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trlProps/ctrlProp2.xml" ContentType="application/vnd.ms-excel.controlproperties+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w2k3server\DISENIO\_RRSS\Linkedin\POST\2024\12- diciembre\"/>
    </mc:Choice>
  </mc:AlternateContent>
  <xr:revisionPtr revIDLastSave="0" documentId="8_{E5851468-606C-4F4A-ADB2-05B404564095}" xr6:coauthVersionLast="47" xr6:coauthVersionMax="47" xr10:uidLastSave="{00000000-0000-0000-0000-000000000000}"/>
  <workbookProtection workbookAlgorithmName="SHA-512" workbookHashValue="QuVNq/dvUEY68lCN5oboo7VtZrIIecmzaTrJDnCtimRSqt7eaJMG/0eflSEWcOSYKWDzYAG+XJdRs7dkqpug2g==" workbookSaltValue="QHQJXhNxRyl6pVqsGD1wVA==" workbookSpinCount="100000" lockStructure="1"/>
  <bookViews>
    <workbookView xWindow="-120" yWindow="-120" windowWidth="29040" windowHeight="15840" xr2:uid="{A145145A-CF66-4EAB-BDF7-5B5BC21CC1DF}"/>
  </bookViews>
  <sheets>
    <sheet name="Tool" sheetId="1" r:id="rId1"/>
    <sheet name="Example" sheetId="10" r:id="rId2"/>
    <sheet name="Basic" sheetId="3" state="hidden" r:id="rId3"/>
    <sheet name="Trajectory Map" sheetId="9" state="hidden" r:id="rId4"/>
    <sheet name="Heat Map" sheetId="4" state="hidden" r:id="rId5"/>
    <sheet name="Pick List" sheetId="7" state="hidden" r:id="rId6"/>
    <sheet name="Probability" sheetId="6" state="hidden" r:id="rId7"/>
  </sheets>
  <definedNames>
    <definedName name="_xlnm.Print_Area" localSheetId="0">Tool!$B$2:$N$51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1" l="1"/>
  <c r="C9" i="1"/>
  <c r="C12" i="1"/>
  <c r="C13" i="1"/>
  <c r="C14" i="1"/>
  <c r="C15" i="1"/>
  <c r="D9" i="9" l="1"/>
  <c r="K29" i="1" s="1"/>
  <c r="B2" i="4" l="1"/>
  <c r="AP357" i="9" l="1"/>
  <c r="AQ357" i="9"/>
  <c r="AP358" i="9"/>
  <c r="AQ358" i="9"/>
  <c r="AP359" i="9"/>
  <c r="AQ359" i="9"/>
  <c r="AP360" i="9"/>
  <c r="AQ360" i="9"/>
  <c r="AP361" i="9"/>
  <c r="AQ361" i="9"/>
  <c r="AP362" i="9"/>
  <c r="AQ362" i="9"/>
  <c r="AP363" i="9"/>
  <c r="AQ363" i="9"/>
  <c r="AP301" i="9"/>
  <c r="AQ301" i="9"/>
  <c r="AP302" i="9"/>
  <c r="AQ302" i="9"/>
  <c r="AP303" i="9"/>
  <c r="AQ303" i="9"/>
  <c r="AP304" i="9"/>
  <c r="AQ304" i="9"/>
  <c r="AP305" i="9"/>
  <c r="AQ305" i="9"/>
  <c r="AP306" i="9"/>
  <c r="AQ306" i="9"/>
  <c r="AP307" i="9"/>
  <c r="AQ307" i="9"/>
  <c r="AP308" i="9"/>
  <c r="AQ308" i="9"/>
  <c r="AP309" i="9"/>
  <c r="AQ309" i="9"/>
  <c r="AP310" i="9"/>
  <c r="AQ310" i="9"/>
  <c r="AP311" i="9"/>
  <c r="AQ311" i="9"/>
  <c r="AP312" i="9"/>
  <c r="AQ312" i="9"/>
  <c r="AP313" i="9"/>
  <c r="AQ313" i="9"/>
  <c r="AP314" i="9"/>
  <c r="AQ314" i="9"/>
  <c r="AP315" i="9"/>
  <c r="AQ315" i="9"/>
  <c r="AP316" i="9"/>
  <c r="AQ316" i="9"/>
  <c r="AP317" i="9"/>
  <c r="AQ317" i="9"/>
  <c r="AP318" i="9"/>
  <c r="AQ318" i="9"/>
  <c r="AP319" i="9"/>
  <c r="AQ319" i="9"/>
  <c r="AP320" i="9"/>
  <c r="AQ320" i="9"/>
  <c r="AP321" i="9"/>
  <c r="AQ321" i="9"/>
  <c r="AP322" i="9"/>
  <c r="AQ322" i="9"/>
  <c r="AP323" i="9"/>
  <c r="AQ323" i="9"/>
  <c r="AP324" i="9"/>
  <c r="AQ324" i="9"/>
  <c r="AP325" i="9"/>
  <c r="AQ325" i="9"/>
  <c r="AP326" i="9"/>
  <c r="AQ326" i="9"/>
  <c r="AP327" i="9"/>
  <c r="AQ327" i="9"/>
  <c r="AP328" i="9"/>
  <c r="AQ328" i="9"/>
  <c r="AP329" i="9"/>
  <c r="AQ329" i="9"/>
  <c r="AP330" i="9"/>
  <c r="AQ330" i="9"/>
  <c r="AP331" i="9"/>
  <c r="AQ331" i="9"/>
  <c r="AP332" i="9"/>
  <c r="AQ332" i="9"/>
  <c r="AP333" i="9"/>
  <c r="AQ333" i="9"/>
  <c r="AP334" i="9"/>
  <c r="AQ334" i="9"/>
  <c r="AP335" i="9"/>
  <c r="AQ335" i="9"/>
  <c r="AP336" i="9"/>
  <c r="AQ336" i="9"/>
  <c r="AP337" i="9"/>
  <c r="AQ337" i="9"/>
  <c r="AP338" i="9"/>
  <c r="AQ338" i="9"/>
  <c r="AP339" i="9"/>
  <c r="AQ339" i="9"/>
  <c r="AP340" i="9"/>
  <c r="AQ340" i="9"/>
  <c r="AP341" i="9"/>
  <c r="AQ341" i="9"/>
  <c r="AP342" i="9"/>
  <c r="AQ342" i="9"/>
  <c r="AP343" i="9"/>
  <c r="AQ343" i="9"/>
  <c r="AP344" i="9"/>
  <c r="AQ344" i="9"/>
  <c r="AP345" i="9"/>
  <c r="AQ345" i="9"/>
  <c r="AP346" i="9"/>
  <c r="AQ346" i="9"/>
  <c r="AP347" i="9"/>
  <c r="AQ347" i="9"/>
  <c r="AP348" i="9"/>
  <c r="AQ348" i="9"/>
  <c r="AP349" i="9"/>
  <c r="AQ349" i="9"/>
  <c r="AP350" i="9"/>
  <c r="AQ350" i="9"/>
  <c r="AP351" i="9"/>
  <c r="AQ351" i="9"/>
  <c r="AP352" i="9"/>
  <c r="AQ352" i="9"/>
  <c r="AP353" i="9"/>
  <c r="AQ353" i="9"/>
  <c r="AP354" i="9"/>
  <c r="AQ354" i="9"/>
  <c r="AP355" i="9"/>
  <c r="AQ355" i="9"/>
  <c r="AP356" i="9"/>
  <c r="AQ356" i="9"/>
  <c r="AP226" i="9"/>
  <c r="AQ226" i="9"/>
  <c r="AP227" i="9"/>
  <c r="AQ227" i="9"/>
  <c r="AP228" i="9"/>
  <c r="AQ228" i="9"/>
  <c r="AP229" i="9"/>
  <c r="AQ229" i="9"/>
  <c r="AP230" i="9"/>
  <c r="AQ230" i="9"/>
  <c r="AP231" i="9"/>
  <c r="AQ231" i="9"/>
  <c r="AP232" i="9"/>
  <c r="AQ232" i="9"/>
  <c r="AP233" i="9"/>
  <c r="AQ233" i="9"/>
  <c r="AP234" i="9"/>
  <c r="AQ234" i="9"/>
  <c r="AP235" i="9"/>
  <c r="AQ235" i="9"/>
  <c r="AP236" i="9"/>
  <c r="AQ236" i="9"/>
  <c r="AP237" i="9"/>
  <c r="AQ237" i="9"/>
  <c r="AP238" i="9"/>
  <c r="AQ238" i="9"/>
  <c r="AP239" i="9"/>
  <c r="AQ239" i="9"/>
  <c r="AP240" i="9"/>
  <c r="AQ240" i="9"/>
  <c r="AP241" i="9"/>
  <c r="AQ241" i="9"/>
  <c r="AP242" i="9"/>
  <c r="AQ242" i="9"/>
  <c r="AP243" i="9"/>
  <c r="AQ243" i="9"/>
  <c r="AP244" i="9"/>
  <c r="AQ244" i="9"/>
  <c r="AP245" i="9"/>
  <c r="AQ245" i="9"/>
  <c r="AP246" i="9"/>
  <c r="AQ246" i="9"/>
  <c r="AP247" i="9"/>
  <c r="AQ247" i="9"/>
  <c r="AP248" i="9"/>
  <c r="AQ248" i="9"/>
  <c r="AP249" i="9"/>
  <c r="AQ249" i="9"/>
  <c r="AP250" i="9"/>
  <c r="AQ250" i="9"/>
  <c r="AP251" i="9"/>
  <c r="AQ251" i="9"/>
  <c r="AP252" i="9"/>
  <c r="AQ252" i="9"/>
  <c r="AP253" i="9"/>
  <c r="AQ253" i="9"/>
  <c r="AP254" i="9"/>
  <c r="AQ254" i="9"/>
  <c r="AP255" i="9"/>
  <c r="AQ255" i="9"/>
  <c r="AP256" i="9"/>
  <c r="AQ256" i="9"/>
  <c r="AP257" i="9"/>
  <c r="AQ257" i="9"/>
  <c r="AP258" i="9"/>
  <c r="AQ258" i="9"/>
  <c r="AP259" i="9"/>
  <c r="AQ259" i="9"/>
  <c r="AP260" i="9"/>
  <c r="AQ260" i="9"/>
  <c r="AP261" i="9"/>
  <c r="AQ261" i="9"/>
  <c r="AP262" i="9"/>
  <c r="AQ262" i="9"/>
  <c r="AP263" i="9"/>
  <c r="AQ263" i="9"/>
  <c r="AP264" i="9"/>
  <c r="AQ264" i="9"/>
  <c r="AP265" i="9"/>
  <c r="AQ265" i="9"/>
  <c r="AP266" i="9"/>
  <c r="AQ266" i="9"/>
  <c r="AP267" i="9"/>
  <c r="AQ267" i="9"/>
  <c r="AP268" i="9"/>
  <c r="AQ268" i="9"/>
  <c r="AP269" i="9"/>
  <c r="AQ269" i="9"/>
  <c r="AP270" i="9"/>
  <c r="AQ270" i="9"/>
  <c r="AP271" i="9"/>
  <c r="AQ271" i="9"/>
  <c r="AP272" i="9"/>
  <c r="AQ272" i="9"/>
  <c r="AP273" i="9"/>
  <c r="AQ273" i="9"/>
  <c r="AP274" i="9"/>
  <c r="AQ274" i="9"/>
  <c r="AP275" i="9"/>
  <c r="AQ275" i="9"/>
  <c r="AP276" i="9"/>
  <c r="AQ276" i="9"/>
  <c r="AP277" i="9"/>
  <c r="AQ277" i="9"/>
  <c r="AP278" i="9"/>
  <c r="AQ278" i="9"/>
  <c r="AP279" i="9"/>
  <c r="AQ279" i="9"/>
  <c r="AP280" i="9"/>
  <c r="AQ280" i="9"/>
  <c r="AP281" i="9"/>
  <c r="AQ281" i="9"/>
  <c r="AP282" i="9"/>
  <c r="AQ282" i="9"/>
  <c r="AP283" i="9"/>
  <c r="AQ283" i="9"/>
  <c r="AP284" i="9"/>
  <c r="AQ284" i="9"/>
  <c r="AP285" i="9"/>
  <c r="AQ285" i="9"/>
  <c r="AP286" i="9"/>
  <c r="AQ286" i="9"/>
  <c r="AP287" i="9"/>
  <c r="AQ287" i="9"/>
  <c r="AP288" i="9"/>
  <c r="AQ288" i="9"/>
  <c r="AP289" i="9"/>
  <c r="AQ289" i="9"/>
  <c r="AP290" i="9"/>
  <c r="AQ290" i="9"/>
  <c r="AP291" i="9"/>
  <c r="AQ291" i="9"/>
  <c r="AP292" i="9"/>
  <c r="AQ292" i="9"/>
  <c r="AP293" i="9"/>
  <c r="AQ293" i="9"/>
  <c r="AP294" i="9"/>
  <c r="AQ294" i="9"/>
  <c r="AP295" i="9"/>
  <c r="AQ295" i="9"/>
  <c r="AP296" i="9"/>
  <c r="AQ296" i="9"/>
  <c r="AP297" i="9"/>
  <c r="AQ297" i="9"/>
  <c r="AP298" i="9"/>
  <c r="AQ298" i="9"/>
  <c r="AP299" i="9"/>
  <c r="AQ299" i="9"/>
  <c r="AP300" i="9"/>
  <c r="AQ300" i="9"/>
  <c r="AP185" i="9"/>
  <c r="AQ185" i="9"/>
  <c r="AP186" i="9"/>
  <c r="AQ186" i="9"/>
  <c r="AP187" i="9"/>
  <c r="AQ187" i="9"/>
  <c r="AP188" i="9"/>
  <c r="AQ188" i="9"/>
  <c r="AP189" i="9"/>
  <c r="AQ189" i="9"/>
  <c r="AP190" i="9"/>
  <c r="AQ190" i="9"/>
  <c r="AP191" i="9"/>
  <c r="AQ191" i="9"/>
  <c r="AP192" i="9"/>
  <c r="AQ192" i="9"/>
  <c r="AP193" i="9"/>
  <c r="AQ193" i="9"/>
  <c r="AP194" i="9"/>
  <c r="AQ194" i="9"/>
  <c r="AP195" i="9"/>
  <c r="AQ195" i="9"/>
  <c r="AP196" i="9"/>
  <c r="AQ196" i="9"/>
  <c r="AP197" i="9"/>
  <c r="AQ197" i="9"/>
  <c r="AP198" i="9"/>
  <c r="AQ198" i="9"/>
  <c r="AP199" i="9"/>
  <c r="AQ199" i="9"/>
  <c r="AP200" i="9"/>
  <c r="AQ200" i="9"/>
  <c r="AP201" i="9"/>
  <c r="AQ201" i="9"/>
  <c r="AP202" i="9"/>
  <c r="AQ202" i="9"/>
  <c r="AP203" i="9"/>
  <c r="AQ203" i="9"/>
  <c r="AP204" i="9"/>
  <c r="AQ204" i="9"/>
  <c r="AP205" i="9"/>
  <c r="AQ205" i="9"/>
  <c r="AP206" i="9"/>
  <c r="AQ206" i="9"/>
  <c r="AP207" i="9"/>
  <c r="AQ207" i="9"/>
  <c r="AP208" i="9"/>
  <c r="AQ208" i="9"/>
  <c r="AP209" i="9"/>
  <c r="AQ209" i="9"/>
  <c r="AP210" i="9"/>
  <c r="AQ210" i="9"/>
  <c r="AP211" i="9"/>
  <c r="AQ211" i="9"/>
  <c r="AP212" i="9"/>
  <c r="AQ212" i="9"/>
  <c r="AP213" i="9"/>
  <c r="AQ213" i="9"/>
  <c r="AP214" i="9"/>
  <c r="AQ214" i="9"/>
  <c r="AP215" i="9"/>
  <c r="AQ215" i="9"/>
  <c r="AP216" i="9"/>
  <c r="AQ216" i="9"/>
  <c r="AP217" i="9"/>
  <c r="AQ217" i="9"/>
  <c r="AP218" i="9"/>
  <c r="AQ218" i="9"/>
  <c r="AP219" i="9"/>
  <c r="AQ219" i="9"/>
  <c r="AP220" i="9"/>
  <c r="AQ220" i="9"/>
  <c r="AP221" i="9"/>
  <c r="AQ221" i="9"/>
  <c r="AP222" i="9"/>
  <c r="AQ222" i="9"/>
  <c r="AP223" i="9"/>
  <c r="AQ223" i="9"/>
  <c r="AP224" i="9"/>
  <c r="AQ224" i="9"/>
  <c r="AP225" i="9"/>
  <c r="AQ225" i="9"/>
  <c r="AP184" i="9"/>
  <c r="AQ184" i="9"/>
  <c r="AQ4" i="9"/>
  <c r="AP4" i="9"/>
  <c r="D7" i="9"/>
  <c r="H29" i="1" s="1"/>
  <c r="AK3" i="9"/>
  <c r="AS3" i="9"/>
  <c r="AS6" i="9"/>
  <c r="A7" i="9"/>
  <c r="AS4" i="9" l="1"/>
  <c r="AS7" i="9"/>
  <c r="AQ3" i="9" l="1"/>
  <c r="AP3" i="9"/>
  <c r="AP5" i="9"/>
  <c r="AQ5" i="9"/>
  <c r="AP6" i="9"/>
  <c r="AQ6" i="9"/>
  <c r="AP7" i="9"/>
  <c r="AQ7" i="9"/>
  <c r="AP8" i="9"/>
  <c r="AQ8" i="9"/>
  <c r="AP9" i="9"/>
  <c r="AQ9" i="9"/>
  <c r="AP10" i="9"/>
  <c r="AQ10" i="9"/>
  <c r="AP11" i="9"/>
  <c r="AQ11" i="9"/>
  <c r="AP12" i="9"/>
  <c r="AQ12" i="9"/>
  <c r="AP13" i="9"/>
  <c r="AQ13" i="9"/>
  <c r="AP14" i="9"/>
  <c r="AQ14" i="9"/>
  <c r="AP15" i="9"/>
  <c r="AQ15" i="9"/>
  <c r="AP16" i="9"/>
  <c r="AQ16" i="9"/>
  <c r="AP17" i="9"/>
  <c r="AQ17" i="9"/>
  <c r="AP18" i="9"/>
  <c r="AQ18" i="9"/>
  <c r="AP19" i="9"/>
  <c r="AQ19" i="9"/>
  <c r="AP20" i="9"/>
  <c r="AQ20" i="9"/>
  <c r="AP21" i="9"/>
  <c r="AQ21" i="9"/>
  <c r="AP22" i="9"/>
  <c r="AQ22" i="9"/>
  <c r="AP23" i="9"/>
  <c r="AQ23" i="9"/>
  <c r="AP24" i="9"/>
  <c r="AQ24" i="9"/>
  <c r="AP25" i="9"/>
  <c r="AQ25" i="9"/>
  <c r="AP26" i="9"/>
  <c r="AQ26" i="9"/>
  <c r="AP27" i="9"/>
  <c r="AQ27" i="9"/>
  <c r="AP28" i="9"/>
  <c r="AQ28" i="9"/>
  <c r="AP29" i="9"/>
  <c r="AQ29" i="9"/>
  <c r="AP30" i="9"/>
  <c r="AQ30" i="9"/>
  <c r="AP31" i="9"/>
  <c r="AQ31" i="9"/>
  <c r="AP32" i="9"/>
  <c r="AQ32" i="9"/>
  <c r="AP33" i="9"/>
  <c r="AQ33" i="9"/>
  <c r="AP34" i="9"/>
  <c r="AQ34" i="9"/>
  <c r="AP35" i="9"/>
  <c r="AQ35" i="9"/>
  <c r="AP36" i="9"/>
  <c r="AQ36" i="9"/>
  <c r="AP37" i="9"/>
  <c r="AQ37" i="9"/>
  <c r="AP38" i="9"/>
  <c r="AQ38" i="9"/>
  <c r="AP39" i="9"/>
  <c r="AQ39" i="9"/>
  <c r="AP40" i="9"/>
  <c r="AQ40" i="9"/>
  <c r="AP41" i="9"/>
  <c r="AQ41" i="9"/>
  <c r="AP42" i="9"/>
  <c r="AQ42" i="9"/>
  <c r="AP43" i="9"/>
  <c r="AQ43" i="9"/>
  <c r="AP44" i="9"/>
  <c r="AQ44" i="9"/>
  <c r="AP45" i="9"/>
  <c r="AQ45" i="9"/>
  <c r="AP46" i="9"/>
  <c r="AQ46" i="9"/>
  <c r="AP47" i="9"/>
  <c r="AQ47" i="9"/>
  <c r="AP48" i="9"/>
  <c r="AQ48" i="9"/>
  <c r="AP49" i="9"/>
  <c r="AQ49" i="9"/>
  <c r="AP50" i="9"/>
  <c r="AQ50" i="9"/>
  <c r="AP51" i="9"/>
  <c r="AQ51" i="9"/>
  <c r="AP52" i="9"/>
  <c r="AQ52" i="9"/>
  <c r="AP53" i="9"/>
  <c r="AQ53" i="9"/>
  <c r="AP54" i="9"/>
  <c r="AQ54" i="9"/>
  <c r="AP55" i="9"/>
  <c r="AQ55" i="9"/>
  <c r="AP56" i="9"/>
  <c r="AQ56" i="9"/>
  <c r="AP57" i="9"/>
  <c r="AQ57" i="9"/>
  <c r="AP58" i="9"/>
  <c r="AQ58" i="9"/>
  <c r="AP59" i="9"/>
  <c r="AQ59" i="9"/>
  <c r="AP60" i="9"/>
  <c r="AQ60" i="9"/>
  <c r="AP61" i="9"/>
  <c r="AQ61" i="9"/>
  <c r="AP62" i="9"/>
  <c r="AQ62" i="9"/>
  <c r="AP63" i="9"/>
  <c r="AQ63" i="9"/>
  <c r="AP64" i="9"/>
  <c r="AQ64" i="9"/>
  <c r="AP65" i="9"/>
  <c r="AQ65" i="9"/>
  <c r="AP66" i="9"/>
  <c r="AQ66" i="9"/>
  <c r="AP67" i="9"/>
  <c r="AQ67" i="9"/>
  <c r="AP68" i="9"/>
  <c r="AQ68" i="9"/>
  <c r="AP69" i="9"/>
  <c r="AQ69" i="9"/>
  <c r="AP70" i="9"/>
  <c r="AQ70" i="9"/>
  <c r="AP71" i="9"/>
  <c r="AQ71" i="9"/>
  <c r="AP72" i="9"/>
  <c r="AQ72" i="9"/>
  <c r="AP73" i="9"/>
  <c r="AQ73" i="9"/>
  <c r="AP74" i="9"/>
  <c r="AQ74" i="9"/>
  <c r="AP75" i="9"/>
  <c r="AQ75" i="9"/>
  <c r="AP76" i="9"/>
  <c r="AQ76" i="9"/>
  <c r="AP77" i="9"/>
  <c r="AQ77" i="9"/>
  <c r="AP78" i="9"/>
  <c r="AQ78" i="9"/>
  <c r="AP79" i="9"/>
  <c r="AQ79" i="9"/>
  <c r="AP80" i="9"/>
  <c r="AQ80" i="9"/>
  <c r="AP81" i="9"/>
  <c r="AQ81" i="9"/>
  <c r="AP82" i="9"/>
  <c r="AQ82" i="9"/>
  <c r="AP83" i="9"/>
  <c r="AQ83" i="9"/>
  <c r="AP84" i="9"/>
  <c r="AQ84" i="9"/>
  <c r="AP85" i="9"/>
  <c r="AQ85" i="9"/>
  <c r="AP86" i="9"/>
  <c r="AQ86" i="9"/>
  <c r="AP87" i="9"/>
  <c r="AQ87" i="9"/>
  <c r="AP88" i="9"/>
  <c r="AQ88" i="9"/>
  <c r="AP89" i="9"/>
  <c r="AQ89" i="9"/>
  <c r="AP90" i="9"/>
  <c r="AQ90" i="9"/>
  <c r="AP91" i="9"/>
  <c r="AQ91" i="9"/>
  <c r="AP92" i="9"/>
  <c r="AQ92" i="9"/>
  <c r="AP93" i="9"/>
  <c r="AQ93" i="9"/>
  <c r="AP94" i="9"/>
  <c r="AQ94" i="9"/>
  <c r="AP95" i="9"/>
  <c r="AQ95" i="9"/>
  <c r="AP96" i="9"/>
  <c r="AQ96" i="9"/>
  <c r="AP97" i="9"/>
  <c r="AQ97" i="9"/>
  <c r="AP98" i="9"/>
  <c r="AQ98" i="9"/>
  <c r="AP99" i="9"/>
  <c r="AQ99" i="9"/>
  <c r="AP100" i="9"/>
  <c r="AQ100" i="9"/>
  <c r="AP101" i="9"/>
  <c r="AQ101" i="9"/>
  <c r="AP102" i="9"/>
  <c r="AQ102" i="9"/>
  <c r="AP103" i="9"/>
  <c r="AQ103" i="9"/>
  <c r="AP104" i="9"/>
  <c r="AQ104" i="9"/>
  <c r="AP105" i="9"/>
  <c r="AQ105" i="9"/>
  <c r="AP106" i="9"/>
  <c r="AQ106" i="9"/>
  <c r="AP107" i="9"/>
  <c r="AQ107" i="9"/>
  <c r="AP108" i="9"/>
  <c r="AQ108" i="9"/>
  <c r="AP109" i="9"/>
  <c r="AQ109" i="9"/>
  <c r="AP110" i="9"/>
  <c r="AQ110" i="9"/>
  <c r="AP111" i="9"/>
  <c r="AQ111" i="9"/>
  <c r="AP112" i="9"/>
  <c r="AQ112" i="9"/>
  <c r="AP113" i="9"/>
  <c r="AQ113" i="9"/>
  <c r="AP114" i="9"/>
  <c r="AQ114" i="9"/>
  <c r="AP115" i="9"/>
  <c r="AQ115" i="9"/>
  <c r="AP116" i="9"/>
  <c r="AQ116" i="9"/>
  <c r="AP117" i="9"/>
  <c r="AQ117" i="9"/>
  <c r="AP118" i="9"/>
  <c r="AQ118" i="9"/>
  <c r="AP119" i="9"/>
  <c r="AQ119" i="9"/>
  <c r="AP120" i="9"/>
  <c r="AQ120" i="9"/>
  <c r="AP121" i="9"/>
  <c r="AQ121" i="9"/>
  <c r="AP122" i="9"/>
  <c r="AQ122" i="9"/>
  <c r="AP123" i="9"/>
  <c r="AQ123" i="9"/>
  <c r="AP124" i="9"/>
  <c r="AQ124" i="9"/>
  <c r="AP125" i="9"/>
  <c r="AQ125" i="9"/>
  <c r="AP126" i="9"/>
  <c r="AQ126" i="9"/>
  <c r="AP127" i="9"/>
  <c r="AQ127" i="9"/>
  <c r="AP128" i="9"/>
  <c r="AQ128" i="9"/>
  <c r="AP129" i="9"/>
  <c r="AQ129" i="9"/>
  <c r="AP130" i="9"/>
  <c r="AQ130" i="9"/>
  <c r="AP131" i="9"/>
  <c r="AQ131" i="9"/>
  <c r="AP132" i="9"/>
  <c r="AQ132" i="9"/>
  <c r="AP133" i="9"/>
  <c r="AQ133" i="9"/>
  <c r="AP134" i="9"/>
  <c r="AQ134" i="9"/>
  <c r="AP135" i="9"/>
  <c r="AQ135" i="9"/>
  <c r="AP136" i="9"/>
  <c r="AQ136" i="9"/>
  <c r="AP137" i="9"/>
  <c r="AQ137" i="9"/>
  <c r="AP138" i="9"/>
  <c r="AQ138" i="9"/>
  <c r="AP139" i="9"/>
  <c r="AQ139" i="9"/>
  <c r="AP140" i="9"/>
  <c r="AQ140" i="9"/>
  <c r="AP141" i="9"/>
  <c r="AQ141" i="9"/>
  <c r="AP142" i="9"/>
  <c r="AQ142" i="9"/>
  <c r="AP143" i="9"/>
  <c r="AQ143" i="9"/>
  <c r="AP144" i="9"/>
  <c r="AQ144" i="9"/>
  <c r="AP145" i="9"/>
  <c r="AQ145" i="9"/>
  <c r="AP146" i="9"/>
  <c r="AQ146" i="9"/>
  <c r="AP147" i="9"/>
  <c r="AQ147" i="9"/>
  <c r="AP148" i="9"/>
  <c r="AQ148" i="9"/>
  <c r="AP149" i="9"/>
  <c r="AQ149" i="9"/>
  <c r="AP150" i="9"/>
  <c r="AQ150" i="9"/>
  <c r="AP151" i="9"/>
  <c r="AQ151" i="9"/>
  <c r="AP152" i="9"/>
  <c r="AQ152" i="9"/>
  <c r="AP153" i="9"/>
  <c r="AQ153" i="9"/>
  <c r="AP154" i="9"/>
  <c r="AQ154" i="9"/>
  <c r="AP155" i="9"/>
  <c r="AQ155" i="9"/>
  <c r="AP156" i="9"/>
  <c r="AQ156" i="9"/>
  <c r="AP157" i="9"/>
  <c r="AQ157" i="9"/>
  <c r="AP158" i="9"/>
  <c r="AQ158" i="9"/>
  <c r="AP159" i="9"/>
  <c r="AQ159" i="9"/>
  <c r="AP160" i="9"/>
  <c r="AQ160" i="9"/>
  <c r="AP161" i="9"/>
  <c r="AQ161" i="9"/>
  <c r="AP162" i="9"/>
  <c r="AQ162" i="9"/>
  <c r="AP163" i="9"/>
  <c r="AQ163" i="9"/>
  <c r="AP164" i="9"/>
  <c r="AQ164" i="9"/>
  <c r="AP165" i="9"/>
  <c r="AQ165" i="9"/>
  <c r="AP166" i="9"/>
  <c r="AQ166" i="9"/>
  <c r="AP167" i="9"/>
  <c r="AQ167" i="9"/>
  <c r="AP168" i="9"/>
  <c r="AQ168" i="9"/>
  <c r="AP169" i="9"/>
  <c r="AQ169" i="9"/>
  <c r="AP170" i="9"/>
  <c r="AQ170" i="9"/>
  <c r="AP171" i="9"/>
  <c r="AQ171" i="9"/>
  <c r="AP172" i="9"/>
  <c r="AQ172" i="9"/>
  <c r="AP173" i="9"/>
  <c r="AQ173" i="9"/>
  <c r="AP174" i="9"/>
  <c r="AQ174" i="9"/>
  <c r="AP175" i="9"/>
  <c r="AQ175" i="9"/>
  <c r="AP176" i="9"/>
  <c r="AQ176" i="9"/>
  <c r="AP177" i="9"/>
  <c r="AQ177" i="9"/>
  <c r="AP178" i="9"/>
  <c r="AQ178" i="9"/>
  <c r="AP179" i="9"/>
  <c r="AQ179" i="9"/>
  <c r="AP180" i="9"/>
  <c r="AQ180" i="9"/>
  <c r="AP181" i="9"/>
  <c r="AQ181" i="9"/>
  <c r="AP182" i="9"/>
  <c r="AQ182" i="9"/>
  <c r="AP183" i="9"/>
  <c r="AQ183" i="9"/>
  <c r="AC3" i="9"/>
  <c r="AB5" i="9" l="1"/>
  <c r="AB8" i="9" s="1"/>
  <c r="AB7" i="9"/>
  <c r="AD3" i="9" l="1"/>
  <c r="AT3" i="9"/>
  <c r="AT6" i="9"/>
  <c r="AB6" i="9"/>
  <c r="AT4" i="9" l="1"/>
  <c r="AT7" i="9"/>
  <c r="T3" i="9"/>
  <c r="Q4" i="9"/>
  <c r="N3" i="9"/>
  <c r="N4" i="9"/>
  <c r="E2" i="4" l="1"/>
  <c r="D2" i="4"/>
  <c r="C2" i="4" l="1"/>
  <c r="C3" i="3" l="1"/>
  <c r="C2" i="3"/>
  <c r="C4" i="3" l="1"/>
  <c r="AG3" i="9" l="1"/>
  <c r="AH3" i="9" s="1"/>
  <c r="AI3" i="9" s="1"/>
  <c r="AJ3" i="9" s="1"/>
  <c r="AC4" i="9"/>
  <c r="F3" i="9" l="1"/>
  <c r="G3" i="9" s="1"/>
  <c r="AC5" i="9"/>
  <c r="AD5" i="9" s="1"/>
  <c r="AD4" i="9"/>
  <c r="AG5" i="9"/>
  <c r="AH5" i="9" s="1"/>
  <c r="AI5" i="9" s="1"/>
  <c r="AJ5" i="9" s="1"/>
  <c r="AC6" i="9"/>
  <c r="AD6" i="9" s="1"/>
  <c r="AG4" i="9"/>
  <c r="AH4" i="9" s="1"/>
  <c r="AI4" i="9" s="1"/>
  <c r="AJ4" i="9" l="1"/>
  <c r="F4" i="9" s="1"/>
  <c r="G4" i="9" s="1"/>
  <c r="AG6" i="9"/>
  <c r="AH6" i="9" s="1"/>
  <c r="AI6" i="9" s="1"/>
  <c r="AJ6" i="9" s="1"/>
  <c r="AC7" i="9"/>
  <c r="AD7" i="9" s="1"/>
  <c r="AG7" i="9" l="1"/>
  <c r="AH7" i="9" s="1"/>
  <c r="AI7" i="9" s="1"/>
  <c r="AJ7" i="9" s="1"/>
  <c r="AC8" i="9"/>
  <c r="AG8" i="9" l="1"/>
  <c r="AH8" i="9" s="1"/>
  <c r="AI8" i="9" s="1"/>
  <c r="AJ8" i="9" s="1"/>
  <c r="F8" i="9" s="1"/>
  <c r="G8" i="9" s="1"/>
  <c r="AC9" i="9"/>
  <c r="AD8" i="9"/>
  <c r="AD9" i="9" l="1"/>
  <c r="AG9" i="9"/>
  <c r="AH9" i="9" s="1"/>
  <c r="AI9" i="9" s="1"/>
  <c r="AJ9" i="9" s="1"/>
  <c r="F9" i="9" s="1"/>
  <c r="G9" i="9" s="1"/>
  <c r="AC10" i="9"/>
  <c r="AD10" i="9" l="1"/>
  <c r="AC11" i="9"/>
  <c r="AG10" i="9"/>
  <c r="AH10" i="9" s="1"/>
  <c r="AI10" i="9" s="1"/>
  <c r="AJ10" i="9" s="1"/>
  <c r="F10" i="9" s="1"/>
  <c r="G10" i="9" s="1"/>
  <c r="AG11" i="9" l="1"/>
  <c r="AH11" i="9" s="1"/>
  <c r="AI11" i="9" s="1"/>
  <c r="AJ11" i="9" s="1"/>
  <c r="F11" i="9" s="1"/>
  <c r="G11" i="9" s="1"/>
  <c r="AC12" i="9"/>
  <c r="AD11" i="9"/>
  <c r="AD12" i="9" l="1"/>
  <c r="AG12" i="9"/>
  <c r="AH12" i="9" s="1"/>
  <c r="AI12" i="9" s="1"/>
  <c r="AJ12" i="9" s="1"/>
  <c r="F12" i="9" s="1"/>
  <c r="G12" i="9" s="1"/>
  <c r="AC13" i="9"/>
  <c r="AD13" i="9" l="1"/>
  <c r="AG13" i="9"/>
  <c r="AH13" i="9" s="1"/>
  <c r="AI13" i="9" s="1"/>
  <c r="AJ13" i="9" s="1"/>
  <c r="F13" i="9" s="1"/>
  <c r="G13" i="9" s="1"/>
  <c r="AC14" i="9"/>
  <c r="AG14" i="9" l="1"/>
  <c r="AH14" i="9" s="1"/>
  <c r="AI14" i="9" s="1"/>
  <c r="AJ14" i="9" s="1"/>
  <c r="F14" i="9" s="1"/>
  <c r="G14" i="9" s="1"/>
  <c r="AC15" i="9"/>
  <c r="AD14" i="9"/>
  <c r="AG15" i="9" l="1"/>
  <c r="AH15" i="9" s="1"/>
  <c r="AI15" i="9" s="1"/>
  <c r="AJ15" i="9" s="1"/>
  <c r="F15" i="9" s="1"/>
  <c r="G15" i="9" s="1"/>
  <c r="AC16" i="9"/>
  <c r="AD15" i="9"/>
  <c r="AG16" i="9" l="1"/>
  <c r="AH16" i="9" s="1"/>
  <c r="AI16" i="9" s="1"/>
  <c r="AJ16" i="9" s="1"/>
  <c r="F16" i="9" s="1"/>
  <c r="G16" i="9" s="1"/>
  <c r="AC17" i="9"/>
  <c r="AD16" i="9"/>
  <c r="AG17" i="9" l="1"/>
  <c r="AH17" i="9" s="1"/>
  <c r="AI17" i="9" s="1"/>
  <c r="AJ17" i="9" s="1"/>
  <c r="F17" i="9" s="1"/>
  <c r="G17" i="9" s="1"/>
  <c r="AD17" i="9"/>
  <c r="AC18" i="9"/>
  <c r="AG18" i="9" l="1"/>
  <c r="AH18" i="9" s="1"/>
  <c r="AI18" i="9" s="1"/>
  <c r="AJ18" i="9" s="1"/>
  <c r="F18" i="9" s="1"/>
  <c r="G18" i="9" s="1"/>
  <c r="AC19" i="9"/>
  <c r="AD18" i="9"/>
  <c r="AG19" i="9" l="1"/>
  <c r="AH19" i="9" s="1"/>
  <c r="AI19" i="9" s="1"/>
  <c r="AJ19" i="9" s="1"/>
  <c r="F19" i="9" s="1"/>
  <c r="G19" i="9" s="1"/>
  <c r="AC20" i="9"/>
  <c r="AD19" i="9"/>
  <c r="AG20" i="9" l="1"/>
  <c r="AH20" i="9" s="1"/>
  <c r="AI20" i="9" s="1"/>
  <c r="AJ20" i="9" s="1"/>
  <c r="F20" i="9" s="1"/>
  <c r="G20" i="9" s="1"/>
  <c r="AC21" i="9"/>
  <c r="AD20" i="9"/>
  <c r="AD21" i="9" l="1"/>
  <c r="AG21" i="9"/>
  <c r="AH21" i="9" s="1"/>
  <c r="AI21" i="9" s="1"/>
  <c r="AJ21" i="9" s="1"/>
  <c r="F21" i="9" s="1"/>
  <c r="G21" i="9" s="1"/>
  <c r="AC22" i="9"/>
  <c r="AG22" i="9" l="1"/>
  <c r="AH22" i="9" s="1"/>
  <c r="AI22" i="9" s="1"/>
  <c r="AJ22" i="9" s="1"/>
  <c r="F22" i="9" s="1"/>
  <c r="G22" i="9" s="1"/>
  <c r="AD22" i="9"/>
  <c r="AC23" i="9"/>
  <c r="AG23" i="9" l="1"/>
  <c r="AH23" i="9" s="1"/>
  <c r="AI23" i="9" s="1"/>
  <c r="AJ23" i="9" s="1"/>
  <c r="F23" i="9" s="1"/>
  <c r="G23" i="9" s="1"/>
  <c r="AC24" i="9"/>
  <c r="AD23" i="9"/>
  <c r="AC25" i="9" l="1"/>
  <c r="AG24" i="9"/>
  <c r="AH24" i="9" s="1"/>
  <c r="AI24" i="9" s="1"/>
  <c r="AJ24" i="9" s="1"/>
  <c r="F24" i="9" s="1"/>
  <c r="G24" i="9" s="1"/>
  <c r="AD24" i="9"/>
  <c r="AG25" i="9" l="1"/>
  <c r="AH25" i="9" s="1"/>
  <c r="AI25" i="9" s="1"/>
  <c r="AJ25" i="9" s="1"/>
  <c r="F25" i="9" s="1"/>
  <c r="G25" i="9" s="1"/>
  <c r="AD25" i="9"/>
  <c r="AC26" i="9"/>
  <c r="AD26" i="9" l="1"/>
  <c r="AC27" i="9"/>
  <c r="AG26" i="9"/>
  <c r="AH26" i="9" s="1"/>
  <c r="AI26" i="9" s="1"/>
  <c r="AJ26" i="9" s="1"/>
  <c r="F26" i="9" s="1"/>
  <c r="G26" i="9" s="1"/>
  <c r="AG27" i="9" l="1"/>
  <c r="AH27" i="9" s="1"/>
  <c r="AI27" i="9" s="1"/>
  <c r="AJ27" i="9" s="1"/>
  <c r="F27" i="9" s="1"/>
  <c r="G27" i="9" s="1"/>
  <c r="AC28" i="9"/>
  <c r="AD27" i="9"/>
  <c r="AC29" i="9" l="1"/>
  <c r="AG28" i="9"/>
  <c r="AH28" i="9" s="1"/>
  <c r="AI28" i="9" s="1"/>
  <c r="AJ28" i="9" s="1"/>
  <c r="F28" i="9" s="1"/>
  <c r="G28" i="9" s="1"/>
  <c r="AD28" i="9"/>
  <c r="AC30" i="9" l="1"/>
  <c r="AG29" i="9"/>
  <c r="AH29" i="9" s="1"/>
  <c r="AI29" i="9" s="1"/>
  <c r="AJ29" i="9" s="1"/>
  <c r="F29" i="9" s="1"/>
  <c r="G29" i="9" s="1"/>
  <c r="AD29" i="9"/>
  <c r="AD30" i="9" l="1"/>
  <c r="AC31" i="9"/>
  <c r="AG30" i="9"/>
  <c r="AH30" i="9" s="1"/>
  <c r="AI30" i="9" s="1"/>
  <c r="AJ30" i="9" s="1"/>
  <c r="F30" i="9" s="1"/>
  <c r="G30" i="9" s="1"/>
  <c r="AG31" i="9" l="1"/>
  <c r="AH31" i="9" s="1"/>
  <c r="AI31" i="9" s="1"/>
  <c r="AJ31" i="9" s="1"/>
  <c r="F31" i="9" s="1"/>
  <c r="G31" i="9" s="1"/>
  <c r="AC32" i="9"/>
  <c r="AD31" i="9"/>
  <c r="AC33" i="9" l="1"/>
  <c r="AD32" i="9"/>
  <c r="AG32" i="9"/>
  <c r="AH32" i="9" s="1"/>
  <c r="AI32" i="9" s="1"/>
  <c r="AJ32" i="9" s="1"/>
  <c r="F32" i="9" s="1"/>
  <c r="G32" i="9" s="1"/>
  <c r="AC34" i="9" l="1"/>
  <c r="AD33" i="9"/>
  <c r="AG33" i="9"/>
  <c r="AH33" i="9" s="1"/>
  <c r="AI33" i="9" s="1"/>
  <c r="AJ33" i="9" s="1"/>
  <c r="F33" i="9" s="1"/>
  <c r="G33" i="9" s="1"/>
  <c r="AD34" i="9" l="1"/>
  <c r="AC35" i="9"/>
  <c r="AG34" i="9"/>
  <c r="AH34" i="9" s="1"/>
  <c r="AI34" i="9" s="1"/>
  <c r="AJ34" i="9" s="1"/>
  <c r="F34" i="9" s="1"/>
  <c r="G34" i="9" s="1"/>
  <c r="AG35" i="9" l="1"/>
  <c r="AH35" i="9" s="1"/>
  <c r="AI35" i="9" s="1"/>
  <c r="AJ35" i="9" s="1"/>
  <c r="F35" i="9" s="1"/>
  <c r="G35" i="9" s="1"/>
  <c r="AC36" i="9"/>
  <c r="AD35" i="9"/>
  <c r="AG36" i="9" l="1"/>
  <c r="AH36" i="9" s="1"/>
  <c r="AI36" i="9" s="1"/>
  <c r="AJ36" i="9" s="1"/>
  <c r="F36" i="9" s="1"/>
  <c r="G36" i="9" s="1"/>
  <c r="AC37" i="9"/>
  <c r="AD36" i="9"/>
  <c r="AC38" i="9" l="1"/>
  <c r="AD37" i="9"/>
  <c r="AG37" i="9"/>
  <c r="AH37" i="9" s="1"/>
  <c r="AI37" i="9" s="1"/>
  <c r="AJ37" i="9" s="1"/>
  <c r="F37" i="9" s="1"/>
  <c r="G37" i="9" s="1"/>
  <c r="AD38" i="9" l="1"/>
  <c r="AC39" i="9"/>
  <c r="AG38" i="9"/>
  <c r="AH38" i="9" s="1"/>
  <c r="AI38" i="9" s="1"/>
  <c r="AJ38" i="9" s="1"/>
  <c r="F38" i="9" s="1"/>
  <c r="G38" i="9" s="1"/>
  <c r="AG39" i="9" l="1"/>
  <c r="AH39" i="9" s="1"/>
  <c r="AI39" i="9" s="1"/>
  <c r="AJ39" i="9" s="1"/>
  <c r="F39" i="9" s="1"/>
  <c r="G39" i="9" s="1"/>
  <c r="AC40" i="9"/>
  <c r="AD39" i="9"/>
  <c r="AG40" i="9" l="1"/>
  <c r="AH40" i="9" s="1"/>
  <c r="AI40" i="9" s="1"/>
  <c r="AJ40" i="9" s="1"/>
  <c r="F40" i="9" s="1"/>
  <c r="G40" i="9" s="1"/>
  <c r="AC41" i="9"/>
  <c r="AD40" i="9"/>
  <c r="AD41" i="9" l="1"/>
  <c r="AG41" i="9"/>
  <c r="AH41" i="9" s="1"/>
  <c r="AI41" i="9" s="1"/>
  <c r="AJ41" i="9" s="1"/>
  <c r="F41" i="9" s="1"/>
  <c r="G41" i="9" s="1"/>
  <c r="AC42" i="9"/>
  <c r="AD42" i="9" l="1"/>
  <c r="AG42" i="9"/>
  <c r="AH42" i="9" s="1"/>
  <c r="AI42" i="9" s="1"/>
  <c r="AJ42" i="9" s="1"/>
  <c r="F42" i="9" s="1"/>
  <c r="G42" i="9" s="1"/>
  <c r="AC43" i="9"/>
  <c r="AG43" i="9" l="1"/>
  <c r="AH43" i="9" s="1"/>
  <c r="AI43" i="9" s="1"/>
  <c r="AJ43" i="9" s="1"/>
  <c r="F43" i="9" s="1"/>
  <c r="G43" i="9" s="1"/>
  <c r="AC44" i="9"/>
  <c r="AD43" i="9"/>
  <c r="AG44" i="9" l="1"/>
  <c r="AH44" i="9" s="1"/>
  <c r="AI44" i="9" s="1"/>
  <c r="AJ44" i="9" s="1"/>
  <c r="F44" i="9" s="1"/>
  <c r="G44" i="9" s="1"/>
  <c r="AC45" i="9"/>
  <c r="AD44" i="9"/>
  <c r="AC46" i="9" l="1"/>
  <c r="AG45" i="9"/>
  <c r="AH45" i="9" s="1"/>
  <c r="AI45" i="9" s="1"/>
  <c r="AJ45" i="9" s="1"/>
  <c r="F45" i="9" s="1"/>
  <c r="G45" i="9" s="1"/>
  <c r="AD45" i="9"/>
  <c r="AD46" i="9" l="1"/>
  <c r="AC47" i="9"/>
  <c r="AG46" i="9"/>
  <c r="AH46" i="9" s="1"/>
  <c r="AI46" i="9" s="1"/>
  <c r="AJ46" i="9" s="1"/>
  <c r="F46" i="9" s="1"/>
  <c r="G46" i="9" s="1"/>
  <c r="AG47" i="9" l="1"/>
  <c r="AH47" i="9" s="1"/>
  <c r="AI47" i="9" s="1"/>
  <c r="AJ47" i="9" s="1"/>
  <c r="F47" i="9" s="1"/>
  <c r="G47" i="9" s="1"/>
  <c r="AC48" i="9"/>
  <c r="AD47" i="9"/>
  <c r="AC49" i="9" l="1"/>
  <c r="AG48" i="9"/>
  <c r="AH48" i="9" s="1"/>
  <c r="AI48" i="9" s="1"/>
  <c r="AJ48" i="9" s="1"/>
  <c r="F48" i="9" s="1"/>
  <c r="G48" i="9" s="1"/>
  <c r="AD48" i="9"/>
  <c r="AD49" i="9" l="1"/>
  <c r="AG49" i="9"/>
  <c r="AH49" i="9" s="1"/>
  <c r="AI49" i="9" s="1"/>
  <c r="AJ49" i="9" s="1"/>
  <c r="F49" i="9" s="1"/>
  <c r="G49" i="9" s="1"/>
  <c r="AC50" i="9"/>
  <c r="AG50" i="9" l="1"/>
  <c r="AH50" i="9" s="1"/>
  <c r="AI50" i="9" s="1"/>
  <c r="AJ50" i="9" s="1"/>
  <c r="F50" i="9" s="1"/>
  <c r="G50" i="9" s="1"/>
  <c r="AC51" i="9"/>
  <c r="AD50" i="9"/>
  <c r="AG51" i="9" l="1"/>
  <c r="AH51" i="9" s="1"/>
  <c r="AI51" i="9" s="1"/>
  <c r="AJ51" i="9" s="1"/>
  <c r="F51" i="9" s="1"/>
  <c r="G51" i="9" s="1"/>
  <c r="AC52" i="9"/>
  <c r="AD51" i="9"/>
  <c r="AG52" i="9" l="1"/>
  <c r="AH52" i="9" s="1"/>
  <c r="AI52" i="9" s="1"/>
  <c r="AJ52" i="9" s="1"/>
  <c r="F52" i="9" s="1"/>
  <c r="G52" i="9" s="1"/>
  <c r="AC53" i="9"/>
  <c r="AD52" i="9"/>
  <c r="AC54" i="9" l="1"/>
  <c r="AG53" i="9"/>
  <c r="AH53" i="9" s="1"/>
  <c r="AI53" i="9" s="1"/>
  <c r="AJ53" i="9" s="1"/>
  <c r="F53" i="9" s="1"/>
  <c r="G53" i="9" s="1"/>
  <c r="AD53" i="9"/>
  <c r="AC55" i="9" l="1"/>
  <c r="AG54" i="9"/>
  <c r="AH54" i="9" s="1"/>
  <c r="AI54" i="9" s="1"/>
  <c r="AJ54" i="9" s="1"/>
  <c r="F54" i="9" s="1"/>
  <c r="G54" i="9" s="1"/>
  <c r="AD54" i="9"/>
  <c r="AC56" i="9" l="1"/>
  <c r="AD55" i="9"/>
  <c r="AG55" i="9"/>
  <c r="AH55" i="9" s="1"/>
  <c r="AI55" i="9" s="1"/>
  <c r="AJ55" i="9" s="1"/>
  <c r="F55" i="9" s="1"/>
  <c r="G55" i="9" s="1"/>
  <c r="AG56" i="9" l="1"/>
  <c r="AH56" i="9" s="1"/>
  <c r="AI56" i="9" s="1"/>
  <c r="AJ56" i="9" s="1"/>
  <c r="F56" i="9" s="1"/>
  <c r="G56" i="9" s="1"/>
  <c r="AD56" i="9"/>
  <c r="AC57" i="9"/>
  <c r="AC58" i="9" l="1"/>
  <c r="AD57" i="9"/>
  <c r="AG57" i="9"/>
  <c r="AH57" i="9" s="1"/>
  <c r="AI57" i="9" s="1"/>
  <c r="AJ57" i="9" s="1"/>
  <c r="F57" i="9" s="1"/>
  <c r="G57" i="9" s="1"/>
  <c r="AC59" i="9" l="1"/>
  <c r="AG58" i="9"/>
  <c r="AH58" i="9" s="1"/>
  <c r="AI58" i="9" s="1"/>
  <c r="AJ58" i="9" s="1"/>
  <c r="F58" i="9" s="1"/>
  <c r="G58" i="9" s="1"/>
  <c r="AD58" i="9"/>
  <c r="AC60" i="9" l="1"/>
  <c r="AD59" i="9"/>
  <c r="AG59" i="9"/>
  <c r="AH59" i="9" s="1"/>
  <c r="AI59" i="9" s="1"/>
  <c r="AJ59" i="9" s="1"/>
  <c r="F59" i="9" s="1"/>
  <c r="G59" i="9" s="1"/>
  <c r="AG60" i="9" l="1"/>
  <c r="AH60" i="9" s="1"/>
  <c r="AI60" i="9" s="1"/>
  <c r="AJ60" i="9" s="1"/>
  <c r="F60" i="9" s="1"/>
  <c r="G60" i="9" s="1"/>
  <c r="AD60" i="9"/>
  <c r="AC61" i="9"/>
  <c r="AC62" i="9" l="1"/>
  <c r="AD61" i="9"/>
  <c r="AG61" i="9"/>
  <c r="AH61" i="9" s="1"/>
  <c r="AI61" i="9" s="1"/>
  <c r="AJ61" i="9" s="1"/>
  <c r="F61" i="9" s="1"/>
  <c r="G61" i="9" s="1"/>
  <c r="AC63" i="9" l="1"/>
  <c r="AG62" i="9"/>
  <c r="AH62" i="9" s="1"/>
  <c r="AI62" i="9" s="1"/>
  <c r="AJ62" i="9" s="1"/>
  <c r="F62" i="9" s="1"/>
  <c r="G62" i="9" s="1"/>
  <c r="AD62" i="9"/>
  <c r="AC64" i="9" l="1"/>
  <c r="AG63" i="9"/>
  <c r="AH63" i="9" s="1"/>
  <c r="AI63" i="9" s="1"/>
  <c r="AJ63" i="9" s="1"/>
  <c r="F63" i="9" s="1"/>
  <c r="G63" i="9" s="1"/>
  <c r="AD63" i="9"/>
  <c r="AG64" i="9" l="1"/>
  <c r="AH64" i="9" s="1"/>
  <c r="AI64" i="9" s="1"/>
  <c r="AJ64" i="9" s="1"/>
  <c r="F64" i="9" s="1"/>
  <c r="G64" i="9" s="1"/>
  <c r="AD64" i="9"/>
  <c r="AC65" i="9"/>
  <c r="AC66" i="9" l="1"/>
  <c r="AD65" i="9"/>
  <c r="AG65" i="9"/>
  <c r="AH65" i="9" s="1"/>
  <c r="AI65" i="9" s="1"/>
  <c r="AJ65" i="9" s="1"/>
  <c r="F65" i="9" s="1"/>
  <c r="G65" i="9" s="1"/>
  <c r="AC67" i="9" l="1"/>
  <c r="AG66" i="9"/>
  <c r="AH66" i="9" s="1"/>
  <c r="AI66" i="9" s="1"/>
  <c r="AJ66" i="9" s="1"/>
  <c r="F66" i="9" s="1"/>
  <c r="G66" i="9" s="1"/>
  <c r="AD66" i="9"/>
  <c r="AD67" i="9" l="1"/>
  <c r="AC68" i="9"/>
  <c r="AG67" i="9"/>
  <c r="AH67" i="9" s="1"/>
  <c r="AI67" i="9" s="1"/>
  <c r="AJ67" i="9" s="1"/>
  <c r="F67" i="9" s="1"/>
  <c r="G67" i="9" s="1"/>
  <c r="AD68" i="9" l="1"/>
  <c r="AG68" i="9"/>
  <c r="AH68" i="9" s="1"/>
  <c r="AI68" i="9" s="1"/>
  <c r="AJ68" i="9" s="1"/>
  <c r="F68" i="9" s="1"/>
  <c r="G68" i="9" s="1"/>
  <c r="AC69" i="9"/>
  <c r="AC70" i="9" l="1"/>
  <c r="AD69" i="9"/>
  <c r="AG69" i="9"/>
  <c r="AH69" i="9" s="1"/>
  <c r="AI69" i="9" s="1"/>
  <c r="AJ69" i="9" s="1"/>
  <c r="F69" i="9" s="1"/>
  <c r="G69" i="9" s="1"/>
  <c r="AC71" i="9" l="1"/>
  <c r="AG70" i="9"/>
  <c r="AH70" i="9" s="1"/>
  <c r="AI70" i="9" s="1"/>
  <c r="AJ70" i="9" s="1"/>
  <c r="F70" i="9" s="1"/>
  <c r="G70" i="9" s="1"/>
  <c r="AD70" i="9"/>
  <c r="AG71" i="9" l="1"/>
  <c r="AH71" i="9" s="1"/>
  <c r="AI71" i="9" s="1"/>
  <c r="AJ71" i="9" s="1"/>
  <c r="F71" i="9" s="1"/>
  <c r="G71" i="9" s="1"/>
  <c r="AD71" i="9"/>
  <c r="AC72" i="9"/>
  <c r="AD72" i="9" l="1"/>
  <c r="AG72" i="9"/>
  <c r="AH72" i="9" s="1"/>
  <c r="AI72" i="9" s="1"/>
  <c r="AJ72" i="9" s="1"/>
  <c r="F72" i="9" s="1"/>
  <c r="G72" i="9" s="1"/>
  <c r="AC73" i="9"/>
  <c r="AC74" i="9" l="1"/>
  <c r="AD73" i="9"/>
  <c r="AG73" i="9"/>
  <c r="AH73" i="9" s="1"/>
  <c r="AI73" i="9" s="1"/>
  <c r="AJ73" i="9" s="1"/>
  <c r="F73" i="9" s="1"/>
  <c r="G73" i="9" s="1"/>
  <c r="AC75" i="9" l="1"/>
  <c r="AG74" i="9"/>
  <c r="AH74" i="9" s="1"/>
  <c r="AI74" i="9" s="1"/>
  <c r="AJ74" i="9" s="1"/>
  <c r="F74" i="9" s="1"/>
  <c r="G74" i="9" s="1"/>
  <c r="AD74" i="9"/>
  <c r="AC76" i="9" l="1"/>
  <c r="AD75" i="9"/>
  <c r="AG75" i="9"/>
  <c r="AH75" i="9" s="1"/>
  <c r="AI75" i="9" s="1"/>
  <c r="AJ75" i="9" s="1"/>
  <c r="F75" i="9" s="1"/>
  <c r="G75" i="9" s="1"/>
  <c r="AG76" i="9" l="1"/>
  <c r="AH76" i="9" s="1"/>
  <c r="AI76" i="9" s="1"/>
  <c r="AJ76" i="9" s="1"/>
  <c r="F76" i="9" s="1"/>
  <c r="G76" i="9" s="1"/>
  <c r="AD76" i="9"/>
  <c r="AC77" i="9"/>
  <c r="AC78" i="9" l="1"/>
  <c r="AD77" i="9"/>
  <c r="AG77" i="9"/>
  <c r="AH77" i="9" s="1"/>
  <c r="AI77" i="9" s="1"/>
  <c r="AJ77" i="9" s="1"/>
  <c r="F77" i="9" s="1"/>
  <c r="G77" i="9" s="1"/>
  <c r="AC79" i="9" l="1"/>
  <c r="AG78" i="9"/>
  <c r="AH78" i="9" s="1"/>
  <c r="AI78" i="9" s="1"/>
  <c r="AJ78" i="9" s="1"/>
  <c r="F78" i="9" s="1"/>
  <c r="G78" i="9" s="1"/>
  <c r="AD78" i="9"/>
  <c r="AC80" i="9" l="1"/>
  <c r="AG79" i="9"/>
  <c r="AH79" i="9" s="1"/>
  <c r="AI79" i="9" s="1"/>
  <c r="AJ79" i="9" s="1"/>
  <c r="F79" i="9" s="1"/>
  <c r="G79" i="9" s="1"/>
  <c r="AD79" i="9"/>
  <c r="AG80" i="9" l="1"/>
  <c r="AH80" i="9" s="1"/>
  <c r="AI80" i="9" s="1"/>
  <c r="AJ80" i="9" s="1"/>
  <c r="F80" i="9" s="1"/>
  <c r="G80" i="9" s="1"/>
  <c r="AD80" i="9"/>
  <c r="AC81" i="9"/>
  <c r="AC82" i="9" l="1"/>
  <c r="AG81" i="9"/>
  <c r="AH81" i="9" s="1"/>
  <c r="AI81" i="9" s="1"/>
  <c r="AJ81" i="9" s="1"/>
  <c r="F81" i="9" s="1"/>
  <c r="G81" i="9" s="1"/>
  <c r="AD81" i="9"/>
  <c r="AC83" i="9" l="1"/>
  <c r="AG82" i="9"/>
  <c r="AH82" i="9" s="1"/>
  <c r="AI82" i="9" s="1"/>
  <c r="AJ82" i="9" s="1"/>
  <c r="F82" i="9" s="1"/>
  <c r="G82" i="9" s="1"/>
  <c r="AD82" i="9"/>
  <c r="AC84" i="9" l="1"/>
  <c r="AD83" i="9"/>
  <c r="AG83" i="9"/>
  <c r="AH83" i="9" s="1"/>
  <c r="AI83" i="9" s="1"/>
  <c r="AJ83" i="9" s="1"/>
  <c r="F83" i="9" s="1"/>
  <c r="G83" i="9" s="1"/>
  <c r="AG84" i="9" l="1"/>
  <c r="AH84" i="9" s="1"/>
  <c r="AI84" i="9" s="1"/>
  <c r="AJ84" i="9" s="1"/>
  <c r="F84" i="9" s="1"/>
  <c r="G84" i="9" s="1"/>
  <c r="AD84" i="9"/>
  <c r="AC85" i="9"/>
  <c r="AC86" i="9" l="1"/>
  <c r="AG85" i="9"/>
  <c r="AH85" i="9" s="1"/>
  <c r="AI85" i="9" s="1"/>
  <c r="AJ85" i="9" s="1"/>
  <c r="F85" i="9" s="1"/>
  <c r="G85" i="9" s="1"/>
  <c r="AD85" i="9"/>
  <c r="AC87" i="9" l="1"/>
  <c r="AG86" i="9"/>
  <c r="AH86" i="9" s="1"/>
  <c r="AI86" i="9" s="1"/>
  <c r="AJ86" i="9" s="1"/>
  <c r="F86" i="9" s="1"/>
  <c r="G86" i="9" s="1"/>
  <c r="AD86" i="9"/>
  <c r="AC88" i="9" l="1"/>
  <c r="AG87" i="9"/>
  <c r="AH87" i="9" s="1"/>
  <c r="AI87" i="9" s="1"/>
  <c r="AJ87" i="9" s="1"/>
  <c r="F87" i="9" s="1"/>
  <c r="G87" i="9" s="1"/>
  <c r="AD87" i="9"/>
  <c r="AG88" i="9" l="1"/>
  <c r="AH88" i="9" s="1"/>
  <c r="AI88" i="9" s="1"/>
  <c r="AJ88" i="9" s="1"/>
  <c r="F88" i="9" s="1"/>
  <c r="G88" i="9" s="1"/>
  <c r="AD88" i="9"/>
  <c r="AC89" i="9"/>
  <c r="AC90" i="9" l="1"/>
  <c r="AD89" i="9"/>
  <c r="AG89" i="9"/>
  <c r="AH89" i="9" s="1"/>
  <c r="AI89" i="9" s="1"/>
  <c r="AJ89" i="9" s="1"/>
  <c r="F89" i="9" s="1"/>
  <c r="G89" i="9" s="1"/>
  <c r="AC91" i="9" l="1"/>
  <c r="AG90" i="9"/>
  <c r="AH90" i="9" s="1"/>
  <c r="AI90" i="9" s="1"/>
  <c r="AJ90" i="9" s="1"/>
  <c r="F90" i="9" s="1"/>
  <c r="G90" i="9" s="1"/>
  <c r="AD90" i="9"/>
  <c r="AC92" i="9" l="1"/>
  <c r="AD91" i="9"/>
  <c r="AG91" i="9"/>
  <c r="AH91" i="9" s="1"/>
  <c r="AI91" i="9" s="1"/>
  <c r="AJ91" i="9" s="1"/>
  <c r="F91" i="9" s="1"/>
  <c r="G91" i="9" s="1"/>
  <c r="AG92" i="9" l="1"/>
  <c r="AH92" i="9" s="1"/>
  <c r="AI92" i="9" s="1"/>
  <c r="AJ92" i="9" s="1"/>
  <c r="F92" i="9" s="1"/>
  <c r="G92" i="9" s="1"/>
  <c r="AD92" i="9"/>
  <c r="AC93" i="9"/>
  <c r="AC94" i="9" l="1"/>
  <c r="AG93" i="9"/>
  <c r="AH93" i="9" s="1"/>
  <c r="AI93" i="9" s="1"/>
  <c r="AJ93" i="9" s="1"/>
  <c r="F93" i="9" s="1"/>
  <c r="G93" i="9" s="1"/>
  <c r="AD93" i="9"/>
  <c r="AC95" i="9" l="1"/>
  <c r="AG94" i="9"/>
  <c r="AH94" i="9" s="1"/>
  <c r="AI94" i="9" s="1"/>
  <c r="AJ94" i="9" s="1"/>
  <c r="F94" i="9" s="1"/>
  <c r="G94" i="9" s="1"/>
  <c r="AD94" i="9"/>
  <c r="AC96" i="9" l="1"/>
  <c r="AG95" i="9"/>
  <c r="AH95" i="9" s="1"/>
  <c r="AI95" i="9" s="1"/>
  <c r="AJ95" i="9" s="1"/>
  <c r="F95" i="9" s="1"/>
  <c r="G95" i="9" s="1"/>
  <c r="AD95" i="9"/>
  <c r="AG96" i="9" l="1"/>
  <c r="AH96" i="9" s="1"/>
  <c r="AI96" i="9" s="1"/>
  <c r="AJ96" i="9" s="1"/>
  <c r="F96" i="9" s="1"/>
  <c r="G96" i="9" s="1"/>
  <c r="AD96" i="9"/>
  <c r="AC97" i="9"/>
  <c r="AC98" i="9" l="1"/>
  <c r="AD97" i="9"/>
  <c r="AG97" i="9"/>
  <c r="AH97" i="9" s="1"/>
  <c r="AI97" i="9" s="1"/>
  <c r="AJ97" i="9" s="1"/>
  <c r="F97" i="9" s="1"/>
  <c r="G97" i="9" s="1"/>
  <c r="AD98" i="9" l="1"/>
  <c r="AC99" i="9"/>
  <c r="AG98" i="9"/>
  <c r="AH98" i="9" s="1"/>
  <c r="AI98" i="9" s="1"/>
  <c r="AJ98" i="9" s="1"/>
  <c r="F98" i="9" s="1"/>
  <c r="G98" i="9" s="1"/>
  <c r="AC100" i="9" l="1"/>
  <c r="AG99" i="9"/>
  <c r="AH99" i="9" s="1"/>
  <c r="AI99" i="9" s="1"/>
  <c r="AJ99" i="9" s="1"/>
  <c r="F99" i="9" s="1"/>
  <c r="G99" i="9" s="1"/>
  <c r="AD99" i="9"/>
  <c r="AG100" i="9" l="1"/>
  <c r="AH100" i="9" s="1"/>
  <c r="AI100" i="9" s="1"/>
  <c r="AJ100" i="9" s="1"/>
  <c r="F100" i="9" s="1"/>
  <c r="G100" i="9" s="1"/>
  <c r="AD100" i="9"/>
  <c r="AC101" i="9"/>
  <c r="AC102" i="9" l="1"/>
  <c r="AD101" i="9"/>
  <c r="AG101" i="9"/>
  <c r="AH101" i="9" s="1"/>
  <c r="AI101" i="9" s="1"/>
  <c r="AJ101" i="9" s="1"/>
  <c r="F101" i="9" s="1"/>
  <c r="G101" i="9" s="1"/>
  <c r="AD102" i="9" l="1"/>
  <c r="AC103" i="9"/>
  <c r="AG102" i="9"/>
  <c r="AH102" i="9" s="1"/>
  <c r="AI102" i="9" s="1"/>
  <c r="AJ102" i="9" s="1"/>
  <c r="F102" i="9" s="1"/>
  <c r="G102" i="9" s="1"/>
  <c r="AC104" i="9" l="1"/>
  <c r="AD103" i="9"/>
  <c r="AG103" i="9"/>
  <c r="AH103" i="9" s="1"/>
  <c r="AI103" i="9" s="1"/>
  <c r="AJ103" i="9" s="1"/>
  <c r="F103" i="9" s="1"/>
  <c r="G103" i="9" s="1"/>
  <c r="AG104" i="9" l="1"/>
  <c r="AH104" i="9" s="1"/>
  <c r="AI104" i="9" s="1"/>
  <c r="AJ104" i="9" s="1"/>
  <c r="F104" i="9" s="1"/>
  <c r="G104" i="9" s="1"/>
  <c r="AD104" i="9"/>
  <c r="AC105" i="9"/>
  <c r="AC106" i="9" l="1"/>
  <c r="AD105" i="9"/>
  <c r="AG105" i="9"/>
  <c r="AH105" i="9" s="1"/>
  <c r="AI105" i="9" s="1"/>
  <c r="AJ105" i="9" s="1"/>
  <c r="F105" i="9" s="1"/>
  <c r="G105" i="9" s="1"/>
  <c r="AD106" i="9" l="1"/>
  <c r="AC107" i="9"/>
  <c r="AG106" i="9"/>
  <c r="AH106" i="9" s="1"/>
  <c r="AI106" i="9" s="1"/>
  <c r="AJ106" i="9" s="1"/>
  <c r="F106" i="9" s="1"/>
  <c r="G106" i="9" s="1"/>
  <c r="AC108" i="9" l="1"/>
  <c r="AG107" i="9"/>
  <c r="AH107" i="9" s="1"/>
  <c r="AI107" i="9" s="1"/>
  <c r="AJ107" i="9" s="1"/>
  <c r="F107" i="9" s="1"/>
  <c r="G107" i="9" s="1"/>
  <c r="AD107" i="9"/>
  <c r="AG108" i="9" l="1"/>
  <c r="AH108" i="9" s="1"/>
  <c r="AI108" i="9" s="1"/>
  <c r="AJ108" i="9" s="1"/>
  <c r="F108" i="9" s="1"/>
  <c r="G108" i="9" s="1"/>
  <c r="AD108" i="9"/>
  <c r="AC109" i="9"/>
  <c r="AC110" i="9" l="1"/>
  <c r="AD109" i="9"/>
  <c r="AG109" i="9"/>
  <c r="AH109" i="9" s="1"/>
  <c r="AI109" i="9" s="1"/>
  <c r="AJ109" i="9" s="1"/>
  <c r="F109" i="9" s="1"/>
  <c r="G109" i="9" s="1"/>
  <c r="AD110" i="9" l="1"/>
  <c r="AC111" i="9"/>
  <c r="AG110" i="9"/>
  <c r="AH110" i="9" s="1"/>
  <c r="AI110" i="9" s="1"/>
  <c r="AJ110" i="9" s="1"/>
  <c r="F110" i="9" s="1"/>
  <c r="G110" i="9" s="1"/>
  <c r="AC112" i="9" l="1"/>
  <c r="AD111" i="9"/>
  <c r="AG111" i="9"/>
  <c r="AH111" i="9" s="1"/>
  <c r="AI111" i="9" s="1"/>
  <c r="AJ111" i="9" s="1"/>
  <c r="F111" i="9" s="1"/>
  <c r="G111" i="9" s="1"/>
  <c r="AG112" i="9" l="1"/>
  <c r="AH112" i="9" s="1"/>
  <c r="AI112" i="9" s="1"/>
  <c r="AJ112" i="9" s="1"/>
  <c r="F112" i="9" s="1"/>
  <c r="G112" i="9" s="1"/>
  <c r="AD112" i="9"/>
  <c r="AC113" i="9"/>
  <c r="AC114" i="9" l="1"/>
  <c r="AD113" i="9"/>
  <c r="AG113" i="9"/>
  <c r="AH113" i="9" s="1"/>
  <c r="AI113" i="9" s="1"/>
  <c r="AJ113" i="9" s="1"/>
  <c r="F113" i="9" s="1"/>
  <c r="G113" i="9" s="1"/>
  <c r="AD114" i="9" l="1"/>
  <c r="AC115" i="9"/>
  <c r="AG114" i="9"/>
  <c r="AH114" i="9" s="1"/>
  <c r="AI114" i="9" s="1"/>
  <c r="AJ114" i="9" s="1"/>
  <c r="F114" i="9" s="1"/>
  <c r="G114" i="9" s="1"/>
  <c r="AC116" i="9" l="1"/>
  <c r="AD115" i="9"/>
  <c r="AG115" i="9"/>
  <c r="AH115" i="9" s="1"/>
  <c r="AI115" i="9" s="1"/>
  <c r="AJ115" i="9" s="1"/>
  <c r="F115" i="9" s="1"/>
  <c r="G115" i="9" s="1"/>
  <c r="AG116" i="9" l="1"/>
  <c r="AH116" i="9" s="1"/>
  <c r="AI116" i="9" s="1"/>
  <c r="AJ116" i="9" s="1"/>
  <c r="F116" i="9" s="1"/>
  <c r="G116" i="9" s="1"/>
  <c r="AD116" i="9"/>
  <c r="AC117" i="9"/>
  <c r="AC118" i="9" l="1"/>
  <c r="AD117" i="9"/>
  <c r="AG117" i="9"/>
  <c r="AH117" i="9" s="1"/>
  <c r="AI117" i="9" s="1"/>
  <c r="AJ117" i="9" s="1"/>
  <c r="F117" i="9" s="1"/>
  <c r="G117" i="9" s="1"/>
  <c r="AD118" i="9" l="1"/>
  <c r="AC119" i="9"/>
  <c r="AG118" i="9"/>
  <c r="AH118" i="9" s="1"/>
  <c r="AI118" i="9" s="1"/>
  <c r="AJ118" i="9" s="1"/>
  <c r="F118" i="9" s="1"/>
  <c r="G118" i="9" s="1"/>
  <c r="AC120" i="9" l="1"/>
  <c r="AG119" i="9"/>
  <c r="AH119" i="9" s="1"/>
  <c r="AI119" i="9" s="1"/>
  <c r="AJ119" i="9" s="1"/>
  <c r="F119" i="9" s="1"/>
  <c r="G119" i="9" s="1"/>
  <c r="AD119" i="9"/>
  <c r="AG120" i="9" l="1"/>
  <c r="AH120" i="9" s="1"/>
  <c r="AI120" i="9" s="1"/>
  <c r="AJ120" i="9" s="1"/>
  <c r="F120" i="9" s="1"/>
  <c r="G120" i="9" s="1"/>
  <c r="AD120" i="9"/>
  <c r="AC121" i="9"/>
  <c r="AC122" i="9" l="1"/>
  <c r="AD121" i="9"/>
  <c r="AG121" i="9"/>
  <c r="AH121" i="9" s="1"/>
  <c r="AI121" i="9" s="1"/>
  <c r="AJ121" i="9" s="1"/>
  <c r="F121" i="9" s="1"/>
  <c r="G121" i="9" s="1"/>
  <c r="AD122" i="9" l="1"/>
  <c r="AC123" i="9"/>
  <c r="AG122" i="9"/>
  <c r="AH122" i="9" s="1"/>
  <c r="AI122" i="9" s="1"/>
  <c r="AJ122" i="9" s="1"/>
  <c r="F122" i="9" s="1"/>
  <c r="G122" i="9" s="1"/>
  <c r="AC124" i="9" l="1"/>
  <c r="AG123" i="9"/>
  <c r="AH123" i="9" s="1"/>
  <c r="AI123" i="9" s="1"/>
  <c r="AJ123" i="9" s="1"/>
  <c r="F123" i="9" s="1"/>
  <c r="G123" i="9" s="1"/>
  <c r="AD123" i="9"/>
  <c r="AG124" i="9" l="1"/>
  <c r="AH124" i="9" s="1"/>
  <c r="AI124" i="9" s="1"/>
  <c r="AJ124" i="9" s="1"/>
  <c r="F124" i="9" s="1"/>
  <c r="G124" i="9" s="1"/>
  <c r="AD124" i="9"/>
  <c r="AC125" i="9"/>
  <c r="AC126" i="9" l="1"/>
  <c r="AD125" i="9"/>
  <c r="AG125" i="9"/>
  <c r="AH125" i="9" s="1"/>
  <c r="AI125" i="9" s="1"/>
  <c r="AJ125" i="9" s="1"/>
  <c r="F125" i="9" s="1"/>
  <c r="G125" i="9" s="1"/>
  <c r="AD126" i="9" l="1"/>
  <c r="AC127" i="9"/>
  <c r="AG126" i="9"/>
  <c r="AH126" i="9" s="1"/>
  <c r="AI126" i="9" s="1"/>
  <c r="AJ126" i="9" s="1"/>
  <c r="F126" i="9" s="1"/>
  <c r="G126" i="9" s="1"/>
  <c r="AC128" i="9" l="1"/>
  <c r="AG127" i="9"/>
  <c r="AH127" i="9" s="1"/>
  <c r="AI127" i="9" s="1"/>
  <c r="AJ127" i="9" s="1"/>
  <c r="F127" i="9" s="1"/>
  <c r="G127" i="9" s="1"/>
  <c r="AD127" i="9"/>
  <c r="AG128" i="9" l="1"/>
  <c r="AH128" i="9" s="1"/>
  <c r="AI128" i="9" s="1"/>
  <c r="AJ128" i="9" s="1"/>
  <c r="F128" i="9" s="1"/>
  <c r="G128" i="9" s="1"/>
  <c r="AD128" i="9"/>
  <c r="AC129" i="9"/>
  <c r="AC130" i="9" l="1"/>
  <c r="AG129" i="9"/>
  <c r="AH129" i="9" s="1"/>
  <c r="AI129" i="9" s="1"/>
  <c r="AJ129" i="9" s="1"/>
  <c r="F129" i="9" s="1"/>
  <c r="G129" i="9" s="1"/>
  <c r="AD129" i="9"/>
  <c r="AD130" i="9" l="1"/>
  <c r="AC131" i="9"/>
  <c r="AG130" i="9"/>
  <c r="AH130" i="9" s="1"/>
  <c r="AI130" i="9" s="1"/>
  <c r="AJ130" i="9" s="1"/>
  <c r="F130" i="9" s="1"/>
  <c r="G130" i="9" s="1"/>
  <c r="AD131" i="9" l="1"/>
  <c r="AC132" i="9"/>
  <c r="AG131" i="9"/>
  <c r="AH131" i="9" s="1"/>
  <c r="AI131" i="9" s="1"/>
  <c r="AJ131" i="9" s="1"/>
  <c r="F131" i="9" s="1"/>
  <c r="G131" i="9" s="1"/>
  <c r="AG132" i="9" l="1"/>
  <c r="AH132" i="9" s="1"/>
  <c r="AI132" i="9" s="1"/>
  <c r="AJ132" i="9" s="1"/>
  <c r="F132" i="9" s="1"/>
  <c r="G132" i="9" s="1"/>
  <c r="AC133" i="9"/>
  <c r="AD132" i="9"/>
  <c r="AC134" i="9" l="1"/>
  <c r="AD133" i="9"/>
  <c r="AG133" i="9"/>
  <c r="AH133" i="9" s="1"/>
  <c r="AI133" i="9" s="1"/>
  <c r="AJ133" i="9" s="1"/>
  <c r="F133" i="9" s="1"/>
  <c r="G133" i="9" s="1"/>
  <c r="AD134" i="9" l="1"/>
  <c r="AC135" i="9"/>
  <c r="AG134" i="9"/>
  <c r="AH134" i="9" s="1"/>
  <c r="AI134" i="9" s="1"/>
  <c r="AJ134" i="9" s="1"/>
  <c r="F134" i="9" s="1"/>
  <c r="G134" i="9" s="1"/>
  <c r="AD135" i="9" l="1"/>
  <c r="AC136" i="9"/>
  <c r="AG135" i="9"/>
  <c r="AH135" i="9" s="1"/>
  <c r="AI135" i="9" s="1"/>
  <c r="AJ135" i="9" s="1"/>
  <c r="F135" i="9" s="1"/>
  <c r="G135" i="9" s="1"/>
  <c r="AG136" i="9" l="1"/>
  <c r="AH136" i="9" s="1"/>
  <c r="AI136" i="9" s="1"/>
  <c r="AJ136" i="9" s="1"/>
  <c r="F136" i="9" s="1"/>
  <c r="G136" i="9" s="1"/>
  <c r="AC137" i="9"/>
  <c r="AD136" i="9"/>
  <c r="AC138" i="9" l="1"/>
  <c r="AD137" i="9"/>
  <c r="AG137" i="9"/>
  <c r="AH137" i="9" s="1"/>
  <c r="AI137" i="9" s="1"/>
  <c r="AJ137" i="9" s="1"/>
  <c r="F137" i="9" s="1"/>
  <c r="G137" i="9" s="1"/>
  <c r="AD138" i="9" l="1"/>
  <c r="AC139" i="9"/>
  <c r="AG138" i="9"/>
  <c r="AH138" i="9" s="1"/>
  <c r="AI138" i="9" s="1"/>
  <c r="AJ138" i="9" s="1"/>
  <c r="F138" i="9" s="1"/>
  <c r="G138" i="9" s="1"/>
  <c r="AD139" i="9" l="1"/>
  <c r="AC140" i="9"/>
  <c r="AG139" i="9"/>
  <c r="AH139" i="9" s="1"/>
  <c r="AI139" i="9" s="1"/>
  <c r="AJ139" i="9" s="1"/>
  <c r="F139" i="9" s="1"/>
  <c r="G139" i="9" s="1"/>
  <c r="AG140" i="9" l="1"/>
  <c r="AH140" i="9" s="1"/>
  <c r="AI140" i="9" s="1"/>
  <c r="AJ140" i="9" s="1"/>
  <c r="F140" i="9" s="1"/>
  <c r="G140" i="9" s="1"/>
  <c r="AC141" i="9"/>
  <c r="AD140" i="9"/>
  <c r="AC142" i="9" l="1"/>
  <c r="AD141" i="9"/>
  <c r="AG141" i="9"/>
  <c r="AH141" i="9" s="1"/>
  <c r="AI141" i="9" s="1"/>
  <c r="AJ141" i="9" s="1"/>
  <c r="F141" i="9" s="1"/>
  <c r="G141" i="9" s="1"/>
  <c r="AD142" i="9" l="1"/>
  <c r="AC143" i="9"/>
  <c r="AG142" i="9"/>
  <c r="AH142" i="9" s="1"/>
  <c r="AI142" i="9" s="1"/>
  <c r="AJ142" i="9" s="1"/>
  <c r="F142" i="9" s="1"/>
  <c r="G142" i="9" s="1"/>
  <c r="AD143" i="9" l="1"/>
  <c r="AC144" i="9"/>
  <c r="AG143" i="9"/>
  <c r="AH143" i="9" s="1"/>
  <c r="AI143" i="9" s="1"/>
  <c r="AJ143" i="9" s="1"/>
  <c r="F143" i="9" s="1"/>
  <c r="G143" i="9" s="1"/>
  <c r="AG144" i="9" l="1"/>
  <c r="AH144" i="9" s="1"/>
  <c r="AI144" i="9" s="1"/>
  <c r="AJ144" i="9" s="1"/>
  <c r="F144" i="9" s="1"/>
  <c r="G144" i="9" s="1"/>
  <c r="AC145" i="9"/>
  <c r="AD144" i="9"/>
  <c r="AD145" i="9" l="1"/>
  <c r="AG145" i="9"/>
  <c r="AH145" i="9" s="1"/>
  <c r="AI145" i="9" s="1"/>
  <c r="AJ145" i="9" s="1"/>
  <c r="F145" i="9" s="1"/>
  <c r="G145" i="9" s="1"/>
  <c r="AC146" i="9"/>
  <c r="AC147" i="9" l="1"/>
  <c r="AD146" i="9"/>
  <c r="AG146" i="9"/>
  <c r="AH146" i="9" s="1"/>
  <c r="AI146" i="9" s="1"/>
  <c r="AJ146" i="9" s="1"/>
  <c r="F146" i="9" s="1"/>
  <c r="G146" i="9" s="1"/>
  <c r="AD147" i="9" l="1"/>
  <c r="AC148" i="9"/>
  <c r="AG147" i="9"/>
  <c r="AH147" i="9" s="1"/>
  <c r="AI147" i="9" s="1"/>
  <c r="AJ147" i="9" s="1"/>
  <c r="F147" i="9" s="1"/>
  <c r="G147" i="9" s="1"/>
  <c r="AG148" i="9" l="1"/>
  <c r="AH148" i="9" s="1"/>
  <c r="AI148" i="9" s="1"/>
  <c r="AJ148" i="9" s="1"/>
  <c r="F148" i="9" s="1"/>
  <c r="G148" i="9" s="1"/>
  <c r="AC149" i="9"/>
  <c r="AD148" i="9"/>
  <c r="AC150" i="9" l="1"/>
  <c r="AD149" i="9"/>
  <c r="AG149" i="9"/>
  <c r="AH149" i="9" s="1"/>
  <c r="AI149" i="9" s="1"/>
  <c r="AJ149" i="9" s="1"/>
  <c r="F149" i="9" s="1"/>
  <c r="G149" i="9" s="1"/>
  <c r="AD150" i="9" l="1"/>
  <c r="AC151" i="9"/>
  <c r="AG150" i="9"/>
  <c r="AH150" i="9" s="1"/>
  <c r="AI150" i="9" s="1"/>
  <c r="AJ150" i="9" s="1"/>
  <c r="F150" i="9" s="1"/>
  <c r="G150" i="9" s="1"/>
  <c r="AD151" i="9" l="1"/>
  <c r="AC152" i="9"/>
  <c r="AG151" i="9"/>
  <c r="AH151" i="9" s="1"/>
  <c r="AI151" i="9" s="1"/>
  <c r="AJ151" i="9" s="1"/>
  <c r="F151" i="9" s="1"/>
  <c r="G151" i="9" s="1"/>
  <c r="AG152" i="9" l="1"/>
  <c r="AH152" i="9" s="1"/>
  <c r="AI152" i="9" s="1"/>
  <c r="AJ152" i="9" s="1"/>
  <c r="F152" i="9" s="1"/>
  <c r="G152" i="9" s="1"/>
  <c r="AC153" i="9"/>
  <c r="AD152" i="9"/>
  <c r="AC154" i="9" l="1"/>
  <c r="AD153" i="9"/>
  <c r="AG153" i="9"/>
  <c r="AH153" i="9" s="1"/>
  <c r="AI153" i="9" s="1"/>
  <c r="AJ153" i="9" s="1"/>
  <c r="F153" i="9" s="1"/>
  <c r="G153" i="9" s="1"/>
  <c r="AD154" i="9" l="1"/>
  <c r="AC155" i="9"/>
  <c r="AG154" i="9"/>
  <c r="AH154" i="9" s="1"/>
  <c r="AI154" i="9" s="1"/>
  <c r="AJ154" i="9" s="1"/>
  <c r="F154" i="9" s="1"/>
  <c r="G154" i="9" s="1"/>
  <c r="AD155" i="9" l="1"/>
  <c r="AC156" i="9"/>
  <c r="AG155" i="9"/>
  <c r="AH155" i="9" s="1"/>
  <c r="AI155" i="9" s="1"/>
  <c r="AJ155" i="9" s="1"/>
  <c r="F155" i="9" s="1"/>
  <c r="G155" i="9" s="1"/>
  <c r="AG156" i="9" l="1"/>
  <c r="AH156" i="9" s="1"/>
  <c r="AI156" i="9" s="1"/>
  <c r="AJ156" i="9" s="1"/>
  <c r="F156" i="9" s="1"/>
  <c r="G156" i="9" s="1"/>
  <c r="AC157" i="9"/>
  <c r="AD156" i="9"/>
  <c r="AC158" i="9" l="1"/>
  <c r="AD157" i="9"/>
  <c r="AG157" i="9"/>
  <c r="AH157" i="9" s="1"/>
  <c r="AI157" i="9" s="1"/>
  <c r="AJ157" i="9" s="1"/>
  <c r="F157" i="9" s="1"/>
  <c r="G157" i="9" s="1"/>
  <c r="AD158" i="9" l="1"/>
  <c r="AC159" i="9"/>
  <c r="AG158" i="9"/>
  <c r="AH158" i="9" s="1"/>
  <c r="AI158" i="9" s="1"/>
  <c r="AJ158" i="9" s="1"/>
  <c r="F158" i="9" s="1"/>
  <c r="G158" i="9" s="1"/>
  <c r="AD159" i="9" l="1"/>
  <c r="AC160" i="9"/>
  <c r="AG159" i="9"/>
  <c r="AH159" i="9" s="1"/>
  <c r="AI159" i="9" s="1"/>
  <c r="AJ159" i="9" s="1"/>
  <c r="F159" i="9" s="1"/>
  <c r="G159" i="9" s="1"/>
  <c r="AG160" i="9" l="1"/>
  <c r="AH160" i="9" s="1"/>
  <c r="AI160" i="9" s="1"/>
  <c r="AJ160" i="9" s="1"/>
  <c r="F160" i="9" s="1"/>
  <c r="G160" i="9" s="1"/>
  <c r="AC161" i="9"/>
  <c r="AD160" i="9"/>
  <c r="AC162" i="9" l="1"/>
  <c r="AD161" i="9"/>
  <c r="AG161" i="9"/>
  <c r="AH161" i="9" s="1"/>
  <c r="AI161" i="9" s="1"/>
  <c r="AJ161" i="9" s="1"/>
  <c r="F161" i="9" s="1"/>
  <c r="G161" i="9" s="1"/>
  <c r="AD162" i="9" l="1"/>
  <c r="AC163" i="9"/>
  <c r="AG162" i="9"/>
  <c r="AH162" i="9" s="1"/>
  <c r="AI162" i="9" s="1"/>
  <c r="AJ162" i="9" s="1"/>
  <c r="F162" i="9" s="1"/>
  <c r="G162" i="9" s="1"/>
  <c r="AD163" i="9" l="1"/>
  <c r="AC164" i="9"/>
  <c r="AG163" i="9"/>
  <c r="AH163" i="9" s="1"/>
  <c r="AI163" i="9" s="1"/>
  <c r="AJ163" i="9" s="1"/>
  <c r="F163" i="9" s="1"/>
  <c r="G163" i="9" s="1"/>
  <c r="AG164" i="9" l="1"/>
  <c r="AH164" i="9" s="1"/>
  <c r="AI164" i="9" s="1"/>
  <c r="AJ164" i="9" s="1"/>
  <c r="F164" i="9" s="1"/>
  <c r="G164" i="9" s="1"/>
  <c r="AD164" i="9"/>
  <c r="AC165" i="9"/>
  <c r="AD165" i="9" l="1"/>
  <c r="AC166" i="9"/>
  <c r="AG165" i="9"/>
  <c r="AH165" i="9" s="1"/>
  <c r="AI165" i="9" s="1"/>
  <c r="AJ165" i="9" s="1"/>
  <c r="F165" i="9" s="1"/>
  <c r="G165" i="9" s="1"/>
  <c r="AD166" i="9" l="1"/>
  <c r="AC167" i="9"/>
  <c r="AG166" i="9"/>
  <c r="AH166" i="9" s="1"/>
  <c r="AI166" i="9" s="1"/>
  <c r="AJ166" i="9" s="1"/>
  <c r="F166" i="9" s="1"/>
  <c r="G166" i="9" s="1"/>
  <c r="AD167" i="9" l="1"/>
  <c r="AC168" i="9"/>
  <c r="AG167" i="9"/>
  <c r="AH167" i="9" s="1"/>
  <c r="AI167" i="9" s="1"/>
  <c r="AJ167" i="9" s="1"/>
  <c r="F167" i="9" s="1"/>
  <c r="G167" i="9" s="1"/>
  <c r="AG168" i="9" l="1"/>
  <c r="AH168" i="9" s="1"/>
  <c r="AI168" i="9" s="1"/>
  <c r="AJ168" i="9" s="1"/>
  <c r="F168" i="9" s="1"/>
  <c r="G168" i="9" s="1"/>
  <c r="AC169" i="9"/>
  <c r="AD168" i="9"/>
  <c r="AC170" i="9" l="1"/>
  <c r="AD169" i="9"/>
  <c r="AG169" i="9"/>
  <c r="AH169" i="9" s="1"/>
  <c r="AI169" i="9" s="1"/>
  <c r="AJ169" i="9" s="1"/>
  <c r="F169" i="9" s="1"/>
  <c r="G169" i="9" s="1"/>
  <c r="AD170" i="9" l="1"/>
  <c r="AC171" i="9"/>
  <c r="AG170" i="9"/>
  <c r="AH170" i="9" s="1"/>
  <c r="AI170" i="9" s="1"/>
  <c r="AJ170" i="9" s="1"/>
  <c r="F170" i="9" s="1"/>
  <c r="G170" i="9" s="1"/>
  <c r="AD171" i="9" l="1"/>
  <c r="AC172" i="9"/>
  <c r="AG171" i="9"/>
  <c r="AH171" i="9" s="1"/>
  <c r="AI171" i="9" s="1"/>
  <c r="AJ171" i="9" s="1"/>
  <c r="F171" i="9" s="1"/>
  <c r="G171" i="9" s="1"/>
  <c r="AG172" i="9" l="1"/>
  <c r="AH172" i="9" s="1"/>
  <c r="AI172" i="9" s="1"/>
  <c r="AJ172" i="9" s="1"/>
  <c r="F172" i="9" s="1"/>
  <c r="G172" i="9" s="1"/>
  <c r="AC173" i="9"/>
  <c r="AD172" i="9"/>
  <c r="AC174" i="9" l="1"/>
  <c r="AD173" i="9"/>
  <c r="AG173" i="9"/>
  <c r="AH173" i="9" s="1"/>
  <c r="AI173" i="9" s="1"/>
  <c r="AJ173" i="9" s="1"/>
  <c r="F173" i="9" s="1"/>
  <c r="G173" i="9" s="1"/>
  <c r="AD174" i="9" l="1"/>
  <c r="AC175" i="9"/>
  <c r="AG174" i="9"/>
  <c r="AH174" i="9" s="1"/>
  <c r="AI174" i="9" s="1"/>
  <c r="AJ174" i="9" s="1"/>
  <c r="F174" i="9" s="1"/>
  <c r="G174" i="9" s="1"/>
  <c r="AD175" i="9" l="1"/>
  <c r="AC176" i="9"/>
  <c r="AG175" i="9"/>
  <c r="AH175" i="9" s="1"/>
  <c r="AI175" i="9" s="1"/>
  <c r="AJ175" i="9" s="1"/>
  <c r="F175" i="9" s="1"/>
  <c r="G175" i="9" s="1"/>
  <c r="AG176" i="9" l="1"/>
  <c r="AH176" i="9" s="1"/>
  <c r="AI176" i="9" s="1"/>
  <c r="AJ176" i="9" s="1"/>
  <c r="F176" i="9" s="1"/>
  <c r="G176" i="9" s="1"/>
  <c r="AC177" i="9"/>
  <c r="AD176" i="9"/>
  <c r="AC178" i="9" l="1"/>
  <c r="AD177" i="9"/>
  <c r="AG177" i="9"/>
  <c r="AH177" i="9" s="1"/>
  <c r="AI177" i="9" s="1"/>
  <c r="AJ177" i="9" s="1"/>
  <c r="F177" i="9" s="1"/>
  <c r="G177" i="9" s="1"/>
  <c r="AD178" i="9" l="1"/>
  <c r="AC179" i="9"/>
  <c r="AG178" i="9"/>
  <c r="AH178" i="9" s="1"/>
  <c r="AI178" i="9" s="1"/>
  <c r="AJ178" i="9" s="1"/>
  <c r="F178" i="9" s="1"/>
  <c r="G178" i="9" s="1"/>
  <c r="AD179" i="9" l="1"/>
  <c r="AC180" i="9"/>
  <c r="AG179" i="9"/>
  <c r="AH179" i="9" s="1"/>
  <c r="AI179" i="9" s="1"/>
  <c r="AJ179" i="9" s="1"/>
  <c r="F179" i="9" s="1"/>
  <c r="G179" i="9" s="1"/>
  <c r="AG180" i="9" l="1"/>
  <c r="AH180" i="9" s="1"/>
  <c r="AI180" i="9" s="1"/>
  <c r="AJ180" i="9" s="1"/>
  <c r="F180" i="9" s="1"/>
  <c r="G180" i="9" s="1"/>
  <c r="AD180" i="9"/>
  <c r="AC181" i="9"/>
  <c r="AD181" i="9" l="1"/>
  <c r="AC182" i="9"/>
  <c r="AG181" i="9"/>
  <c r="AH181" i="9" s="1"/>
  <c r="AI181" i="9" s="1"/>
  <c r="AJ181" i="9" s="1"/>
  <c r="F181" i="9" s="1"/>
  <c r="G181" i="9" s="1"/>
  <c r="AD182" i="9" l="1"/>
  <c r="AC183" i="9"/>
  <c r="AG182" i="9"/>
  <c r="AH182" i="9" s="1"/>
  <c r="AI182" i="9" s="1"/>
  <c r="AJ182" i="9" s="1"/>
  <c r="F182" i="9" s="1"/>
  <c r="G182" i="9" s="1"/>
  <c r="AD183" i="9" l="1"/>
  <c r="AC184" i="9"/>
  <c r="AG183" i="9"/>
  <c r="AH183" i="9" s="1"/>
  <c r="AI183" i="9" s="1"/>
  <c r="AJ183" i="9" s="1"/>
  <c r="F183" i="9" s="1"/>
  <c r="G183" i="9" s="1"/>
  <c r="AG184" i="9" l="1"/>
  <c r="AH184" i="9" s="1"/>
  <c r="AI184" i="9" s="1"/>
  <c r="AJ184" i="9" s="1"/>
  <c r="F184" i="9" s="1"/>
  <c r="G184" i="9" s="1"/>
  <c r="AC185" i="9"/>
  <c r="AD184" i="9"/>
  <c r="AD185" i="9" l="1"/>
  <c r="AG185" i="9"/>
  <c r="AH185" i="9" s="1"/>
  <c r="AI185" i="9" s="1"/>
  <c r="AJ185" i="9" s="1"/>
  <c r="F185" i="9" s="1"/>
  <c r="G185" i="9" s="1"/>
  <c r="AC186" i="9"/>
  <c r="AC187" i="9" l="1"/>
  <c r="AD186" i="9"/>
  <c r="AG186" i="9"/>
  <c r="AH186" i="9" s="1"/>
  <c r="AI186" i="9" s="1"/>
  <c r="AJ186" i="9" s="1"/>
  <c r="F186" i="9" s="1"/>
  <c r="G186" i="9" s="1"/>
  <c r="AD187" i="9" l="1"/>
  <c r="AC188" i="9"/>
  <c r="AG187" i="9"/>
  <c r="AH187" i="9" s="1"/>
  <c r="AI187" i="9" s="1"/>
  <c r="AJ187" i="9" s="1"/>
  <c r="F187" i="9" s="1"/>
  <c r="G187" i="9" s="1"/>
  <c r="AG188" i="9" l="1"/>
  <c r="AH188" i="9" s="1"/>
  <c r="AI188" i="9" s="1"/>
  <c r="AJ188" i="9" s="1"/>
  <c r="F188" i="9" s="1"/>
  <c r="G188" i="9" s="1"/>
  <c r="AC189" i="9"/>
  <c r="AD188" i="9"/>
  <c r="AC190" i="9" l="1"/>
  <c r="AD189" i="9"/>
  <c r="AG189" i="9"/>
  <c r="AH189" i="9" s="1"/>
  <c r="AI189" i="9" s="1"/>
  <c r="AJ189" i="9" s="1"/>
  <c r="F189" i="9" s="1"/>
  <c r="G189" i="9" s="1"/>
  <c r="AD190" i="9" l="1"/>
  <c r="AC191" i="9"/>
  <c r="AG190" i="9"/>
  <c r="AH190" i="9" s="1"/>
  <c r="AI190" i="9" s="1"/>
  <c r="AJ190" i="9" s="1"/>
  <c r="F190" i="9" s="1"/>
  <c r="G190" i="9" s="1"/>
  <c r="AC192" i="9" l="1"/>
  <c r="AD191" i="9"/>
  <c r="AG191" i="9"/>
  <c r="AH191" i="9" s="1"/>
  <c r="AI191" i="9" s="1"/>
  <c r="AJ191" i="9" s="1"/>
  <c r="F191" i="9" s="1"/>
  <c r="G191" i="9" s="1"/>
  <c r="AD192" i="9" l="1"/>
  <c r="AG192" i="9"/>
  <c r="AH192" i="9" s="1"/>
  <c r="AI192" i="9" s="1"/>
  <c r="AJ192" i="9" s="1"/>
  <c r="F192" i="9" s="1"/>
  <c r="G192" i="9" s="1"/>
  <c r="AC193" i="9"/>
  <c r="AC194" i="9" l="1"/>
  <c r="AD193" i="9"/>
  <c r="AG193" i="9"/>
  <c r="AH193" i="9" s="1"/>
  <c r="AI193" i="9" s="1"/>
  <c r="AJ193" i="9" s="1"/>
  <c r="F193" i="9" s="1"/>
  <c r="G193" i="9" s="1"/>
  <c r="AD194" i="9" l="1"/>
  <c r="AC195" i="9"/>
  <c r="AG194" i="9"/>
  <c r="AH194" i="9" s="1"/>
  <c r="AI194" i="9" s="1"/>
  <c r="AJ194" i="9" s="1"/>
  <c r="F194" i="9" s="1"/>
  <c r="G194" i="9" s="1"/>
  <c r="AD195" i="9" l="1"/>
  <c r="AC196" i="9"/>
  <c r="AG195" i="9"/>
  <c r="AH195" i="9" s="1"/>
  <c r="AI195" i="9" s="1"/>
  <c r="AJ195" i="9" s="1"/>
  <c r="F195" i="9" s="1"/>
  <c r="G195" i="9" s="1"/>
  <c r="AG196" i="9" l="1"/>
  <c r="AH196" i="9" s="1"/>
  <c r="AI196" i="9" s="1"/>
  <c r="AJ196" i="9" s="1"/>
  <c r="F196" i="9" s="1"/>
  <c r="G196" i="9" s="1"/>
  <c r="AC197" i="9"/>
  <c r="AD196" i="9"/>
  <c r="AC198" i="9" l="1"/>
  <c r="AD197" i="9"/>
  <c r="AG197" i="9"/>
  <c r="AH197" i="9" s="1"/>
  <c r="AI197" i="9" s="1"/>
  <c r="AJ197" i="9" s="1"/>
  <c r="F197" i="9" s="1"/>
  <c r="G197" i="9" s="1"/>
  <c r="AD198" i="9" l="1"/>
  <c r="AC199" i="9"/>
  <c r="AG198" i="9"/>
  <c r="AH198" i="9" s="1"/>
  <c r="AI198" i="9" s="1"/>
  <c r="AJ198" i="9" s="1"/>
  <c r="F198" i="9" s="1"/>
  <c r="G198" i="9" s="1"/>
  <c r="AD199" i="9" l="1"/>
  <c r="AC200" i="9"/>
  <c r="AG199" i="9"/>
  <c r="AH199" i="9" s="1"/>
  <c r="AI199" i="9" s="1"/>
  <c r="AJ199" i="9" s="1"/>
  <c r="F199" i="9" s="1"/>
  <c r="G199" i="9" s="1"/>
  <c r="AG200" i="9" l="1"/>
  <c r="AH200" i="9" s="1"/>
  <c r="AI200" i="9" s="1"/>
  <c r="AJ200" i="9" s="1"/>
  <c r="F200" i="9" s="1"/>
  <c r="G200" i="9" s="1"/>
  <c r="AC201" i="9"/>
  <c r="AD200" i="9"/>
  <c r="AC202" i="9" l="1"/>
  <c r="AD201" i="9"/>
  <c r="AG201" i="9"/>
  <c r="AH201" i="9" s="1"/>
  <c r="AI201" i="9" s="1"/>
  <c r="AJ201" i="9" s="1"/>
  <c r="F201" i="9" s="1"/>
  <c r="G201" i="9" s="1"/>
  <c r="AD202" i="9" l="1"/>
  <c r="AC203" i="9"/>
  <c r="AG202" i="9"/>
  <c r="AH202" i="9" s="1"/>
  <c r="AI202" i="9" s="1"/>
  <c r="AJ202" i="9" s="1"/>
  <c r="F202" i="9" s="1"/>
  <c r="G202" i="9" s="1"/>
  <c r="AD203" i="9" l="1"/>
  <c r="AC204" i="9"/>
  <c r="AG203" i="9"/>
  <c r="AH203" i="9" s="1"/>
  <c r="AI203" i="9" s="1"/>
  <c r="AJ203" i="9" s="1"/>
  <c r="F203" i="9" s="1"/>
  <c r="G203" i="9" s="1"/>
  <c r="AG204" i="9" l="1"/>
  <c r="AH204" i="9" s="1"/>
  <c r="AI204" i="9" s="1"/>
  <c r="AJ204" i="9" s="1"/>
  <c r="F204" i="9" s="1"/>
  <c r="G204" i="9" s="1"/>
  <c r="AC205" i="9"/>
  <c r="AD204" i="9"/>
  <c r="AC206" i="9" l="1"/>
  <c r="AD205" i="9"/>
  <c r="AG205" i="9"/>
  <c r="AH205" i="9" s="1"/>
  <c r="AI205" i="9" s="1"/>
  <c r="AJ205" i="9" s="1"/>
  <c r="F205" i="9" s="1"/>
  <c r="G205" i="9" s="1"/>
  <c r="AD206" i="9" l="1"/>
  <c r="AC207" i="9"/>
  <c r="AG206" i="9"/>
  <c r="AH206" i="9" s="1"/>
  <c r="AI206" i="9" s="1"/>
  <c r="AJ206" i="9" s="1"/>
  <c r="F206" i="9" s="1"/>
  <c r="G206" i="9" s="1"/>
  <c r="AD207" i="9" l="1"/>
  <c r="AC208" i="9"/>
  <c r="AG207" i="9"/>
  <c r="AH207" i="9" s="1"/>
  <c r="AI207" i="9" s="1"/>
  <c r="AJ207" i="9" s="1"/>
  <c r="F207" i="9" s="1"/>
  <c r="G207" i="9" s="1"/>
  <c r="AG208" i="9" l="1"/>
  <c r="AH208" i="9" s="1"/>
  <c r="AI208" i="9" s="1"/>
  <c r="AJ208" i="9" s="1"/>
  <c r="F208" i="9" s="1"/>
  <c r="G208" i="9" s="1"/>
  <c r="AC209" i="9"/>
  <c r="AD208" i="9"/>
  <c r="AC210" i="9" l="1"/>
  <c r="AD209" i="9"/>
  <c r="AG209" i="9"/>
  <c r="AH209" i="9" s="1"/>
  <c r="AI209" i="9" s="1"/>
  <c r="AJ209" i="9" s="1"/>
  <c r="F209" i="9" s="1"/>
  <c r="G209" i="9" s="1"/>
  <c r="AD210" i="9" l="1"/>
  <c r="AC211" i="9"/>
  <c r="AG210" i="9"/>
  <c r="AH210" i="9" s="1"/>
  <c r="AI210" i="9" s="1"/>
  <c r="AJ210" i="9" s="1"/>
  <c r="F210" i="9" s="1"/>
  <c r="G210" i="9" s="1"/>
  <c r="AD211" i="9" l="1"/>
  <c r="AC212" i="9"/>
  <c r="AG211" i="9"/>
  <c r="AH211" i="9" s="1"/>
  <c r="AI211" i="9" s="1"/>
  <c r="AJ211" i="9" s="1"/>
  <c r="F211" i="9" s="1"/>
  <c r="G211" i="9" s="1"/>
  <c r="AG212" i="9" l="1"/>
  <c r="AH212" i="9" s="1"/>
  <c r="AI212" i="9" s="1"/>
  <c r="AJ212" i="9" s="1"/>
  <c r="F212" i="9" s="1"/>
  <c r="G212" i="9" s="1"/>
  <c r="AC213" i="9"/>
  <c r="AD212" i="9"/>
  <c r="AC214" i="9" l="1"/>
  <c r="AD213" i="9"/>
  <c r="AG213" i="9"/>
  <c r="AH213" i="9" s="1"/>
  <c r="AI213" i="9" s="1"/>
  <c r="AJ213" i="9" s="1"/>
  <c r="F213" i="9" s="1"/>
  <c r="G213" i="9" s="1"/>
  <c r="AD214" i="9" l="1"/>
  <c r="AC215" i="9"/>
  <c r="AG214" i="9"/>
  <c r="AH214" i="9" s="1"/>
  <c r="AI214" i="9" s="1"/>
  <c r="AJ214" i="9" s="1"/>
  <c r="F214" i="9" s="1"/>
  <c r="G214" i="9" s="1"/>
  <c r="AD215" i="9" l="1"/>
  <c r="AC216" i="9"/>
  <c r="AG215" i="9"/>
  <c r="AH215" i="9" s="1"/>
  <c r="AI215" i="9" s="1"/>
  <c r="AJ215" i="9" s="1"/>
  <c r="F215" i="9" s="1"/>
  <c r="G215" i="9" s="1"/>
  <c r="AG216" i="9" l="1"/>
  <c r="AH216" i="9" s="1"/>
  <c r="AI216" i="9" s="1"/>
  <c r="AJ216" i="9" s="1"/>
  <c r="F216" i="9" s="1"/>
  <c r="G216" i="9" s="1"/>
  <c r="AC217" i="9"/>
  <c r="AD216" i="9"/>
  <c r="AC218" i="9" l="1"/>
  <c r="AD217" i="9"/>
  <c r="AG217" i="9"/>
  <c r="AH217" i="9" s="1"/>
  <c r="AI217" i="9" s="1"/>
  <c r="AJ217" i="9" s="1"/>
  <c r="F217" i="9" s="1"/>
  <c r="G217" i="9" s="1"/>
  <c r="AD218" i="9" l="1"/>
  <c r="AC219" i="9"/>
  <c r="AG218" i="9"/>
  <c r="AH218" i="9" s="1"/>
  <c r="AI218" i="9" s="1"/>
  <c r="AJ218" i="9" s="1"/>
  <c r="F218" i="9" s="1"/>
  <c r="G218" i="9" s="1"/>
  <c r="AD219" i="9" l="1"/>
  <c r="AC220" i="9"/>
  <c r="AG219" i="9"/>
  <c r="AH219" i="9" s="1"/>
  <c r="AI219" i="9" s="1"/>
  <c r="AJ219" i="9" s="1"/>
  <c r="F219" i="9" s="1"/>
  <c r="G219" i="9" s="1"/>
  <c r="AG220" i="9" l="1"/>
  <c r="AH220" i="9" s="1"/>
  <c r="AI220" i="9" s="1"/>
  <c r="AJ220" i="9" s="1"/>
  <c r="F220" i="9" s="1"/>
  <c r="G220" i="9" s="1"/>
  <c r="AC221" i="9"/>
  <c r="AD220" i="9"/>
  <c r="AC222" i="9" l="1"/>
  <c r="AD221" i="9"/>
  <c r="AG221" i="9"/>
  <c r="AH221" i="9" s="1"/>
  <c r="AI221" i="9" s="1"/>
  <c r="AJ221" i="9" s="1"/>
  <c r="F221" i="9" s="1"/>
  <c r="G221" i="9" s="1"/>
  <c r="AD222" i="9" l="1"/>
  <c r="AC223" i="9"/>
  <c r="AG222" i="9"/>
  <c r="AH222" i="9" s="1"/>
  <c r="AI222" i="9" s="1"/>
  <c r="AJ222" i="9" s="1"/>
  <c r="F222" i="9" s="1"/>
  <c r="G222" i="9" s="1"/>
  <c r="AD223" i="9" l="1"/>
  <c r="AC224" i="9"/>
  <c r="AG223" i="9"/>
  <c r="AH223" i="9" s="1"/>
  <c r="AI223" i="9" s="1"/>
  <c r="AJ223" i="9" s="1"/>
  <c r="F223" i="9" s="1"/>
  <c r="G223" i="9" s="1"/>
  <c r="AG224" i="9" l="1"/>
  <c r="AH224" i="9" s="1"/>
  <c r="AI224" i="9" s="1"/>
  <c r="AJ224" i="9" s="1"/>
  <c r="F224" i="9" s="1"/>
  <c r="G224" i="9" s="1"/>
  <c r="AC225" i="9"/>
  <c r="AD224" i="9"/>
  <c r="AC226" i="9" l="1"/>
  <c r="AD225" i="9"/>
  <c r="AG225" i="9"/>
  <c r="AH225" i="9" s="1"/>
  <c r="AI225" i="9" s="1"/>
  <c r="AJ225" i="9" s="1"/>
  <c r="F225" i="9" s="1"/>
  <c r="G225" i="9" s="1"/>
  <c r="AD226" i="9" l="1"/>
  <c r="AC227" i="9"/>
  <c r="AG226" i="9"/>
  <c r="AH226" i="9" s="1"/>
  <c r="AI226" i="9" s="1"/>
  <c r="AJ226" i="9" s="1"/>
  <c r="F226" i="9" s="1"/>
  <c r="G226" i="9" s="1"/>
  <c r="AD227" i="9" l="1"/>
  <c r="AC228" i="9"/>
  <c r="AG227" i="9"/>
  <c r="AH227" i="9" s="1"/>
  <c r="AI227" i="9" s="1"/>
  <c r="AJ227" i="9" s="1"/>
  <c r="F227" i="9" s="1"/>
  <c r="G227" i="9" s="1"/>
  <c r="AG228" i="9" l="1"/>
  <c r="AH228" i="9" s="1"/>
  <c r="AI228" i="9" s="1"/>
  <c r="AJ228" i="9" s="1"/>
  <c r="F228" i="9" s="1"/>
  <c r="G228" i="9" s="1"/>
  <c r="AC229" i="9"/>
  <c r="AD228" i="9"/>
  <c r="AC230" i="9" l="1"/>
  <c r="AD229" i="9"/>
  <c r="AG229" i="9"/>
  <c r="AH229" i="9" s="1"/>
  <c r="AI229" i="9" s="1"/>
  <c r="AJ229" i="9" s="1"/>
  <c r="F229" i="9" s="1"/>
  <c r="G229" i="9" s="1"/>
  <c r="AD230" i="9" l="1"/>
  <c r="AC231" i="9"/>
  <c r="AG230" i="9"/>
  <c r="AH230" i="9" s="1"/>
  <c r="AI230" i="9" s="1"/>
  <c r="AJ230" i="9" s="1"/>
  <c r="F230" i="9" s="1"/>
  <c r="G230" i="9" s="1"/>
  <c r="AD231" i="9" l="1"/>
  <c r="AC232" i="9"/>
  <c r="AG231" i="9"/>
  <c r="AH231" i="9" s="1"/>
  <c r="AI231" i="9" s="1"/>
  <c r="AJ231" i="9" s="1"/>
  <c r="F231" i="9" s="1"/>
  <c r="G231" i="9" s="1"/>
  <c r="AG232" i="9" l="1"/>
  <c r="AH232" i="9" s="1"/>
  <c r="AI232" i="9" s="1"/>
  <c r="AJ232" i="9" s="1"/>
  <c r="F232" i="9" s="1"/>
  <c r="G232" i="9" s="1"/>
  <c r="AC233" i="9"/>
  <c r="AD232" i="9"/>
  <c r="AC234" i="9" l="1"/>
  <c r="AD233" i="9"/>
  <c r="AG233" i="9"/>
  <c r="AH233" i="9" s="1"/>
  <c r="AI233" i="9" s="1"/>
  <c r="AJ233" i="9" s="1"/>
  <c r="F233" i="9" s="1"/>
  <c r="G233" i="9" s="1"/>
  <c r="AD234" i="9" l="1"/>
  <c r="AC235" i="9"/>
  <c r="AG234" i="9"/>
  <c r="AH234" i="9" s="1"/>
  <c r="AI234" i="9" s="1"/>
  <c r="AJ234" i="9" s="1"/>
  <c r="F234" i="9" s="1"/>
  <c r="G234" i="9" s="1"/>
  <c r="AD235" i="9" l="1"/>
  <c r="AC236" i="9"/>
  <c r="AG235" i="9"/>
  <c r="AH235" i="9" s="1"/>
  <c r="AI235" i="9" s="1"/>
  <c r="AJ235" i="9" s="1"/>
  <c r="F235" i="9" s="1"/>
  <c r="G235" i="9" s="1"/>
  <c r="AG236" i="9" l="1"/>
  <c r="AH236" i="9" s="1"/>
  <c r="AI236" i="9" s="1"/>
  <c r="AJ236" i="9" s="1"/>
  <c r="F236" i="9" s="1"/>
  <c r="G236" i="9" s="1"/>
  <c r="AC237" i="9"/>
  <c r="AD236" i="9"/>
  <c r="AC238" i="9" l="1"/>
  <c r="AD237" i="9"/>
  <c r="AG237" i="9"/>
  <c r="AH237" i="9" s="1"/>
  <c r="AI237" i="9" s="1"/>
  <c r="AJ237" i="9" s="1"/>
  <c r="F237" i="9" s="1"/>
  <c r="G237" i="9" s="1"/>
  <c r="AD238" i="9" l="1"/>
  <c r="AC239" i="9"/>
  <c r="AG238" i="9"/>
  <c r="AH238" i="9" s="1"/>
  <c r="AI238" i="9" s="1"/>
  <c r="AJ238" i="9" s="1"/>
  <c r="F238" i="9" s="1"/>
  <c r="G238" i="9" s="1"/>
  <c r="AD239" i="9" l="1"/>
  <c r="AC240" i="9"/>
  <c r="AG239" i="9"/>
  <c r="AH239" i="9" s="1"/>
  <c r="AI239" i="9" s="1"/>
  <c r="AJ239" i="9" s="1"/>
  <c r="F239" i="9" s="1"/>
  <c r="G239" i="9" s="1"/>
  <c r="AG240" i="9" l="1"/>
  <c r="AH240" i="9" s="1"/>
  <c r="AI240" i="9" s="1"/>
  <c r="AJ240" i="9" s="1"/>
  <c r="F240" i="9" s="1"/>
  <c r="G240" i="9" s="1"/>
  <c r="AC241" i="9"/>
  <c r="AD240" i="9"/>
  <c r="AC242" i="9" l="1"/>
  <c r="AD241" i="9"/>
  <c r="AG241" i="9"/>
  <c r="AH241" i="9" s="1"/>
  <c r="AI241" i="9" s="1"/>
  <c r="AJ241" i="9" s="1"/>
  <c r="F241" i="9" s="1"/>
  <c r="G241" i="9" s="1"/>
  <c r="AD242" i="9" l="1"/>
  <c r="AC243" i="9"/>
  <c r="AG242" i="9"/>
  <c r="AH242" i="9" s="1"/>
  <c r="AI242" i="9" s="1"/>
  <c r="AJ242" i="9" s="1"/>
  <c r="F242" i="9" s="1"/>
  <c r="G242" i="9" s="1"/>
  <c r="AD243" i="9" l="1"/>
  <c r="AC244" i="9"/>
  <c r="AG243" i="9"/>
  <c r="AH243" i="9" s="1"/>
  <c r="AI243" i="9" s="1"/>
  <c r="AJ243" i="9" s="1"/>
  <c r="F243" i="9" s="1"/>
  <c r="G243" i="9" s="1"/>
  <c r="AG244" i="9" l="1"/>
  <c r="AH244" i="9" s="1"/>
  <c r="AI244" i="9" s="1"/>
  <c r="AJ244" i="9" s="1"/>
  <c r="F244" i="9" s="1"/>
  <c r="G244" i="9" s="1"/>
  <c r="AC245" i="9"/>
  <c r="AD244" i="9"/>
  <c r="AC246" i="9" l="1"/>
  <c r="AD245" i="9"/>
  <c r="AG245" i="9"/>
  <c r="AH245" i="9" s="1"/>
  <c r="AI245" i="9" s="1"/>
  <c r="AJ245" i="9" s="1"/>
  <c r="F245" i="9" s="1"/>
  <c r="G245" i="9" s="1"/>
  <c r="AD246" i="9" l="1"/>
  <c r="AC247" i="9"/>
  <c r="AG246" i="9"/>
  <c r="AH246" i="9" s="1"/>
  <c r="AI246" i="9" s="1"/>
  <c r="AJ246" i="9" s="1"/>
  <c r="F246" i="9" s="1"/>
  <c r="G246" i="9" s="1"/>
  <c r="AD247" i="9" l="1"/>
  <c r="AC248" i="9"/>
  <c r="AG247" i="9"/>
  <c r="AH247" i="9" s="1"/>
  <c r="AI247" i="9" s="1"/>
  <c r="AJ247" i="9" s="1"/>
  <c r="F247" i="9" s="1"/>
  <c r="G247" i="9" s="1"/>
  <c r="AG248" i="9" l="1"/>
  <c r="AH248" i="9" s="1"/>
  <c r="AI248" i="9" s="1"/>
  <c r="AJ248" i="9" s="1"/>
  <c r="F248" i="9" s="1"/>
  <c r="G248" i="9" s="1"/>
  <c r="AC249" i="9"/>
  <c r="AD248" i="9"/>
  <c r="AC250" i="9" l="1"/>
  <c r="AD249" i="9"/>
  <c r="AG249" i="9"/>
  <c r="AH249" i="9" s="1"/>
  <c r="AI249" i="9" s="1"/>
  <c r="AJ249" i="9" s="1"/>
  <c r="F249" i="9" s="1"/>
  <c r="G249" i="9" s="1"/>
  <c r="AC251" i="9" l="1"/>
  <c r="AD250" i="9"/>
  <c r="AG250" i="9"/>
  <c r="AH250" i="9" s="1"/>
  <c r="AI250" i="9" s="1"/>
  <c r="AJ250" i="9" s="1"/>
  <c r="F250" i="9" s="1"/>
  <c r="G250" i="9" s="1"/>
  <c r="AG251" i="9" l="1"/>
  <c r="AH251" i="9" s="1"/>
  <c r="AI251" i="9" s="1"/>
  <c r="AJ251" i="9" s="1"/>
  <c r="F251" i="9" s="1"/>
  <c r="G251" i="9" s="1"/>
  <c r="AC252" i="9"/>
  <c r="AD251" i="9"/>
  <c r="AG252" i="9" l="1"/>
  <c r="AH252" i="9" s="1"/>
  <c r="AI252" i="9" s="1"/>
  <c r="AJ252" i="9" s="1"/>
  <c r="F252" i="9" s="1"/>
  <c r="G252" i="9" s="1"/>
  <c r="AC253" i="9"/>
  <c r="AD252" i="9"/>
  <c r="AC254" i="9" l="1"/>
  <c r="AD253" i="9"/>
  <c r="AG253" i="9"/>
  <c r="AH253" i="9" s="1"/>
  <c r="AI253" i="9" s="1"/>
  <c r="AJ253" i="9" s="1"/>
  <c r="F253" i="9" s="1"/>
  <c r="G253" i="9" s="1"/>
  <c r="AC255" i="9" l="1"/>
  <c r="AD254" i="9"/>
  <c r="AG254" i="9"/>
  <c r="AH254" i="9" s="1"/>
  <c r="AI254" i="9" s="1"/>
  <c r="AJ254" i="9" s="1"/>
  <c r="F254" i="9" s="1"/>
  <c r="G254" i="9" s="1"/>
  <c r="AG255" i="9" l="1"/>
  <c r="AH255" i="9" s="1"/>
  <c r="AI255" i="9" s="1"/>
  <c r="AJ255" i="9" s="1"/>
  <c r="F255" i="9" s="1"/>
  <c r="G255" i="9" s="1"/>
  <c r="AC256" i="9"/>
  <c r="AD255" i="9"/>
  <c r="AG256" i="9" l="1"/>
  <c r="AH256" i="9" s="1"/>
  <c r="AI256" i="9" s="1"/>
  <c r="AJ256" i="9" s="1"/>
  <c r="F256" i="9" s="1"/>
  <c r="G256" i="9" s="1"/>
  <c r="AC257" i="9"/>
  <c r="AD256" i="9"/>
  <c r="AC258" i="9" l="1"/>
  <c r="AD257" i="9"/>
  <c r="AG257" i="9"/>
  <c r="AH257" i="9" s="1"/>
  <c r="AI257" i="9" s="1"/>
  <c r="AJ257" i="9" s="1"/>
  <c r="F257" i="9" s="1"/>
  <c r="G257" i="9" s="1"/>
  <c r="AC259" i="9" l="1"/>
  <c r="AD258" i="9"/>
  <c r="AG258" i="9"/>
  <c r="AH258" i="9" s="1"/>
  <c r="AI258" i="9" s="1"/>
  <c r="AJ258" i="9" s="1"/>
  <c r="F258" i="9" s="1"/>
  <c r="G258" i="9" s="1"/>
  <c r="AG259" i="9" l="1"/>
  <c r="AH259" i="9" s="1"/>
  <c r="AI259" i="9" s="1"/>
  <c r="AJ259" i="9" s="1"/>
  <c r="F259" i="9" s="1"/>
  <c r="G259" i="9" s="1"/>
  <c r="AC260" i="9"/>
  <c r="AD259" i="9"/>
  <c r="AG260" i="9" l="1"/>
  <c r="AH260" i="9" s="1"/>
  <c r="AI260" i="9" s="1"/>
  <c r="AJ260" i="9" s="1"/>
  <c r="F260" i="9" s="1"/>
  <c r="G260" i="9" s="1"/>
  <c r="AC261" i="9"/>
  <c r="AD260" i="9"/>
  <c r="AC262" i="9" l="1"/>
  <c r="AD261" i="9"/>
  <c r="AG261" i="9"/>
  <c r="AH261" i="9" s="1"/>
  <c r="AI261" i="9" s="1"/>
  <c r="AJ261" i="9" s="1"/>
  <c r="F261" i="9" s="1"/>
  <c r="G261" i="9" s="1"/>
  <c r="AC263" i="9" l="1"/>
  <c r="AD262" i="9"/>
  <c r="AG262" i="9"/>
  <c r="AH262" i="9" s="1"/>
  <c r="AI262" i="9" s="1"/>
  <c r="AJ262" i="9" s="1"/>
  <c r="F262" i="9" s="1"/>
  <c r="G262" i="9" s="1"/>
  <c r="AG263" i="9" l="1"/>
  <c r="AH263" i="9" s="1"/>
  <c r="AI263" i="9" s="1"/>
  <c r="AJ263" i="9" s="1"/>
  <c r="F263" i="9" s="1"/>
  <c r="G263" i="9" s="1"/>
  <c r="AC264" i="9"/>
  <c r="AD263" i="9"/>
  <c r="AG264" i="9" l="1"/>
  <c r="AH264" i="9" s="1"/>
  <c r="AI264" i="9" s="1"/>
  <c r="AJ264" i="9" s="1"/>
  <c r="F264" i="9" s="1"/>
  <c r="G264" i="9" s="1"/>
  <c r="AC265" i="9"/>
  <c r="AD264" i="9"/>
  <c r="AC266" i="9" l="1"/>
  <c r="AD265" i="9"/>
  <c r="AG265" i="9"/>
  <c r="AH265" i="9" s="1"/>
  <c r="AI265" i="9" s="1"/>
  <c r="AJ265" i="9" s="1"/>
  <c r="F265" i="9" s="1"/>
  <c r="G265" i="9" s="1"/>
  <c r="AD266" i="9" l="1"/>
  <c r="AC267" i="9"/>
  <c r="AG266" i="9"/>
  <c r="AH266" i="9" s="1"/>
  <c r="AI266" i="9" s="1"/>
  <c r="AJ266" i="9" s="1"/>
  <c r="F266" i="9" s="1"/>
  <c r="G266" i="9" s="1"/>
  <c r="AD267" i="9" l="1"/>
  <c r="AC268" i="9"/>
  <c r="AG267" i="9"/>
  <c r="AH267" i="9" s="1"/>
  <c r="AI267" i="9" s="1"/>
  <c r="AJ267" i="9" s="1"/>
  <c r="F267" i="9" s="1"/>
  <c r="G267" i="9" s="1"/>
  <c r="AG268" i="9" l="1"/>
  <c r="AH268" i="9" s="1"/>
  <c r="AI268" i="9" s="1"/>
  <c r="AJ268" i="9" s="1"/>
  <c r="F268" i="9" s="1"/>
  <c r="G268" i="9" s="1"/>
  <c r="AC269" i="9"/>
  <c r="AD268" i="9"/>
  <c r="AC270" i="9" l="1"/>
  <c r="AD269" i="9"/>
  <c r="AG269" i="9"/>
  <c r="AH269" i="9" s="1"/>
  <c r="AI269" i="9" s="1"/>
  <c r="AJ269" i="9" s="1"/>
  <c r="F269" i="9" s="1"/>
  <c r="G269" i="9" s="1"/>
  <c r="AD270" i="9" l="1"/>
  <c r="AC271" i="9"/>
  <c r="AG270" i="9"/>
  <c r="AH270" i="9" s="1"/>
  <c r="AI270" i="9" s="1"/>
  <c r="AJ270" i="9" s="1"/>
  <c r="F270" i="9" s="1"/>
  <c r="G270" i="9" s="1"/>
  <c r="AD271" i="9" l="1"/>
  <c r="AC272" i="9"/>
  <c r="AG271" i="9"/>
  <c r="AH271" i="9" s="1"/>
  <c r="AI271" i="9" s="1"/>
  <c r="AJ271" i="9" s="1"/>
  <c r="F271" i="9" s="1"/>
  <c r="G271" i="9" s="1"/>
  <c r="AG272" i="9" l="1"/>
  <c r="AH272" i="9" s="1"/>
  <c r="AI272" i="9" s="1"/>
  <c r="AJ272" i="9" s="1"/>
  <c r="F272" i="9" s="1"/>
  <c r="G272" i="9" s="1"/>
  <c r="AC273" i="9"/>
  <c r="AD272" i="9"/>
  <c r="AC274" i="9" l="1"/>
  <c r="AD273" i="9"/>
  <c r="AG273" i="9"/>
  <c r="AH273" i="9" s="1"/>
  <c r="AI273" i="9" s="1"/>
  <c r="AJ273" i="9" s="1"/>
  <c r="F273" i="9" s="1"/>
  <c r="G273" i="9" s="1"/>
  <c r="AD274" i="9" l="1"/>
  <c r="AC275" i="9"/>
  <c r="AG274" i="9"/>
  <c r="AH274" i="9" s="1"/>
  <c r="AI274" i="9" s="1"/>
  <c r="AJ274" i="9" s="1"/>
  <c r="F274" i="9" s="1"/>
  <c r="G274" i="9" s="1"/>
  <c r="AD275" i="9" l="1"/>
  <c r="AC276" i="9"/>
  <c r="AG275" i="9"/>
  <c r="AH275" i="9" s="1"/>
  <c r="AI275" i="9" s="1"/>
  <c r="AJ275" i="9" s="1"/>
  <c r="F275" i="9" s="1"/>
  <c r="G275" i="9" s="1"/>
  <c r="AG276" i="9" l="1"/>
  <c r="AH276" i="9" s="1"/>
  <c r="AI276" i="9" s="1"/>
  <c r="AJ276" i="9" s="1"/>
  <c r="F276" i="9" s="1"/>
  <c r="G276" i="9" s="1"/>
  <c r="AC277" i="9"/>
  <c r="AD276" i="9"/>
  <c r="AC278" i="9" l="1"/>
  <c r="AD277" i="9"/>
  <c r="AG277" i="9"/>
  <c r="AH277" i="9" s="1"/>
  <c r="AI277" i="9" s="1"/>
  <c r="AJ277" i="9" s="1"/>
  <c r="F277" i="9" s="1"/>
  <c r="G277" i="9" s="1"/>
  <c r="AD278" i="9" l="1"/>
  <c r="AC279" i="9"/>
  <c r="AG278" i="9"/>
  <c r="AH278" i="9" s="1"/>
  <c r="AI278" i="9" s="1"/>
  <c r="AJ278" i="9" s="1"/>
  <c r="F278" i="9" s="1"/>
  <c r="G278" i="9" s="1"/>
  <c r="AD279" i="9" l="1"/>
  <c r="AC280" i="9"/>
  <c r="AG279" i="9"/>
  <c r="AH279" i="9" s="1"/>
  <c r="AI279" i="9" s="1"/>
  <c r="AJ279" i="9" s="1"/>
  <c r="F279" i="9" s="1"/>
  <c r="G279" i="9" s="1"/>
  <c r="AG280" i="9" l="1"/>
  <c r="AH280" i="9" s="1"/>
  <c r="AI280" i="9" s="1"/>
  <c r="AJ280" i="9" s="1"/>
  <c r="F280" i="9" s="1"/>
  <c r="G280" i="9" s="1"/>
  <c r="AC281" i="9"/>
  <c r="AD280" i="9"/>
  <c r="AC282" i="9" l="1"/>
  <c r="AD281" i="9"/>
  <c r="AG281" i="9"/>
  <c r="AH281" i="9" s="1"/>
  <c r="AI281" i="9" s="1"/>
  <c r="AJ281" i="9" s="1"/>
  <c r="F281" i="9" s="1"/>
  <c r="G281" i="9" s="1"/>
  <c r="AD282" i="9" l="1"/>
  <c r="AC283" i="9"/>
  <c r="AG282" i="9"/>
  <c r="AH282" i="9" s="1"/>
  <c r="AI282" i="9" s="1"/>
  <c r="AJ282" i="9" s="1"/>
  <c r="F282" i="9" s="1"/>
  <c r="G282" i="9" s="1"/>
  <c r="AD283" i="9" l="1"/>
  <c r="AC284" i="9"/>
  <c r="AG283" i="9"/>
  <c r="AH283" i="9" s="1"/>
  <c r="AI283" i="9" s="1"/>
  <c r="AJ283" i="9" s="1"/>
  <c r="F283" i="9" s="1"/>
  <c r="G283" i="9" s="1"/>
  <c r="AG284" i="9" l="1"/>
  <c r="AH284" i="9" s="1"/>
  <c r="AI284" i="9" s="1"/>
  <c r="AJ284" i="9" s="1"/>
  <c r="F284" i="9" s="1"/>
  <c r="G284" i="9" s="1"/>
  <c r="AC285" i="9"/>
  <c r="AD284" i="9"/>
  <c r="AC286" i="9" l="1"/>
  <c r="AD285" i="9"/>
  <c r="AG285" i="9"/>
  <c r="AH285" i="9" s="1"/>
  <c r="AI285" i="9" s="1"/>
  <c r="AJ285" i="9" s="1"/>
  <c r="F285" i="9" s="1"/>
  <c r="G285" i="9" s="1"/>
  <c r="AD286" i="9" l="1"/>
  <c r="AC287" i="9"/>
  <c r="AG286" i="9"/>
  <c r="AH286" i="9" s="1"/>
  <c r="AI286" i="9" s="1"/>
  <c r="AJ286" i="9" s="1"/>
  <c r="F286" i="9" s="1"/>
  <c r="G286" i="9" s="1"/>
  <c r="AD287" i="9" l="1"/>
  <c r="AC288" i="9"/>
  <c r="AG287" i="9"/>
  <c r="AH287" i="9" s="1"/>
  <c r="AI287" i="9" s="1"/>
  <c r="AJ287" i="9" s="1"/>
  <c r="F287" i="9" s="1"/>
  <c r="G287" i="9" s="1"/>
  <c r="AG288" i="9" l="1"/>
  <c r="AH288" i="9" s="1"/>
  <c r="AI288" i="9" s="1"/>
  <c r="AJ288" i="9" s="1"/>
  <c r="F288" i="9" s="1"/>
  <c r="G288" i="9" s="1"/>
  <c r="AC289" i="9"/>
  <c r="AD288" i="9"/>
  <c r="AC290" i="9" l="1"/>
  <c r="AD289" i="9"/>
  <c r="AG289" i="9"/>
  <c r="AH289" i="9" s="1"/>
  <c r="AI289" i="9" s="1"/>
  <c r="AJ289" i="9" s="1"/>
  <c r="F289" i="9" s="1"/>
  <c r="G289" i="9" s="1"/>
  <c r="AD290" i="9" l="1"/>
  <c r="AC291" i="9"/>
  <c r="AG290" i="9"/>
  <c r="AH290" i="9" s="1"/>
  <c r="AI290" i="9" s="1"/>
  <c r="AJ290" i="9" s="1"/>
  <c r="F290" i="9" s="1"/>
  <c r="G290" i="9" s="1"/>
  <c r="AD291" i="9" l="1"/>
  <c r="AC292" i="9"/>
  <c r="AG291" i="9"/>
  <c r="AH291" i="9" s="1"/>
  <c r="AI291" i="9" s="1"/>
  <c r="AJ291" i="9" s="1"/>
  <c r="F291" i="9" s="1"/>
  <c r="G291" i="9" s="1"/>
  <c r="AG292" i="9" l="1"/>
  <c r="AH292" i="9" s="1"/>
  <c r="AI292" i="9" s="1"/>
  <c r="AJ292" i="9" s="1"/>
  <c r="F292" i="9" s="1"/>
  <c r="G292" i="9" s="1"/>
  <c r="AC293" i="9"/>
  <c r="AD292" i="9"/>
  <c r="AC294" i="9" l="1"/>
  <c r="AD293" i="9"/>
  <c r="AG293" i="9"/>
  <c r="AH293" i="9" s="1"/>
  <c r="AI293" i="9" s="1"/>
  <c r="AJ293" i="9" s="1"/>
  <c r="F293" i="9" s="1"/>
  <c r="G293" i="9" s="1"/>
  <c r="AD294" i="9" l="1"/>
  <c r="AC295" i="9"/>
  <c r="AG294" i="9"/>
  <c r="AH294" i="9" s="1"/>
  <c r="AI294" i="9" s="1"/>
  <c r="AJ294" i="9" s="1"/>
  <c r="F294" i="9" s="1"/>
  <c r="G294" i="9" s="1"/>
  <c r="AD295" i="9" l="1"/>
  <c r="AC296" i="9"/>
  <c r="AG295" i="9"/>
  <c r="AH295" i="9" s="1"/>
  <c r="AI295" i="9" s="1"/>
  <c r="AJ295" i="9" s="1"/>
  <c r="F295" i="9" s="1"/>
  <c r="G295" i="9" s="1"/>
  <c r="AG296" i="9" l="1"/>
  <c r="AH296" i="9" s="1"/>
  <c r="AI296" i="9" s="1"/>
  <c r="AJ296" i="9" s="1"/>
  <c r="F296" i="9" s="1"/>
  <c r="G296" i="9" s="1"/>
  <c r="AC297" i="9"/>
  <c r="AD296" i="9"/>
  <c r="AC298" i="9" l="1"/>
  <c r="AD297" i="9"/>
  <c r="AG297" i="9"/>
  <c r="AH297" i="9" s="1"/>
  <c r="AI297" i="9" s="1"/>
  <c r="AJ297" i="9" s="1"/>
  <c r="F297" i="9" s="1"/>
  <c r="G297" i="9" s="1"/>
  <c r="AD298" i="9" l="1"/>
  <c r="AC299" i="9"/>
  <c r="AG298" i="9"/>
  <c r="AH298" i="9" s="1"/>
  <c r="AI298" i="9" s="1"/>
  <c r="AJ298" i="9" s="1"/>
  <c r="F298" i="9" s="1"/>
  <c r="G298" i="9" s="1"/>
  <c r="AD299" i="9" l="1"/>
  <c r="AC300" i="9"/>
  <c r="AG299" i="9"/>
  <c r="AH299" i="9" s="1"/>
  <c r="AI299" i="9" s="1"/>
  <c r="AJ299" i="9" s="1"/>
  <c r="F299" i="9" s="1"/>
  <c r="G299" i="9" s="1"/>
  <c r="AG300" i="9" l="1"/>
  <c r="AH300" i="9" s="1"/>
  <c r="AI300" i="9" s="1"/>
  <c r="AJ300" i="9" s="1"/>
  <c r="F300" i="9" s="1"/>
  <c r="G300" i="9" s="1"/>
  <c r="AC301" i="9"/>
  <c r="AD300" i="9"/>
  <c r="AC302" i="9" l="1"/>
  <c r="AD301" i="9"/>
  <c r="AG301" i="9"/>
  <c r="AH301" i="9" s="1"/>
  <c r="AI301" i="9" s="1"/>
  <c r="AJ301" i="9" s="1"/>
  <c r="F301" i="9" s="1"/>
  <c r="G301" i="9" s="1"/>
  <c r="AD302" i="9" l="1"/>
  <c r="AC303" i="9"/>
  <c r="AG302" i="9"/>
  <c r="AH302" i="9" s="1"/>
  <c r="AI302" i="9" s="1"/>
  <c r="AJ302" i="9" s="1"/>
  <c r="F302" i="9" s="1"/>
  <c r="G302" i="9" s="1"/>
  <c r="AD303" i="9" l="1"/>
  <c r="AC304" i="9"/>
  <c r="AG303" i="9"/>
  <c r="AH303" i="9" s="1"/>
  <c r="AI303" i="9" s="1"/>
  <c r="AJ303" i="9" s="1"/>
  <c r="F303" i="9" s="1"/>
  <c r="G303" i="9" s="1"/>
  <c r="AG304" i="9" l="1"/>
  <c r="AH304" i="9" s="1"/>
  <c r="AI304" i="9" s="1"/>
  <c r="AJ304" i="9" s="1"/>
  <c r="F304" i="9" s="1"/>
  <c r="G304" i="9" s="1"/>
  <c r="AC305" i="9"/>
  <c r="AD304" i="9"/>
  <c r="AC306" i="9" l="1"/>
  <c r="AD305" i="9"/>
  <c r="AG305" i="9"/>
  <c r="AH305" i="9" s="1"/>
  <c r="AI305" i="9" s="1"/>
  <c r="AJ305" i="9" s="1"/>
  <c r="F305" i="9" s="1"/>
  <c r="G305" i="9" s="1"/>
  <c r="AD306" i="9" l="1"/>
  <c r="AC307" i="9"/>
  <c r="AG306" i="9"/>
  <c r="AH306" i="9" s="1"/>
  <c r="AI306" i="9" s="1"/>
  <c r="AJ306" i="9" s="1"/>
  <c r="F306" i="9" s="1"/>
  <c r="G306" i="9" s="1"/>
  <c r="AD307" i="9" l="1"/>
  <c r="AC308" i="9"/>
  <c r="AG307" i="9"/>
  <c r="AH307" i="9" s="1"/>
  <c r="AI307" i="9" s="1"/>
  <c r="AJ307" i="9" s="1"/>
  <c r="F307" i="9" s="1"/>
  <c r="G307" i="9" s="1"/>
  <c r="AG308" i="9" l="1"/>
  <c r="AH308" i="9" s="1"/>
  <c r="AI308" i="9" s="1"/>
  <c r="AJ308" i="9" s="1"/>
  <c r="F308" i="9" s="1"/>
  <c r="G308" i="9" s="1"/>
  <c r="AC309" i="9"/>
  <c r="AD308" i="9"/>
  <c r="AC310" i="9" l="1"/>
  <c r="AD309" i="9"/>
  <c r="AG309" i="9"/>
  <c r="AH309" i="9" s="1"/>
  <c r="AI309" i="9" s="1"/>
  <c r="AJ309" i="9" s="1"/>
  <c r="F309" i="9" s="1"/>
  <c r="G309" i="9" s="1"/>
  <c r="AD310" i="9" l="1"/>
  <c r="AC311" i="9"/>
  <c r="AG310" i="9"/>
  <c r="AH310" i="9" s="1"/>
  <c r="AI310" i="9" s="1"/>
  <c r="AJ310" i="9" s="1"/>
  <c r="F310" i="9" s="1"/>
  <c r="G310" i="9" s="1"/>
  <c r="AD311" i="9" l="1"/>
  <c r="AC312" i="9"/>
  <c r="AG311" i="9"/>
  <c r="AH311" i="9" s="1"/>
  <c r="AI311" i="9" s="1"/>
  <c r="AJ311" i="9" s="1"/>
  <c r="F311" i="9" s="1"/>
  <c r="G311" i="9" s="1"/>
  <c r="AG312" i="9" l="1"/>
  <c r="AH312" i="9" s="1"/>
  <c r="AI312" i="9" s="1"/>
  <c r="AJ312" i="9" s="1"/>
  <c r="F312" i="9" s="1"/>
  <c r="G312" i="9" s="1"/>
  <c r="AC313" i="9"/>
  <c r="AD312" i="9"/>
  <c r="AC314" i="9" l="1"/>
  <c r="AD313" i="9"/>
  <c r="AG313" i="9"/>
  <c r="AH313" i="9" s="1"/>
  <c r="AI313" i="9" s="1"/>
  <c r="AJ313" i="9" s="1"/>
  <c r="F313" i="9" s="1"/>
  <c r="G313" i="9" s="1"/>
  <c r="AD314" i="9" l="1"/>
  <c r="AC315" i="9"/>
  <c r="AG314" i="9"/>
  <c r="AH314" i="9" s="1"/>
  <c r="AI314" i="9" s="1"/>
  <c r="AJ314" i="9" s="1"/>
  <c r="F314" i="9" s="1"/>
  <c r="G314" i="9" s="1"/>
  <c r="AD315" i="9" l="1"/>
  <c r="AC316" i="9"/>
  <c r="AG315" i="9"/>
  <c r="AH315" i="9" s="1"/>
  <c r="AI315" i="9" s="1"/>
  <c r="AJ315" i="9" s="1"/>
  <c r="F315" i="9" s="1"/>
  <c r="G315" i="9" s="1"/>
  <c r="AG316" i="9" l="1"/>
  <c r="AH316" i="9" s="1"/>
  <c r="AI316" i="9" s="1"/>
  <c r="AJ316" i="9" s="1"/>
  <c r="F316" i="9" s="1"/>
  <c r="G316" i="9" s="1"/>
  <c r="AC317" i="9"/>
  <c r="AD316" i="9"/>
  <c r="AC318" i="9" l="1"/>
  <c r="AD317" i="9"/>
  <c r="AG317" i="9"/>
  <c r="AH317" i="9" s="1"/>
  <c r="AI317" i="9" s="1"/>
  <c r="AJ317" i="9" s="1"/>
  <c r="F317" i="9" s="1"/>
  <c r="G317" i="9" s="1"/>
  <c r="AD318" i="9" l="1"/>
  <c r="AC319" i="9"/>
  <c r="AG318" i="9"/>
  <c r="AH318" i="9" s="1"/>
  <c r="AI318" i="9" s="1"/>
  <c r="AJ318" i="9" s="1"/>
  <c r="F318" i="9" s="1"/>
  <c r="G318" i="9" s="1"/>
  <c r="AD319" i="9" l="1"/>
  <c r="AC320" i="9"/>
  <c r="AG319" i="9"/>
  <c r="AH319" i="9" s="1"/>
  <c r="AI319" i="9" s="1"/>
  <c r="AJ319" i="9" s="1"/>
  <c r="F319" i="9" s="1"/>
  <c r="G319" i="9" s="1"/>
  <c r="AG320" i="9" l="1"/>
  <c r="AH320" i="9" s="1"/>
  <c r="AI320" i="9" s="1"/>
  <c r="AJ320" i="9" s="1"/>
  <c r="F320" i="9" s="1"/>
  <c r="G320" i="9" s="1"/>
  <c r="AC321" i="9"/>
  <c r="AD320" i="9"/>
  <c r="AC322" i="9" l="1"/>
  <c r="AD321" i="9"/>
  <c r="AG321" i="9"/>
  <c r="AH321" i="9" s="1"/>
  <c r="AI321" i="9" s="1"/>
  <c r="AJ321" i="9" s="1"/>
  <c r="F321" i="9" s="1"/>
  <c r="G321" i="9" s="1"/>
  <c r="AD322" i="9" l="1"/>
  <c r="AC323" i="9"/>
  <c r="AG322" i="9"/>
  <c r="AH322" i="9" s="1"/>
  <c r="AI322" i="9" s="1"/>
  <c r="AJ322" i="9" s="1"/>
  <c r="F322" i="9" s="1"/>
  <c r="G322" i="9" s="1"/>
  <c r="AD323" i="9" l="1"/>
  <c r="AC324" i="9"/>
  <c r="AG323" i="9"/>
  <c r="AH323" i="9" s="1"/>
  <c r="AI323" i="9" s="1"/>
  <c r="AJ323" i="9" s="1"/>
  <c r="F323" i="9" s="1"/>
  <c r="G323" i="9" s="1"/>
  <c r="AG324" i="9" l="1"/>
  <c r="AH324" i="9" s="1"/>
  <c r="AI324" i="9" s="1"/>
  <c r="AJ324" i="9" s="1"/>
  <c r="F324" i="9" s="1"/>
  <c r="G324" i="9" s="1"/>
  <c r="AC325" i="9"/>
  <c r="AD324" i="9"/>
  <c r="AC326" i="9" l="1"/>
  <c r="AD325" i="9"/>
  <c r="AG325" i="9"/>
  <c r="AH325" i="9" s="1"/>
  <c r="AI325" i="9" s="1"/>
  <c r="AJ325" i="9" s="1"/>
  <c r="F325" i="9" s="1"/>
  <c r="G325" i="9" s="1"/>
  <c r="AD326" i="9" l="1"/>
  <c r="AC327" i="9"/>
  <c r="AG326" i="9"/>
  <c r="AH326" i="9" s="1"/>
  <c r="AI326" i="9" s="1"/>
  <c r="AJ326" i="9" s="1"/>
  <c r="F326" i="9" s="1"/>
  <c r="G326" i="9" s="1"/>
  <c r="AD327" i="9" l="1"/>
  <c r="AC328" i="9"/>
  <c r="AG327" i="9"/>
  <c r="AH327" i="9" s="1"/>
  <c r="AI327" i="9" s="1"/>
  <c r="AJ327" i="9" s="1"/>
  <c r="F327" i="9" s="1"/>
  <c r="G327" i="9" s="1"/>
  <c r="AG328" i="9" l="1"/>
  <c r="AH328" i="9" s="1"/>
  <c r="AI328" i="9" s="1"/>
  <c r="AJ328" i="9" s="1"/>
  <c r="F328" i="9" s="1"/>
  <c r="G328" i="9" s="1"/>
  <c r="AC329" i="9"/>
  <c r="AD328" i="9"/>
  <c r="AC330" i="9" l="1"/>
  <c r="AD329" i="9"/>
  <c r="AG329" i="9"/>
  <c r="AH329" i="9" s="1"/>
  <c r="AI329" i="9" s="1"/>
  <c r="AJ329" i="9" s="1"/>
  <c r="F329" i="9" s="1"/>
  <c r="G329" i="9" s="1"/>
  <c r="AD330" i="9" l="1"/>
  <c r="AC331" i="9"/>
  <c r="AG330" i="9"/>
  <c r="AH330" i="9" s="1"/>
  <c r="AI330" i="9" s="1"/>
  <c r="AJ330" i="9" s="1"/>
  <c r="F330" i="9" s="1"/>
  <c r="G330" i="9" s="1"/>
  <c r="AD331" i="9" l="1"/>
  <c r="AC332" i="9"/>
  <c r="AG331" i="9"/>
  <c r="AH331" i="9" s="1"/>
  <c r="AI331" i="9" s="1"/>
  <c r="AJ331" i="9" s="1"/>
  <c r="F331" i="9" s="1"/>
  <c r="G331" i="9" s="1"/>
  <c r="AG332" i="9" l="1"/>
  <c r="AH332" i="9" s="1"/>
  <c r="AI332" i="9" s="1"/>
  <c r="AJ332" i="9" s="1"/>
  <c r="F332" i="9" s="1"/>
  <c r="G332" i="9" s="1"/>
  <c r="AC333" i="9"/>
  <c r="AD332" i="9"/>
  <c r="AC334" i="9" l="1"/>
  <c r="AD333" i="9"/>
  <c r="AG333" i="9"/>
  <c r="AH333" i="9" s="1"/>
  <c r="AI333" i="9" s="1"/>
  <c r="AJ333" i="9" s="1"/>
  <c r="F333" i="9" s="1"/>
  <c r="G333" i="9" s="1"/>
  <c r="AD334" i="9" l="1"/>
  <c r="AC335" i="9"/>
  <c r="AG334" i="9"/>
  <c r="AH334" i="9" s="1"/>
  <c r="AI334" i="9" s="1"/>
  <c r="AJ334" i="9" s="1"/>
  <c r="F334" i="9" s="1"/>
  <c r="G334" i="9" s="1"/>
  <c r="AD335" i="9" l="1"/>
  <c r="AC336" i="9"/>
  <c r="AG335" i="9"/>
  <c r="AH335" i="9" s="1"/>
  <c r="AI335" i="9" s="1"/>
  <c r="AJ335" i="9" s="1"/>
  <c r="F335" i="9" s="1"/>
  <c r="G335" i="9" s="1"/>
  <c r="AG336" i="9" l="1"/>
  <c r="AH336" i="9" s="1"/>
  <c r="AI336" i="9" s="1"/>
  <c r="AJ336" i="9" s="1"/>
  <c r="F336" i="9" s="1"/>
  <c r="G336" i="9" s="1"/>
  <c r="AC337" i="9"/>
  <c r="AD336" i="9"/>
  <c r="AC338" i="9" l="1"/>
  <c r="AD337" i="9"/>
  <c r="AG337" i="9"/>
  <c r="AH337" i="9" s="1"/>
  <c r="AI337" i="9" s="1"/>
  <c r="AJ337" i="9" s="1"/>
  <c r="F337" i="9" s="1"/>
  <c r="G337" i="9" s="1"/>
  <c r="AD338" i="9" l="1"/>
  <c r="AC339" i="9"/>
  <c r="AG338" i="9"/>
  <c r="AH338" i="9" s="1"/>
  <c r="AI338" i="9" s="1"/>
  <c r="AJ338" i="9" s="1"/>
  <c r="F338" i="9" s="1"/>
  <c r="G338" i="9" s="1"/>
  <c r="AD339" i="9" l="1"/>
  <c r="AC340" i="9"/>
  <c r="AG339" i="9"/>
  <c r="AH339" i="9" s="1"/>
  <c r="AI339" i="9" s="1"/>
  <c r="AJ339" i="9" s="1"/>
  <c r="F339" i="9" s="1"/>
  <c r="G339" i="9" s="1"/>
  <c r="AG340" i="9" l="1"/>
  <c r="AH340" i="9" s="1"/>
  <c r="AI340" i="9" s="1"/>
  <c r="AJ340" i="9" s="1"/>
  <c r="F340" i="9" s="1"/>
  <c r="G340" i="9" s="1"/>
  <c r="AC341" i="9"/>
  <c r="AD340" i="9"/>
  <c r="AC342" i="9" l="1"/>
  <c r="AD341" i="9"/>
  <c r="AG341" i="9"/>
  <c r="AH341" i="9" s="1"/>
  <c r="AI341" i="9" s="1"/>
  <c r="AJ341" i="9" s="1"/>
  <c r="F341" i="9" s="1"/>
  <c r="G341" i="9" s="1"/>
  <c r="AD342" i="9" l="1"/>
  <c r="AC343" i="9"/>
  <c r="AG342" i="9"/>
  <c r="AH342" i="9" s="1"/>
  <c r="AI342" i="9" s="1"/>
  <c r="AJ342" i="9" s="1"/>
  <c r="F342" i="9" s="1"/>
  <c r="G342" i="9" s="1"/>
  <c r="AD343" i="9" l="1"/>
  <c r="AC344" i="9"/>
  <c r="AG343" i="9"/>
  <c r="AH343" i="9" s="1"/>
  <c r="AI343" i="9" s="1"/>
  <c r="AJ343" i="9" s="1"/>
  <c r="F343" i="9" s="1"/>
  <c r="G343" i="9" s="1"/>
  <c r="AG344" i="9" l="1"/>
  <c r="AH344" i="9" s="1"/>
  <c r="AI344" i="9" s="1"/>
  <c r="AJ344" i="9" s="1"/>
  <c r="F344" i="9" s="1"/>
  <c r="G344" i="9" s="1"/>
  <c r="AC345" i="9"/>
  <c r="AD344" i="9"/>
  <c r="AC346" i="9" l="1"/>
  <c r="AD345" i="9"/>
  <c r="AG345" i="9"/>
  <c r="AH345" i="9" s="1"/>
  <c r="AI345" i="9" s="1"/>
  <c r="AJ345" i="9" s="1"/>
  <c r="F345" i="9" s="1"/>
  <c r="G345" i="9" s="1"/>
  <c r="AD346" i="9" l="1"/>
  <c r="AC347" i="9"/>
  <c r="AG346" i="9"/>
  <c r="AH346" i="9" s="1"/>
  <c r="AI346" i="9" s="1"/>
  <c r="AJ346" i="9" s="1"/>
  <c r="F346" i="9" s="1"/>
  <c r="G346" i="9" s="1"/>
  <c r="AD347" i="9" l="1"/>
  <c r="AC348" i="9"/>
  <c r="AG347" i="9"/>
  <c r="AH347" i="9" s="1"/>
  <c r="AI347" i="9" s="1"/>
  <c r="AJ347" i="9" s="1"/>
  <c r="F347" i="9" s="1"/>
  <c r="G347" i="9" s="1"/>
  <c r="AG348" i="9" l="1"/>
  <c r="AH348" i="9" s="1"/>
  <c r="AI348" i="9" s="1"/>
  <c r="AJ348" i="9" s="1"/>
  <c r="F348" i="9" s="1"/>
  <c r="G348" i="9" s="1"/>
  <c r="AC349" i="9"/>
  <c r="AD348" i="9"/>
  <c r="AC350" i="9" l="1"/>
  <c r="AD349" i="9"/>
  <c r="AG349" i="9"/>
  <c r="AH349" i="9" s="1"/>
  <c r="AI349" i="9" s="1"/>
  <c r="AJ349" i="9" s="1"/>
  <c r="F349" i="9" s="1"/>
  <c r="G349" i="9" s="1"/>
  <c r="AD350" i="9" l="1"/>
  <c r="AC351" i="9"/>
  <c r="AG350" i="9"/>
  <c r="AH350" i="9" s="1"/>
  <c r="AI350" i="9" s="1"/>
  <c r="AJ350" i="9" s="1"/>
  <c r="F350" i="9" s="1"/>
  <c r="G350" i="9" s="1"/>
  <c r="AD351" i="9" l="1"/>
  <c r="AC352" i="9"/>
  <c r="AG351" i="9"/>
  <c r="AH351" i="9" s="1"/>
  <c r="AI351" i="9" s="1"/>
  <c r="AJ351" i="9" s="1"/>
  <c r="F351" i="9" s="1"/>
  <c r="G351" i="9" s="1"/>
  <c r="AG352" i="9" l="1"/>
  <c r="AH352" i="9" s="1"/>
  <c r="AI352" i="9" s="1"/>
  <c r="AJ352" i="9" s="1"/>
  <c r="F352" i="9" s="1"/>
  <c r="G352" i="9" s="1"/>
  <c r="AC353" i="9"/>
  <c r="AD352" i="9"/>
  <c r="AC354" i="9" l="1"/>
  <c r="AD353" i="9"/>
  <c r="AG353" i="9"/>
  <c r="AH353" i="9" s="1"/>
  <c r="AI353" i="9" s="1"/>
  <c r="AJ353" i="9" s="1"/>
  <c r="F353" i="9" s="1"/>
  <c r="G353" i="9" s="1"/>
  <c r="AD354" i="9" l="1"/>
  <c r="AC355" i="9"/>
  <c r="AG354" i="9"/>
  <c r="AH354" i="9" s="1"/>
  <c r="AI354" i="9" s="1"/>
  <c r="AJ354" i="9" s="1"/>
  <c r="F354" i="9" s="1"/>
  <c r="G354" i="9" s="1"/>
  <c r="AD355" i="9" l="1"/>
  <c r="AC356" i="9"/>
  <c r="AG355" i="9"/>
  <c r="AH355" i="9" s="1"/>
  <c r="AI355" i="9" s="1"/>
  <c r="AJ355" i="9" s="1"/>
  <c r="F355" i="9" s="1"/>
  <c r="G355" i="9" s="1"/>
  <c r="AG356" i="9" l="1"/>
  <c r="AH356" i="9" s="1"/>
  <c r="AI356" i="9" s="1"/>
  <c r="AJ356" i="9" s="1"/>
  <c r="F356" i="9" s="1"/>
  <c r="G356" i="9" s="1"/>
  <c r="AC357" i="9"/>
  <c r="AD356" i="9"/>
  <c r="AC358" i="9" l="1"/>
  <c r="AD357" i="9"/>
  <c r="AG357" i="9"/>
  <c r="AH357" i="9" s="1"/>
  <c r="AI357" i="9" s="1"/>
  <c r="AJ357" i="9" s="1"/>
  <c r="F357" i="9" s="1"/>
  <c r="G357" i="9" s="1"/>
  <c r="AD358" i="9" l="1"/>
  <c r="AC359" i="9"/>
  <c r="AG358" i="9"/>
  <c r="AH358" i="9" s="1"/>
  <c r="AI358" i="9" s="1"/>
  <c r="AJ358" i="9" s="1"/>
  <c r="F358" i="9" s="1"/>
  <c r="G358" i="9" s="1"/>
  <c r="AD359" i="9" l="1"/>
  <c r="AC360" i="9"/>
  <c r="AG359" i="9"/>
  <c r="AH359" i="9" s="1"/>
  <c r="AI359" i="9" s="1"/>
  <c r="AJ359" i="9" s="1"/>
  <c r="F359" i="9" s="1"/>
  <c r="G359" i="9" s="1"/>
  <c r="AG360" i="9" l="1"/>
  <c r="AH360" i="9" s="1"/>
  <c r="AI360" i="9" s="1"/>
  <c r="AJ360" i="9" s="1"/>
  <c r="F360" i="9" s="1"/>
  <c r="G360" i="9" s="1"/>
  <c r="AC361" i="9"/>
  <c r="AD360" i="9"/>
  <c r="AC362" i="9" l="1"/>
  <c r="AD361" i="9"/>
  <c r="AG361" i="9"/>
  <c r="AH361" i="9" s="1"/>
  <c r="AI361" i="9" s="1"/>
  <c r="AJ361" i="9" s="1"/>
  <c r="F361" i="9" s="1"/>
  <c r="G361" i="9" s="1"/>
  <c r="AD362" i="9" l="1"/>
  <c r="AC363" i="9"/>
  <c r="AG362" i="9"/>
  <c r="AH362" i="9" s="1"/>
  <c r="AI362" i="9" s="1"/>
  <c r="AJ362" i="9" s="1"/>
  <c r="F362" i="9" s="1"/>
  <c r="G362" i="9" s="1"/>
  <c r="AD363" i="9" l="1"/>
  <c r="AC364" i="9"/>
  <c r="AG363" i="9"/>
  <c r="AH363" i="9" s="1"/>
  <c r="AI363" i="9" s="1"/>
  <c r="AJ363" i="9" s="1"/>
  <c r="F363" i="9" s="1"/>
  <c r="G363" i="9" s="1"/>
  <c r="AG364" i="9" l="1"/>
  <c r="AH364" i="9" s="1"/>
  <c r="AI364" i="9" s="1"/>
  <c r="AJ364" i="9" s="1"/>
  <c r="F364" i="9" s="1"/>
  <c r="G364" i="9" s="1"/>
  <c r="AC365" i="9"/>
  <c r="AD364" i="9"/>
  <c r="AC366" i="9" l="1"/>
  <c r="AD365" i="9"/>
  <c r="AG365" i="9"/>
  <c r="AH365" i="9" s="1"/>
  <c r="AI365" i="9" s="1"/>
  <c r="AJ365" i="9" s="1"/>
  <c r="F365" i="9" s="1"/>
  <c r="G365" i="9" s="1"/>
  <c r="AD366" i="9" l="1"/>
  <c r="AC367" i="9"/>
  <c r="AG366" i="9"/>
  <c r="AH366" i="9" s="1"/>
  <c r="AI366" i="9" s="1"/>
  <c r="AJ366" i="9" s="1"/>
  <c r="F366" i="9" s="1"/>
  <c r="G366" i="9" s="1"/>
  <c r="AD367" i="9" l="1"/>
  <c r="AC368" i="9"/>
  <c r="AG367" i="9"/>
  <c r="AH367" i="9" s="1"/>
  <c r="AI367" i="9" s="1"/>
  <c r="AJ367" i="9" s="1"/>
  <c r="F367" i="9" s="1"/>
  <c r="G367" i="9" s="1"/>
  <c r="AG368" i="9" l="1"/>
  <c r="AH368" i="9" s="1"/>
  <c r="AI368" i="9" s="1"/>
  <c r="AJ368" i="9" s="1"/>
  <c r="F368" i="9" s="1"/>
  <c r="G368" i="9" s="1"/>
  <c r="AC369" i="9"/>
  <c r="AD368" i="9"/>
  <c r="AC370" i="9" l="1"/>
  <c r="AD369" i="9"/>
  <c r="AG369" i="9"/>
  <c r="AH369" i="9" s="1"/>
  <c r="AI369" i="9" s="1"/>
  <c r="AJ369" i="9" s="1"/>
  <c r="F369" i="9" s="1"/>
  <c r="G369" i="9" s="1"/>
  <c r="AD370" i="9" l="1"/>
  <c r="AC371" i="9"/>
  <c r="AG370" i="9"/>
  <c r="AH370" i="9" s="1"/>
  <c r="AI370" i="9" s="1"/>
  <c r="AJ370" i="9" s="1"/>
  <c r="F370" i="9" s="1"/>
  <c r="G370" i="9" s="1"/>
  <c r="AD371" i="9" l="1"/>
  <c r="AC372" i="9"/>
  <c r="AG371" i="9"/>
  <c r="AH371" i="9" s="1"/>
  <c r="AI371" i="9" s="1"/>
  <c r="AJ371" i="9" s="1"/>
  <c r="F371" i="9" s="1"/>
  <c r="G371" i="9" s="1"/>
  <c r="AG372" i="9" l="1"/>
  <c r="AH372" i="9" s="1"/>
  <c r="AI372" i="9" s="1"/>
  <c r="AJ372" i="9" s="1"/>
  <c r="F372" i="9" s="1"/>
  <c r="G372" i="9" s="1"/>
  <c r="AC373" i="9"/>
  <c r="AD372" i="9"/>
  <c r="AC374" i="9" l="1"/>
  <c r="AD373" i="9"/>
  <c r="AG373" i="9"/>
  <c r="AH373" i="9" s="1"/>
  <c r="AI373" i="9" s="1"/>
  <c r="AJ373" i="9" s="1"/>
  <c r="F373" i="9" s="1"/>
  <c r="G373" i="9" s="1"/>
  <c r="AD374" i="9" l="1"/>
  <c r="AC375" i="9"/>
  <c r="AG374" i="9"/>
  <c r="AH374" i="9" s="1"/>
  <c r="AI374" i="9" s="1"/>
  <c r="AJ374" i="9" s="1"/>
  <c r="F374" i="9" s="1"/>
  <c r="G374" i="9" s="1"/>
  <c r="AD375" i="9" l="1"/>
  <c r="AC376" i="9"/>
  <c r="AG375" i="9"/>
  <c r="AH375" i="9" s="1"/>
  <c r="AI375" i="9" s="1"/>
  <c r="AJ375" i="9" s="1"/>
  <c r="F375" i="9" s="1"/>
  <c r="G375" i="9" s="1"/>
  <c r="AG376" i="9" l="1"/>
  <c r="AH376" i="9" s="1"/>
  <c r="AI376" i="9" s="1"/>
  <c r="AJ376" i="9" s="1"/>
  <c r="F376" i="9" s="1"/>
  <c r="G376" i="9" s="1"/>
  <c r="AC377" i="9"/>
  <c r="AD376" i="9"/>
  <c r="AC378" i="9" l="1"/>
  <c r="AD377" i="9"/>
  <c r="AG377" i="9"/>
  <c r="AH377" i="9" s="1"/>
  <c r="AI377" i="9" s="1"/>
  <c r="AJ377" i="9" s="1"/>
  <c r="F377" i="9" s="1"/>
  <c r="G377" i="9" s="1"/>
  <c r="AD378" i="9" l="1"/>
  <c r="AC379" i="9"/>
  <c r="AG378" i="9"/>
  <c r="AH378" i="9" s="1"/>
  <c r="AI378" i="9" s="1"/>
  <c r="AJ378" i="9" s="1"/>
  <c r="F378" i="9" s="1"/>
  <c r="G378" i="9" s="1"/>
  <c r="AD379" i="9" l="1"/>
  <c r="AC380" i="9"/>
  <c r="AG379" i="9"/>
  <c r="AH379" i="9" s="1"/>
  <c r="AI379" i="9" s="1"/>
  <c r="AJ379" i="9" s="1"/>
  <c r="F379" i="9" s="1"/>
  <c r="G379" i="9" s="1"/>
  <c r="AG380" i="9" l="1"/>
  <c r="AH380" i="9" s="1"/>
  <c r="AI380" i="9" s="1"/>
  <c r="AJ380" i="9" s="1"/>
  <c r="F380" i="9" s="1"/>
  <c r="G380" i="9" s="1"/>
  <c r="AC381" i="9"/>
  <c r="AD380" i="9"/>
  <c r="AC382" i="9" l="1"/>
  <c r="AD381" i="9"/>
  <c r="AG381" i="9"/>
  <c r="AH381" i="9" s="1"/>
  <c r="AI381" i="9" s="1"/>
  <c r="AJ381" i="9" s="1"/>
  <c r="F381" i="9" s="1"/>
  <c r="G381" i="9" s="1"/>
  <c r="AD382" i="9" l="1"/>
  <c r="AC383" i="9"/>
  <c r="AG382" i="9"/>
  <c r="AH382" i="9" s="1"/>
  <c r="AI382" i="9" s="1"/>
  <c r="AJ382" i="9" s="1"/>
  <c r="F382" i="9" s="1"/>
  <c r="G382" i="9" s="1"/>
  <c r="AD383" i="9" l="1"/>
  <c r="AC384" i="9"/>
  <c r="AG383" i="9"/>
  <c r="AH383" i="9" s="1"/>
  <c r="AI383" i="9" s="1"/>
  <c r="AJ383" i="9" s="1"/>
  <c r="F383" i="9" s="1"/>
  <c r="G383" i="9" s="1"/>
  <c r="AG384" i="9" l="1"/>
  <c r="AH384" i="9" s="1"/>
  <c r="AI384" i="9" s="1"/>
  <c r="AJ384" i="9" s="1"/>
  <c r="F384" i="9" s="1"/>
  <c r="G384" i="9" s="1"/>
  <c r="AC385" i="9"/>
  <c r="AD384" i="9"/>
  <c r="AC386" i="9" l="1"/>
  <c r="AD385" i="9"/>
  <c r="AG385" i="9"/>
  <c r="AH385" i="9" s="1"/>
  <c r="AI385" i="9" s="1"/>
  <c r="AJ385" i="9" s="1"/>
  <c r="F385" i="9" s="1"/>
  <c r="G385" i="9" s="1"/>
  <c r="AD386" i="9" l="1"/>
  <c r="AC387" i="9"/>
  <c r="AG386" i="9"/>
  <c r="AH386" i="9" s="1"/>
  <c r="AI386" i="9" s="1"/>
  <c r="AJ386" i="9" s="1"/>
  <c r="F386" i="9" s="1"/>
  <c r="G386" i="9" s="1"/>
  <c r="AD387" i="9" l="1"/>
  <c r="AC388" i="9"/>
  <c r="AG387" i="9"/>
  <c r="AH387" i="9" s="1"/>
  <c r="AI387" i="9" s="1"/>
  <c r="AJ387" i="9" s="1"/>
  <c r="F387" i="9" s="1"/>
  <c r="G387" i="9" s="1"/>
  <c r="AG388" i="9" l="1"/>
  <c r="AH388" i="9" s="1"/>
  <c r="AI388" i="9" s="1"/>
  <c r="AJ388" i="9" s="1"/>
  <c r="F388" i="9" s="1"/>
  <c r="G388" i="9" s="1"/>
  <c r="AC389" i="9"/>
  <c r="AD388" i="9"/>
  <c r="AC390" i="9" l="1"/>
  <c r="AD389" i="9"/>
  <c r="AG389" i="9"/>
  <c r="AH389" i="9" s="1"/>
  <c r="AI389" i="9" s="1"/>
  <c r="AJ389" i="9" s="1"/>
  <c r="F389" i="9" s="1"/>
  <c r="G389" i="9" s="1"/>
  <c r="AD390" i="9" l="1"/>
  <c r="AC391" i="9"/>
  <c r="AG390" i="9"/>
  <c r="AH390" i="9" s="1"/>
  <c r="AI390" i="9" s="1"/>
  <c r="AJ390" i="9" s="1"/>
  <c r="F390" i="9" s="1"/>
  <c r="G390" i="9" s="1"/>
  <c r="AD391" i="9" l="1"/>
  <c r="AC392" i="9"/>
  <c r="AG391" i="9"/>
  <c r="AH391" i="9" s="1"/>
  <c r="AI391" i="9" s="1"/>
  <c r="AJ391" i="9" s="1"/>
  <c r="F391" i="9" s="1"/>
  <c r="G391" i="9" s="1"/>
  <c r="AG392" i="9" l="1"/>
  <c r="AH392" i="9" s="1"/>
  <c r="AI392" i="9" s="1"/>
  <c r="AJ392" i="9" s="1"/>
  <c r="F392" i="9" s="1"/>
  <c r="G392" i="9" s="1"/>
  <c r="AC393" i="9"/>
  <c r="AD392" i="9"/>
  <c r="AC394" i="9" l="1"/>
  <c r="AD393" i="9"/>
  <c r="AG393" i="9"/>
  <c r="AH393" i="9" s="1"/>
  <c r="AI393" i="9" s="1"/>
  <c r="AJ393" i="9" s="1"/>
  <c r="F393" i="9" s="1"/>
  <c r="G393" i="9" s="1"/>
  <c r="AD394" i="9" l="1"/>
  <c r="AC395" i="9"/>
  <c r="AG394" i="9"/>
  <c r="AH394" i="9" s="1"/>
  <c r="AI394" i="9" s="1"/>
  <c r="AJ394" i="9" s="1"/>
  <c r="F394" i="9" s="1"/>
  <c r="G394" i="9" s="1"/>
  <c r="AD395" i="9" l="1"/>
  <c r="AC396" i="9"/>
  <c r="AG395" i="9"/>
  <c r="AH395" i="9" s="1"/>
  <c r="AI395" i="9" s="1"/>
  <c r="AJ395" i="9" s="1"/>
  <c r="F395" i="9" s="1"/>
  <c r="G395" i="9" s="1"/>
  <c r="AG396" i="9" l="1"/>
  <c r="AH396" i="9" s="1"/>
  <c r="AI396" i="9" s="1"/>
  <c r="AJ396" i="9" s="1"/>
  <c r="F396" i="9" s="1"/>
  <c r="G396" i="9" s="1"/>
  <c r="AC397" i="9"/>
  <c r="AD396" i="9"/>
  <c r="AC398" i="9" l="1"/>
  <c r="AD397" i="9"/>
  <c r="AG397" i="9"/>
  <c r="AH397" i="9" s="1"/>
  <c r="AI397" i="9" s="1"/>
  <c r="AJ397" i="9" s="1"/>
  <c r="F397" i="9" s="1"/>
  <c r="G397" i="9" s="1"/>
  <c r="AD398" i="9" l="1"/>
  <c r="AC399" i="9"/>
  <c r="AG398" i="9"/>
  <c r="AH398" i="9" s="1"/>
  <c r="AI398" i="9" s="1"/>
  <c r="AJ398" i="9" s="1"/>
  <c r="F398" i="9" s="1"/>
  <c r="G398" i="9" s="1"/>
  <c r="AD399" i="9" l="1"/>
  <c r="AC400" i="9"/>
  <c r="AG399" i="9"/>
  <c r="AH399" i="9" s="1"/>
  <c r="AI399" i="9" s="1"/>
  <c r="AJ399" i="9" s="1"/>
  <c r="F399" i="9" s="1"/>
  <c r="G399" i="9" s="1"/>
  <c r="AG400" i="9" l="1"/>
  <c r="AH400" i="9" s="1"/>
  <c r="AI400" i="9" s="1"/>
  <c r="AJ400" i="9" s="1"/>
  <c r="F400" i="9" s="1"/>
  <c r="G400" i="9" s="1"/>
  <c r="AC401" i="9"/>
  <c r="AD400" i="9"/>
  <c r="AC402" i="9" l="1"/>
  <c r="AD401" i="9"/>
  <c r="AG401" i="9"/>
  <c r="AH401" i="9" s="1"/>
  <c r="AI401" i="9" s="1"/>
  <c r="AJ401" i="9" s="1"/>
  <c r="F401" i="9" s="1"/>
  <c r="G401" i="9" s="1"/>
  <c r="AD402" i="9" l="1"/>
  <c r="AC403" i="9"/>
  <c r="AG402" i="9"/>
  <c r="AH402" i="9" s="1"/>
  <c r="AI402" i="9" s="1"/>
  <c r="AJ402" i="9" s="1"/>
  <c r="F402" i="9" s="1"/>
  <c r="G402" i="9" s="1"/>
  <c r="AD403" i="9" l="1"/>
  <c r="AC404" i="9"/>
  <c r="AG403" i="9"/>
  <c r="AH403" i="9" s="1"/>
  <c r="AI403" i="9" s="1"/>
  <c r="AJ403" i="9" s="1"/>
  <c r="F403" i="9" s="1"/>
  <c r="G403" i="9" s="1"/>
  <c r="AG404" i="9" l="1"/>
  <c r="AH404" i="9" s="1"/>
  <c r="AI404" i="9" s="1"/>
  <c r="AJ404" i="9" s="1"/>
  <c r="F404" i="9" s="1"/>
  <c r="G404" i="9" s="1"/>
  <c r="AC405" i="9"/>
  <c r="AD404" i="9"/>
  <c r="AC406" i="9" l="1"/>
  <c r="AD405" i="9"/>
  <c r="AG405" i="9"/>
  <c r="AH405" i="9" s="1"/>
  <c r="AI405" i="9" s="1"/>
  <c r="AJ405" i="9" s="1"/>
  <c r="F405" i="9" s="1"/>
  <c r="G405" i="9" s="1"/>
  <c r="AD406" i="9" l="1"/>
  <c r="AC407" i="9"/>
  <c r="AG406" i="9"/>
  <c r="AH406" i="9" s="1"/>
  <c r="AI406" i="9" s="1"/>
  <c r="AJ406" i="9" s="1"/>
  <c r="F406" i="9" s="1"/>
  <c r="G406" i="9" s="1"/>
  <c r="AD407" i="9" l="1"/>
  <c r="AC408" i="9"/>
  <c r="AG407" i="9"/>
  <c r="AH407" i="9" s="1"/>
  <c r="AI407" i="9" s="1"/>
  <c r="AJ407" i="9" s="1"/>
  <c r="F407" i="9" s="1"/>
  <c r="G407" i="9" s="1"/>
  <c r="AG408" i="9" l="1"/>
  <c r="AH408" i="9" s="1"/>
  <c r="AI408" i="9" s="1"/>
  <c r="AJ408" i="9" s="1"/>
  <c r="F408" i="9" s="1"/>
  <c r="G408" i="9" s="1"/>
  <c r="AC409" i="9"/>
  <c r="AD408" i="9"/>
  <c r="AC410" i="9" l="1"/>
  <c r="AD409" i="9"/>
  <c r="AG409" i="9"/>
  <c r="AH409" i="9" s="1"/>
  <c r="AI409" i="9" s="1"/>
  <c r="AJ409" i="9" s="1"/>
  <c r="F409" i="9" s="1"/>
  <c r="G409" i="9" s="1"/>
  <c r="AD410" i="9" l="1"/>
  <c r="AC411" i="9"/>
  <c r="AG410" i="9"/>
  <c r="AH410" i="9" s="1"/>
  <c r="AI410" i="9" s="1"/>
  <c r="AJ410" i="9" s="1"/>
  <c r="F410" i="9" s="1"/>
  <c r="G410" i="9" s="1"/>
  <c r="AD411" i="9" l="1"/>
  <c r="AC412" i="9"/>
  <c r="AG411" i="9"/>
  <c r="AH411" i="9" s="1"/>
  <c r="AI411" i="9" s="1"/>
  <c r="AJ411" i="9" s="1"/>
  <c r="F411" i="9" s="1"/>
  <c r="G411" i="9" s="1"/>
  <c r="AG412" i="9" l="1"/>
  <c r="AH412" i="9" s="1"/>
  <c r="AI412" i="9" s="1"/>
  <c r="AJ412" i="9" s="1"/>
  <c r="F412" i="9" s="1"/>
  <c r="G412" i="9" s="1"/>
  <c r="AC413" i="9"/>
  <c r="AD412" i="9"/>
  <c r="AC414" i="9" l="1"/>
  <c r="AD413" i="9"/>
  <c r="AG413" i="9"/>
  <c r="AH413" i="9" s="1"/>
  <c r="AI413" i="9" s="1"/>
  <c r="AJ413" i="9" s="1"/>
  <c r="F413" i="9" s="1"/>
  <c r="G413" i="9" s="1"/>
  <c r="AD414" i="9" l="1"/>
  <c r="AC415" i="9"/>
  <c r="AG414" i="9"/>
  <c r="AH414" i="9" s="1"/>
  <c r="AI414" i="9" s="1"/>
  <c r="AJ414" i="9" s="1"/>
  <c r="F414" i="9" s="1"/>
  <c r="G414" i="9" s="1"/>
  <c r="AD415" i="9" l="1"/>
  <c r="AC416" i="9"/>
  <c r="AG415" i="9"/>
  <c r="AH415" i="9" s="1"/>
  <c r="AI415" i="9" s="1"/>
  <c r="AJ415" i="9" s="1"/>
  <c r="F415" i="9" s="1"/>
  <c r="G415" i="9" s="1"/>
  <c r="AG416" i="9" l="1"/>
  <c r="AH416" i="9" s="1"/>
  <c r="AI416" i="9" s="1"/>
  <c r="AJ416" i="9" s="1"/>
  <c r="F416" i="9" s="1"/>
  <c r="G416" i="9" s="1"/>
  <c r="AC417" i="9"/>
  <c r="AD416" i="9"/>
  <c r="AC418" i="9" l="1"/>
  <c r="AD417" i="9"/>
  <c r="AG417" i="9"/>
  <c r="AH417" i="9" s="1"/>
  <c r="AI417" i="9" s="1"/>
  <c r="AJ417" i="9" s="1"/>
  <c r="F417" i="9" s="1"/>
  <c r="G417" i="9" s="1"/>
  <c r="AD418" i="9" l="1"/>
  <c r="AC419" i="9"/>
  <c r="AG418" i="9"/>
  <c r="AH418" i="9" s="1"/>
  <c r="AI418" i="9" s="1"/>
  <c r="AJ418" i="9" s="1"/>
  <c r="F418" i="9" s="1"/>
  <c r="G418" i="9" s="1"/>
  <c r="AG419" i="9" l="1"/>
  <c r="AH419" i="9" s="1"/>
  <c r="AI419" i="9" s="1"/>
  <c r="AJ419" i="9" s="1"/>
  <c r="F419" i="9" s="1"/>
  <c r="G419" i="9" s="1"/>
  <c r="AD419" i="9"/>
  <c r="AC420" i="9"/>
  <c r="AC421" i="9" l="1"/>
  <c r="AG420" i="9"/>
  <c r="AH420" i="9" s="1"/>
  <c r="AI420" i="9" s="1"/>
  <c r="AJ420" i="9" s="1"/>
  <c r="F420" i="9" s="1"/>
  <c r="G420" i="9" s="1"/>
  <c r="AD420" i="9"/>
  <c r="AD421" i="9" l="1"/>
  <c r="AG421" i="9"/>
  <c r="AH421" i="9" s="1"/>
  <c r="AI421" i="9" s="1"/>
  <c r="AJ421" i="9" s="1"/>
  <c r="F421" i="9" s="1"/>
  <c r="G421" i="9" s="1"/>
  <c r="AC422" i="9"/>
  <c r="AC423" i="9" l="1"/>
  <c r="AG422" i="9"/>
  <c r="AH422" i="9" s="1"/>
  <c r="AI422" i="9" s="1"/>
  <c r="AJ422" i="9" s="1"/>
  <c r="F422" i="9" s="1"/>
  <c r="G422" i="9" s="1"/>
  <c r="AD422" i="9"/>
  <c r="AG423" i="9" l="1"/>
  <c r="AH423" i="9" s="1"/>
  <c r="AI423" i="9" s="1"/>
  <c r="AJ423" i="9" s="1"/>
  <c r="F423" i="9" s="1"/>
  <c r="G423" i="9" s="1"/>
  <c r="AD423" i="9"/>
  <c r="AC424" i="9"/>
  <c r="AD424" i="9" l="1"/>
  <c r="AC425" i="9"/>
  <c r="AG424" i="9"/>
  <c r="AH424" i="9" s="1"/>
  <c r="AI424" i="9" s="1"/>
  <c r="AJ424" i="9" s="1"/>
  <c r="F424" i="9" s="1"/>
  <c r="G424" i="9" s="1"/>
  <c r="AD425" i="9" l="1"/>
  <c r="AG425" i="9"/>
  <c r="AH425" i="9" s="1"/>
  <c r="AI425" i="9" s="1"/>
  <c r="AJ425" i="9" s="1"/>
  <c r="F425" i="9" s="1"/>
  <c r="G425" i="9" s="1"/>
  <c r="AC426" i="9"/>
  <c r="AC427" i="9" l="1"/>
  <c r="AD426" i="9"/>
  <c r="AG426" i="9"/>
  <c r="AH426" i="9" s="1"/>
  <c r="AI426" i="9" s="1"/>
  <c r="AJ426" i="9" s="1"/>
  <c r="F426" i="9" s="1"/>
  <c r="G426" i="9" s="1"/>
  <c r="AG427" i="9" l="1"/>
  <c r="AH427" i="9" s="1"/>
  <c r="AI427" i="9" s="1"/>
  <c r="AJ427" i="9" s="1"/>
  <c r="F427" i="9" s="1"/>
  <c r="G427" i="9" s="1"/>
  <c r="AC428" i="9"/>
  <c r="AD427" i="9"/>
  <c r="AD428" i="9" l="1"/>
  <c r="AC429" i="9"/>
  <c r="AG428" i="9"/>
  <c r="AH428" i="9" s="1"/>
  <c r="AI428" i="9" s="1"/>
  <c r="AJ428" i="9" s="1"/>
  <c r="F428" i="9" s="1"/>
  <c r="G428" i="9" s="1"/>
  <c r="AD429" i="9" l="1"/>
  <c r="AC430" i="9"/>
  <c r="AG429" i="9"/>
  <c r="AH429" i="9" s="1"/>
  <c r="AI429" i="9" s="1"/>
  <c r="AJ429" i="9" s="1"/>
  <c r="F429" i="9" s="1"/>
  <c r="G429" i="9" s="1"/>
  <c r="AC431" i="9" l="1"/>
  <c r="AD430" i="9"/>
  <c r="AG430" i="9"/>
  <c r="AH430" i="9" s="1"/>
  <c r="AI430" i="9" s="1"/>
  <c r="AJ430" i="9" s="1"/>
  <c r="F430" i="9" s="1"/>
  <c r="G430" i="9" s="1"/>
  <c r="AG431" i="9" l="1"/>
  <c r="AH431" i="9" s="1"/>
  <c r="AI431" i="9" s="1"/>
  <c r="AJ431" i="9" s="1"/>
  <c r="F431" i="9" s="1"/>
  <c r="G431" i="9" s="1"/>
  <c r="AC432" i="9"/>
  <c r="AD431" i="9"/>
  <c r="AD432" i="9" l="1"/>
  <c r="AC433" i="9"/>
  <c r="AG432" i="9"/>
  <c r="AH432" i="9" s="1"/>
  <c r="AI432" i="9" s="1"/>
  <c r="AJ432" i="9" s="1"/>
  <c r="F432" i="9" s="1"/>
  <c r="G432" i="9" s="1"/>
  <c r="AD433" i="9" l="1"/>
  <c r="AC434" i="9"/>
  <c r="AG433" i="9"/>
  <c r="AH433" i="9" s="1"/>
  <c r="AI433" i="9" s="1"/>
  <c r="AJ433" i="9" s="1"/>
  <c r="F433" i="9" s="1"/>
  <c r="G433" i="9" s="1"/>
  <c r="AC435" i="9" l="1"/>
  <c r="AD434" i="9"/>
  <c r="AG434" i="9"/>
  <c r="AH434" i="9" s="1"/>
  <c r="AI434" i="9" s="1"/>
  <c r="AJ434" i="9" s="1"/>
  <c r="F434" i="9" s="1"/>
  <c r="G434" i="9" s="1"/>
  <c r="AG435" i="9" l="1"/>
  <c r="AH435" i="9" s="1"/>
  <c r="AI435" i="9" s="1"/>
  <c r="AJ435" i="9" s="1"/>
  <c r="F435" i="9" s="1"/>
  <c r="G435" i="9" s="1"/>
  <c r="AC436" i="9"/>
  <c r="AD435" i="9"/>
  <c r="AD436" i="9" l="1"/>
  <c r="AC437" i="9"/>
  <c r="AG436" i="9"/>
  <c r="AH436" i="9" s="1"/>
  <c r="AI436" i="9" s="1"/>
  <c r="AJ436" i="9" s="1"/>
  <c r="F436" i="9" s="1"/>
  <c r="G436" i="9" s="1"/>
  <c r="AD437" i="9" l="1"/>
  <c r="AC438" i="9"/>
  <c r="AG437" i="9"/>
  <c r="AH437" i="9" s="1"/>
  <c r="AI437" i="9" s="1"/>
  <c r="AJ437" i="9" s="1"/>
  <c r="F437" i="9" s="1"/>
  <c r="G437" i="9" s="1"/>
  <c r="AC439" i="9" l="1"/>
  <c r="AG438" i="9"/>
  <c r="AH438" i="9" s="1"/>
  <c r="AI438" i="9" s="1"/>
  <c r="AJ438" i="9" s="1"/>
  <c r="F438" i="9" s="1"/>
  <c r="G438" i="9" s="1"/>
  <c r="AD438" i="9"/>
  <c r="AG439" i="9" l="1"/>
  <c r="AH439" i="9" s="1"/>
  <c r="AI439" i="9" s="1"/>
  <c r="AJ439" i="9" s="1"/>
  <c r="F439" i="9" s="1"/>
  <c r="G439" i="9" s="1"/>
  <c r="AC440" i="9"/>
  <c r="AD439" i="9"/>
  <c r="AD440" i="9" l="1"/>
  <c r="AG440" i="9"/>
  <c r="AH440" i="9" s="1"/>
  <c r="AI440" i="9" s="1"/>
  <c r="AJ440" i="9" s="1"/>
  <c r="F440" i="9" s="1"/>
  <c r="G440" i="9" s="1"/>
  <c r="AC441" i="9"/>
  <c r="AD441" i="9" l="1"/>
  <c r="AC442" i="9"/>
  <c r="AG441" i="9"/>
  <c r="AH441" i="9" s="1"/>
  <c r="AI441" i="9" s="1"/>
  <c r="AJ441" i="9" s="1"/>
  <c r="F441" i="9" s="1"/>
  <c r="G441" i="9" s="1"/>
  <c r="AC443" i="9" l="1"/>
  <c r="AG442" i="9"/>
  <c r="AH442" i="9" s="1"/>
  <c r="AI442" i="9" s="1"/>
  <c r="AJ442" i="9" s="1"/>
  <c r="F442" i="9" s="1"/>
  <c r="G442" i="9" s="1"/>
  <c r="AD442" i="9"/>
  <c r="AG443" i="9" l="1"/>
  <c r="AH443" i="9" s="1"/>
  <c r="AI443" i="9" s="1"/>
  <c r="AJ443" i="9" s="1"/>
  <c r="F443" i="9" s="1"/>
  <c r="G443" i="9" s="1"/>
  <c r="AD443" i="9"/>
  <c r="AC444" i="9"/>
  <c r="AD444" i="9" l="1"/>
  <c r="AG444" i="9"/>
  <c r="AH444" i="9" s="1"/>
  <c r="AI444" i="9" s="1"/>
  <c r="AJ444" i="9" s="1"/>
  <c r="F444" i="9" s="1"/>
  <c r="G444" i="9" s="1"/>
  <c r="AC445" i="9"/>
  <c r="AD445" i="9" l="1"/>
  <c r="AC446" i="9"/>
  <c r="AG445" i="9"/>
  <c r="AH445" i="9" s="1"/>
  <c r="AI445" i="9" s="1"/>
  <c r="AJ445" i="9" s="1"/>
  <c r="F445" i="9" s="1"/>
  <c r="G445" i="9" s="1"/>
  <c r="AC447" i="9" l="1"/>
  <c r="AG446" i="9"/>
  <c r="AH446" i="9" s="1"/>
  <c r="AI446" i="9" s="1"/>
  <c r="AJ446" i="9" s="1"/>
  <c r="F446" i="9" s="1"/>
  <c r="G446" i="9" s="1"/>
  <c r="AD446" i="9"/>
  <c r="AG447" i="9" l="1"/>
  <c r="AH447" i="9" s="1"/>
  <c r="AI447" i="9" s="1"/>
  <c r="AJ447" i="9" s="1"/>
  <c r="F447" i="9" s="1"/>
  <c r="G447" i="9" s="1"/>
  <c r="AD447" i="9"/>
  <c r="AC448" i="9"/>
  <c r="AD448" i="9" l="1"/>
  <c r="AG448" i="9"/>
  <c r="AH448" i="9" s="1"/>
  <c r="AI448" i="9" s="1"/>
  <c r="AJ448" i="9" s="1"/>
  <c r="F448" i="9" s="1"/>
  <c r="G448" i="9" s="1"/>
  <c r="AC449" i="9"/>
  <c r="AD449" i="9" l="1"/>
  <c r="AG449" i="9"/>
  <c r="AH449" i="9" s="1"/>
  <c r="AI449" i="9" s="1"/>
  <c r="AJ449" i="9" s="1"/>
  <c r="F449" i="9" s="1"/>
  <c r="G449" i="9" s="1"/>
  <c r="AC450" i="9"/>
  <c r="AC451" i="9" l="1"/>
  <c r="AG450" i="9"/>
  <c r="AH450" i="9" s="1"/>
  <c r="AI450" i="9" s="1"/>
  <c r="AJ450" i="9" s="1"/>
  <c r="F450" i="9" s="1"/>
  <c r="G450" i="9" s="1"/>
  <c r="AD450" i="9"/>
  <c r="AG451" i="9" l="1"/>
  <c r="AH451" i="9" s="1"/>
  <c r="AI451" i="9" s="1"/>
  <c r="AJ451" i="9" s="1"/>
  <c r="F451" i="9" s="1"/>
  <c r="G451" i="9" s="1"/>
  <c r="AD451" i="9"/>
  <c r="AC452" i="9"/>
  <c r="AD452" i="9" l="1"/>
  <c r="AC453" i="9"/>
  <c r="AG452" i="9"/>
  <c r="AH452" i="9" s="1"/>
  <c r="AI452" i="9" s="1"/>
  <c r="AJ452" i="9" s="1"/>
  <c r="F452" i="9" s="1"/>
  <c r="G452" i="9" s="1"/>
  <c r="AD453" i="9" l="1"/>
  <c r="AG453" i="9"/>
  <c r="AH453" i="9" s="1"/>
  <c r="AI453" i="9" s="1"/>
  <c r="AJ453" i="9" s="1"/>
  <c r="F453" i="9" s="1"/>
  <c r="G453" i="9" s="1"/>
  <c r="AC454" i="9"/>
  <c r="AC455" i="9" l="1"/>
  <c r="AG454" i="9"/>
  <c r="AH454" i="9" s="1"/>
  <c r="AI454" i="9" s="1"/>
  <c r="AJ454" i="9" s="1"/>
  <c r="F454" i="9" s="1"/>
  <c r="G454" i="9" s="1"/>
  <c r="AD454" i="9"/>
  <c r="AG455" i="9" l="1"/>
  <c r="AH455" i="9" s="1"/>
  <c r="AI455" i="9" s="1"/>
  <c r="AJ455" i="9" s="1"/>
  <c r="F455" i="9" s="1"/>
  <c r="G455" i="9" s="1"/>
  <c r="AD455" i="9"/>
  <c r="AC456" i="9"/>
  <c r="AD456" i="9" l="1"/>
  <c r="AC457" i="9"/>
  <c r="AG456" i="9"/>
  <c r="AH456" i="9" s="1"/>
  <c r="AI456" i="9" s="1"/>
  <c r="AJ456" i="9" s="1"/>
  <c r="F456" i="9" s="1"/>
  <c r="G456" i="9" s="1"/>
  <c r="AD457" i="9" l="1"/>
  <c r="AC458" i="9"/>
  <c r="AG457" i="9"/>
  <c r="AH457" i="9" s="1"/>
  <c r="AI457" i="9" s="1"/>
  <c r="AJ457" i="9" s="1"/>
  <c r="F457" i="9" s="1"/>
  <c r="G457" i="9" s="1"/>
  <c r="AC459" i="9" l="1"/>
  <c r="AG458" i="9"/>
  <c r="AH458" i="9" s="1"/>
  <c r="AI458" i="9" s="1"/>
  <c r="AJ458" i="9" s="1"/>
  <c r="F458" i="9" s="1"/>
  <c r="G458" i="9" s="1"/>
  <c r="AD458" i="9"/>
  <c r="AC460" i="9" l="1"/>
  <c r="AG459" i="9"/>
  <c r="AH459" i="9" s="1"/>
  <c r="AI459" i="9" s="1"/>
  <c r="AJ459" i="9" s="1"/>
  <c r="F459" i="9" s="1"/>
  <c r="G459" i="9" s="1"/>
  <c r="AD459" i="9"/>
  <c r="AD460" i="9" l="1"/>
  <c r="AC461" i="9"/>
  <c r="AG460" i="9"/>
  <c r="AH460" i="9" s="1"/>
  <c r="AI460" i="9" s="1"/>
  <c r="AJ460" i="9" s="1"/>
  <c r="F460" i="9" s="1"/>
  <c r="G460" i="9" s="1"/>
  <c r="AD461" i="9" l="1"/>
  <c r="AG461" i="9"/>
  <c r="AH461" i="9" s="1"/>
  <c r="AI461" i="9" s="1"/>
  <c r="AJ461" i="9" s="1"/>
  <c r="F461" i="9" s="1"/>
  <c r="G461" i="9" s="1"/>
  <c r="AC462" i="9"/>
  <c r="AC463" i="9" l="1"/>
  <c r="AG462" i="9"/>
  <c r="AH462" i="9" s="1"/>
  <c r="AI462" i="9" s="1"/>
  <c r="AJ462" i="9" s="1"/>
  <c r="F462" i="9" s="1"/>
  <c r="G462" i="9" s="1"/>
  <c r="AD462" i="9"/>
  <c r="AC464" i="9" l="1"/>
  <c r="AG463" i="9"/>
  <c r="AH463" i="9" s="1"/>
  <c r="AI463" i="9" s="1"/>
  <c r="AJ463" i="9" s="1"/>
  <c r="F463" i="9" s="1"/>
  <c r="G463" i="9" s="1"/>
  <c r="AD463" i="9"/>
  <c r="AD464" i="9" l="1"/>
  <c r="AG464" i="9"/>
  <c r="AH464" i="9" s="1"/>
  <c r="AI464" i="9" s="1"/>
  <c r="AJ464" i="9" s="1"/>
  <c r="F464" i="9" s="1"/>
  <c r="G464" i="9" s="1"/>
  <c r="AC465" i="9"/>
  <c r="AD465" i="9" l="1"/>
  <c r="AG465" i="9"/>
  <c r="AH465" i="9" s="1"/>
  <c r="AI465" i="9" s="1"/>
  <c r="AJ465" i="9" s="1"/>
  <c r="F465" i="9" s="1"/>
  <c r="G465" i="9" s="1"/>
  <c r="AC466" i="9"/>
  <c r="AC467" i="9" l="1"/>
  <c r="AG466" i="9"/>
  <c r="AH466" i="9" s="1"/>
  <c r="AI466" i="9" s="1"/>
  <c r="AJ466" i="9" s="1"/>
  <c r="F466" i="9" s="1"/>
  <c r="G466" i="9" s="1"/>
  <c r="AD466" i="9"/>
  <c r="AC468" i="9" l="1"/>
  <c r="AG467" i="9"/>
  <c r="AH467" i="9" s="1"/>
  <c r="AI467" i="9" s="1"/>
  <c r="AJ467" i="9" s="1"/>
  <c r="F467" i="9" s="1"/>
  <c r="G467" i="9" s="1"/>
  <c r="AD467" i="9"/>
  <c r="AD468" i="9" l="1"/>
  <c r="AG468" i="9"/>
  <c r="AH468" i="9" s="1"/>
  <c r="AI468" i="9" s="1"/>
  <c r="AJ468" i="9" s="1"/>
  <c r="F468" i="9" s="1"/>
  <c r="G468" i="9" s="1"/>
  <c r="AC469" i="9"/>
  <c r="AD469" i="9" l="1"/>
  <c r="AG469" i="9"/>
  <c r="AH469" i="9" s="1"/>
  <c r="AI469" i="9" s="1"/>
  <c r="AJ469" i="9" s="1"/>
  <c r="F469" i="9" s="1"/>
  <c r="G469" i="9" s="1"/>
  <c r="AC470" i="9"/>
  <c r="AC471" i="9" l="1"/>
  <c r="AG470" i="9"/>
  <c r="AH470" i="9" s="1"/>
  <c r="AI470" i="9" s="1"/>
  <c r="AJ470" i="9" s="1"/>
  <c r="F470" i="9" s="1"/>
  <c r="G470" i="9" s="1"/>
  <c r="AD470" i="9"/>
  <c r="AC472" i="9" l="1"/>
  <c r="AG471" i="9"/>
  <c r="AH471" i="9" s="1"/>
  <c r="AI471" i="9" s="1"/>
  <c r="AJ471" i="9" s="1"/>
  <c r="F471" i="9" s="1"/>
  <c r="G471" i="9" s="1"/>
  <c r="AD471" i="9"/>
  <c r="AD472" i="9" l="1"/>
  <c r="AC473" i="9"/>
  <c r="AG472" i="9"/>
  <c r="AH472" i="9" s="1"/>
  <c r="AI472" i="9" s="1"/>
  <c r="AJ472" i="9" s="1"/>
  <c r="F472" i="9" s="1"/>
  <c r="G472" i="9" s="1"/>
  <c r="AD473" i="9" l="1"/>
  <c r="AG473" i="9"/>
  <c r="AH473" i="9" s="1"/>
  <c r="AI473" i="9" s="1"/>
  <c r="AJ473" i="9" s="1"/>
  <c r="F473" i="9" s="1"/>
  <c r="G473" i="9" s="1"/>
  <c r="AC474" i="9"/>
  <c r="AC475" i="9" l="1"/>
  <c r="AG474" i="9"/>
  <c r="AH474" i="9" s="1"/>
  <c r="AI474" i="9" s="1"/>
  <c r="AJ474" i="9" s="1"/>
  <c r="F474" i="9" s="1"/>
  <c r="G474" i="9" s="1"/>
  <c r="AD474" i="9"/>
  <c r="AC476" i="9" l="1"/>
  <c r="AG475" i="9"/>
  <c r="AH475" i="9" s="1"/>
  <c r="AI475" i="9" s="1"/>
  <c r="AJ475" i="9" s="1"/>
  <c r="F475" i="9" s="1"/>
  <c r="G475" i="9" s="1"/>
  <c r="AD475" i="9"/>
  <c r="AD476" i="9" l="1"/>
  <c r="AC477" i="9"/>
  <c r="AG476" i="9"/>
  <c r="AH476" i="9" s="1"/>
  <c r="AI476" i="9" s="1"/>
  <c r="AJ476" i="9" s="1"/>
  <c r="F476" i="9" s="1"/>
  <c r="G476" i="9" s="1"/>
  <c r="AD477" i="9" l="1"/>
  <c r="AG477" i="9"/>
  <c r="AH477" i="9" s="1"/>
  <c r="AI477" i="9" s="1"/>
  <c r="AJ477" i="9" s="1"/>
  <c r="F477" i="9" s="1"/>
  <c r="G477" i="9" s="1"/>
  <c r="AC478" i="9"/>
  <c r="AC479" i="9" l="1"/>
  <c r="AG478" i="9"/>
  <c r="AH478" i="9" s="1"/>
  <c r="AI478" i="9" s="1"/>
  <c r="AJ478" i="9" s="1"/>
  <c r="F478" i="9" s="1"/>
  <c r="G478" i="9" s="1"/>
  <c r="AD478" i="9"/>
  <c r="AC480" i="9" l="1"/>
  <c r="AG479" i="9"/>
  <c r="AH479" i="9" s="1"/>
  <c r="AI479" i="9" s="1"/>
  <c r="AJ479" i="9" s="1"/>
  <c r="F479" i="9" s="1"/>
  <c r="G479" i="9" s="1"/>
  <c r="AD479" i="9"/>
  <c r="AD480" i="9" l="1"/>
  <c r="AC481" i="9"/>
  <c r="AG480" i="9"/>
  <c r="AH480" i="9" s="1"/>
  <c r="AI480" i="9" s="1"/>
  <c r="AJ480" i="9" s="1"/>
  <c r="F480" i="9" s="1"/>
  <c r="G480" i="9" s="1"/>
  <c r="AD481" i="9" l="1"/>
  <c r="AG481" i="9"/>
  <c r="AH481" i="9" s="1"/>
  <c r="AI481" i="9" s="1"/>
  <c r="AJ481" i="9" s="1"/>
  <c r="F481" i="9" s="1"/>
  <c r="G481" i="9" s="1"/>
  <c r="AC482" i="9"/>
  <c r="AC483" i="9" l="1"/>
  <c r="AG482" i="9"/>
  <c r="AH482" i="9" s="1"/>
  <c r="AI482" i="9" s="1"/>
  <c r="AJ482" i="9" s="1"/>
  <c r="F482" i="9" s="1"/>
  <c r="G482" i="9" s="1"/>
  <c r="AD482" i="9"/>
  <c r="AC484" i="9" l="1"/>
  <c r="AG483" i="9"/>
  <c r="AH483" i="9" s="1"/>
  <c r="AI483" i="9" s="1"/>
  <c r="AJ483" i="9" s="1"/>
  <c r="F483" i="9" s="1"/>
  <c r="G483" i="9" s="1"/>
  <c r="AD483" i="9"/>
  <c r="AD484" i="9" l="1"/>
  <c r="AC485" i="9"/>
  <c r="AG484" i="9"/>
  <c r="AH484" i="9" s="1"/>
  <c r="AI484" i="9" s="1"/>
  <c r="AJ484" i="9" s="1"/>
  <c r="F484" i="9" s="1"/>
  <c r="G484" i="9" s="1"/>
  <c r="AD485" i="9" l="1"/>
  <c r="AG485" i="9"/>
  <c r="AH485" i="9" s="1"/>
  <c r="AI485" i="9" s="1"/>
  <c r="AJ485" i="9" s="1"/>
  <c r="F485" i="9" s="1"/>
  <c r="G485" i="9" s="1"/>
  <c r="AC486" i="9"/>
  <c r="AC487" i="9" l="1"/>
  <c r="AG486" i="9"/>
  <c r="AH486" i="9" s="1"/>
  <c r="AI486" i="9" s="1"/>
  <c r="AJ486" i="9" s="1"/>
  <c r="F486" i="9" s="1"/>
  <c r="G486" i="9" s="1"/>
  <c r="AD486" i="9"/>
  <c r="AC488" i="9" l="1"/>
  <c r="AG487" i="9"/>
  <c r="AH487" i="9" s="1"/>
  <c r="AI487" i="9" s="1"/>
  <c r="AJ487" i="9" s="1"/>
  <c r="F487" i="9" s="1"/>
  <c r="G487" i="9" s="1"/>
  <c r="AD487" i="9"/>
  <c r="AD488" i="9" l="1"/>
  <c r="AC489" i="9"/>
  <c r="AG488" i="9"/>
  <c r="AH488" i="9" s="1"/>
  <c r="AI488" i="9" s="1"/>
  <c r="AJ488" i="9" s="1"/>
  <c r="F488" i="9" s="1"/>
  <c r="G488" i="9" s="1"/>
  <c r="AD489" i="9" l="1"/>
  <c r="AG489" i="9"/>
  <c r="AH489" i="9" s="1"/>
  <c r="AI489" i="9" s="1"/>
  <c r="AJ489" i="9" s="1"/>
  <c r="F489" i="9" s="1"/>
  <c r="G489" i="9" s="1"/>
  <c r="AC490" i="9"/>
  <c r="AC491" i="9" l="1"/>
  <c r="AG490" i="9"/>
  <c r="AH490" i="9" s="1"/>
  <c r="AI490" i="9" s="1"/>
  <c r="AJ490" i="9" s="1"/>
  <c r="F490" i="9" s="1"/>
  <c r="G490" i="9" s="1"/>
  <c r="AD490" i="9"/>
  <c r="AC492" i="9" l="1"/>
  <c r="AG491" i="9"/>
  <c r="AH491" i="9" s="1"/>
  <c r="AI491" i="9" s="1"/>
  <c r="AJ491" i="9" s="1"/>
  <c r="F491" i="9" s="1"/>
  <c r="G491" i="9" s="1"/>
  <c r="AD491" i="9"/>
  <c r="AD492" i="9" l="1"/>
  <c r="AC493" i="9"/>
  <c r="AG492" i="9"/>
  <c r="AH492" i="9" s="1"/>
  <c r="AI492" i="9" s="1"/>
  <c r="AJ492" i="9" s="1"/>
  <c r="F492" i="9" s="1"/>
  <c r="G492" i="9" s="1"/>
  <c r="AD493" i="9" l="1"/>
  <c r="AG493" i="9"/>
  <c r="AH493" i="9" s="1"/>
  <c r="AI493" i="9" s="1"/>
  <c r="AJ493" i="9" s="1"/>
  <c r="F493" i="9" s="1"/>
  <c r="G493" i="9" s="1"/>
  <c r="AC494" i="9"/>
  <c r="AC495" i="9" l="1"/>
  <c r="AG494" i="9"/>
  <c r="AH494" i="9" s="1"/>
  <c r="AI494" i="9" s="1"/>
  <c r="AJ494" i="9" s="1"/>
  <c r="F494" i="9" s="1"/>
  <c r="G494" i="9" s="1"/>
  <c r="AD494" i="9"/>
  <c r="AC496" i="9" l="1"/>
  <c r="AG495" i="9"/>
  <c r="AH495" i="9" s="1"/>
  <c r="AI495" i="9" s="1"/>
  <c r="AJ495" i="9" s="1"/>
  <c r="F495" i="9" s="1"/>
  <c r="G495" i="9" s="1"/>
  <c r="AD495" i="9"/>
  <c r="AD496" i="9" l="1"/>
  <c r="AC497" i="9"/>
  <c r="AG496" i="9"/>
  <c r="AH496" i="9" s="1"/>
  <c r="AI496" i="9" s="1"/>
  <c r="AJ496" i="9" s="1"/>
  <c r="F496" i="9" s="1"/>
  <c r="G496" i="9" s="1"/>
  <c r="AD497" i="9" l="1"/>
  <c r="AG497" i="9"/>
  <c r="AH497" i="9" s="1"/>
  <c r="AI497" i="9" s="1"/>
  <c r="AJ497" i="9" s="1"/>
  <c r="F497" i="9" s="1"/>
  <c r="G497" i="9" s="1"/>
  <c r="AC498" i="9"/>
  <c r="AC499" i="9" l="1"/>
  <c r="AG498" i="9"/>
  <c r="AH498" i="9" s="1"/>
  <c r="AI498" i="9" s="1"/>
  <c r="AJ498" i="9" s="1"/>
  <c r="F498" i="9" s="1"/>
  <c r="G498" i="9" s="1"/>
  <c r="AD498" i="9"/>
  <c r="AC500" i="9" l="1"/>
  <c r="AG499" i="9"/>
  <c r="AH499" i="9" s="1"/>
  <c r="AI499" i="9" s="1"/>
  <c r="AJ499" i="9" s="1"/>
  <c r="F499" i="9" s="1"/>
  <c r="G499" i="9" s="1"/>
  <c r="AD499" i="9"/>
  <c r="AD500" i="9" l="1"/>
  <c r="AC501" i="9"/>
  <c r="AG500" i="9"/>
  <c r="AH500" i="9" s="1"/>
  <c r="AI500" i="9" s="1"/>
  <c r="AJ500" i="9" s="1"/>
  <c r="F500" i="9" s="1"/>
  <c r="G500" i="9" s="1"/>
  <c r="AD501" i="9" l="1"/>
  <c r="AG501" i="9"/>
  <c r="AH501" i="9" s="1"/>
  <c r="AI501" i="9" s="1"/>
  <c r="AJ501" i="9" s="1"/>
  <c r="F501" i="9" s="1"/>
  <c r="G501" i="9" s="1"/>
  <c r="AC502" i="9"/>
  <c r="AC503" i="9" l="1"/>
  <c r="AG502" i="9"/>
  <c r="AH502" i="9" s="1"/>
  <c r="AI502" i="9" s="1"/>
  <c r="AJ502" i="9" s="1"/>
  <c r="F502" i="9" s="1"/>
  <c r="G502" i="9" s="1"/>
  <c r="AD502" i="9"/>
  <c r="AC504" i="9" l="1"/>
  <c r="AG503" i="9"/>
  <c r="AH503" i="9" s="1"/>
  <c r="AI503" i="9" s="1"/>
  <c r="AJ503" i="9" s="1"/>
  <c r="F503" i="9" s="1"/>
  <c r="G503" i="9" s="1"/>
  <c r="AD503" i="9"/>
  <c r="AD504" i="9" l="1"/>
  <c r="AC505" i="9"/>
  <c r="AG504" i="9"/>
  <c r="AH504" i="9" s="1"/>
  <c r="AI504" i="9" s="1"/>
  <c r="AJ504" i="9" s="1"/>
  <c r="F504" i="9" s="1"/>
  <c r="G504" i="9" s="1"/>
  <c r="AD505" i="9" l="1"/>
  <c r="AG505" i="9"/>
  <c r="AH505" i="9" s="1"/>
  <c r="AI505" i="9" s="1"/>
  <c r="AJ505" i="9" s="1"/>
  <c r="F505" i="9" s="1"/>
  <c r="G505" i="9" s="1"/>
  <c r="AC506" i="9"/>
  <c r="AC507" i="9" l="1"/>
  <c r="AG506" i="9"/>
  <c r="AH506" i="9" s="1"/>
  <c r="AI506" i="9" s="1"/>
  <c r="AJ506" i="9" s="1"/>
  <c r="F506" i="9" s="1"/>
  <c r="G506" i="9" s="1"/>
  <c r="AD506" i="9"/>
  <c r="AC508" i="9" l="1"/>
  <c r="AG507" i="9"/>
  <c r="AH507" i="9" s="1"/>
  <c r="AI507" i="9" s="1"/>
  <c r="AJ507" i="9" s="1"/>
  <c r="F507" i="9" s="1"/>
  <c r="G507" i="9" s="1"/>
  <c r="AD507" i="9"/>
  <c r="AD508" i="9" l="1"/>
  <c r="AC509" i="9"/>
  <c r="AG508" i="9"/>
  <c r="AH508" i="9" s="1"/>
  <c r="AI508" i="9" s="1"/>
  <c r="AJ508" i="9" s="1"/>
  <c r="F508" i="9" s="1"/>
  <c r="G508" i="9" s="1"/>
  <c r="AD509" i="9" l="1"/>
  <c r="AG509" i="9"/>
  <c r="AH509" i="9" s="1"/>
  <c r="AI509" i="9" s="1"/>
  <c r="AJ509" i="9" s="1"/>
  <c r="F509" i="9" s="1"/>
  <c r="G509" i="9" s="1"/>
  <c r="AC510" i="9"/>
  <c r="AC511" i="9" l="1"/>
  <c r="AG510" i="9"/>
  <c r="AH510" i="9" s="1"/>
  <c r="AI510" i="9" s="1"/>
  <c r="AJ510" i="9" s="1"/>
  <c r="F510" i="9" s="1"/>
  <c r="G510" i="9" s="1"/>
  <c r="AD510" i="9"/>
  <c r="AC512" i="9" l="1"/>
  <c r="AG511" i="9"/>
  <c r="AH511" i="9" s="1"/>
  <c r="AI511" i="9" s="1"/>
  <c r="AJ511" i="9" s="1"/>
  <c r="F511" i="9" s="1"/>
  <c r="G511" i="9" s="1"/>
  <c r="AD511" i="9"/>
  <c r="AD512" i="9" l="1"/>
  <c r="AC513" i="9"/>
  <c r="AG512" i="9"/>
  <c r="AH512" i="9" s="1"/>
  <c r="AI512" i="9" s="1"/>
  <c r="AJ512" i="9" s="1"/>
  <c r="F512" i="9" s="1"/>
  <c r="G512" i="9" s="1"/>
  <c r="AD513" i="9" l="1"/>
  <c r="AG513" i="9"/>
  <c r="AH513" i="9" s="1"/>
  <c r="AI513" i="9" s="1"/>
  <c r="AJ513" i="9" s="1"/>
  <c r="F513" i="9" s="1"/>
  <c r="G513" i="9" s="1"/>
  <c r="AC514" i="9"/>
  <c r="AC515" i="9" l="1"/>
  <c r="AG514" i="9"/>
  <c r="AH514" i="9" s="1"/>
  <c r="AI514" i="9" s="1"/>
  <c r="AJ514" i="9" s="1"/>
  <c r="F514" i="9" s="1"/>
  <c r="G514" i="9" s="1"/>
  <c r="AD514" i="9"/>
  <c r="AC516" i="9" l="1"/>
  <c r="AG515" i="9"/>
  <c r="AH515" i="9" s="1"/>
  <c r="AI515" i="9" s="1"/>
  <c r="AJ515" i="9" s="1"/>
  <c r="F515" i="9" s="1"/>
  <c r="G515" i="9" s="1"/>
  <c r="AD515" i="9"/>
  <c r="AD516" i="9" l="1"/>
  <c r="AC517" i="9"/>
  <c r="AG516" i="9"/>
  <c r="AH516" i="9" s="1"/>
  <c r="AI516" i="9" s="1"/>
  <c r="AJ516" i="9" s="1"/>
  <c r="F516" i="9" s="1"/>
  <c r="G516" i="9" s="1"/>
  <c r="AD517" i="9" l="1"/>
  <c r="AG517" i="9"/>
  <c r="AH517" i="9" s="1"/>
  <c r="AI517" i="9" s="1"/>
  <c r="AJ517" i="9" s="1"/>
  <c r="F517" i="9" s="1"/>
  <c r="G517" i="9" s="1"/>
  <c r="AC518" i="9"/>
  <c r="AC519" i="9" l="1"/>
  <c r="AG518" i="9"/>
  <c r="AH518" i="9" s="1"/>
  <c r="AI518" i="9" s="1"/>
  <c r="AJ518" i="9" s="1"/>
  <c r="F518" i="9" s="1"/>
  <c r="G518" i="9" s="1"/>
  <c r="AD518" i="9"/>
  <c r="AC520" i="9" l="1"/>
  <c r="AG519" i="9"/>
  <c r="AH519" i="9" s="1"/>
  <c r="AI519" i="9" s="1"/>
  <c r="AJ519" i="9" s="1"/>
  <c r="F519" i="9" s="1"/>
  <c r="G519" i="9" s="1"/>
  <c r="AD519" i="9"/>
  <c r="AD520" i="9" l="1"/>
  <c r="AC521" i="9"/>
  <c r="AG520" i="9"/>
  <c r="AH520" i="9" s="1"/>
  <c r="AI520" i="9" s="1"/>
  <c r="AJ520" i="9" s="1"/>
  <c r="F520" i="9" s="1"/>
  <c r="G520" i="9" s="1"/>
  <c r="AD521" i="9" l="1"/>
  <c r="AG521" i="9"/>
  <c r="AH521" i="9" s="1"/>
  <c r="AI521" i="9" s="1"/>
  <c r="AJ521" i="9" s="1"/>
  <c r="F521" i="9" s="1"/>
  <c r="G521" i="9" s="1"/>
  <c r="AC522" i="9"/>
  <c r="AC523" i="9" l="1"/>
  <c r="AG522" i="9"/>
  <c r="AH522" i="9" s="1"/>
  <c r="AI522" i="9" s="1"/>
  <c r="AJ522" i="9" s="1"/>
  <c r="F522" i="9" s="1"/>
  <c r="G522" i="9" s="1"/>
  <c r="AD522" i="9"/>
  <c r="AC524" i="9" l="1"/>
  <c r="AG523" i="9"/>
  <c r="AH523" i="9" s="1"/>
  <c r="AI523" i="9" s="1"/>
  <c r="AJ523" i="9" s="1"/>
  <c r="F523" i="9" s="1"/>
  <c r="G523" i="9" s="1"/>
  <c r="AD523" i="9"/>
  <c r="AD524" i="9" l="1"/>
  <c r="AC525" i="9"/>
  <c r="AG524" i="9"/>
  <c r="AH524" i="9" s="1"/>
  <c r="AI524" i="9" s="1"/>
  <c r="AJ524" i="9" s="1"/>
  <c r="F524" i="9" s="1"/>
  <c r="G524" i="9" s="1"/>
  <c r="AD525" i="9" l="1"/>
  <c r="AG525" i="9"/>
  <c r="AH525" i="9" s="1"/>
  <c r="AI525" i="9" s="1"/>
  <c r="AJ525" i="9" s="1"/>
  <c r="F525" i="9" s="1"/>
  <c r="G525" i="9" s="1"/>
  <c r="AC526" i="9"/>
  <c r="AC527" i="9" l="1"/>
  <c r="AG526" i="9"/>
  <c r="AH526" i="9" s="1"/>
  <c r="AI526" i="9" s="1"/>
  <c r="AJ526" i="9" s="1"/>
  <c r="F526" i="9" s="1"/>
  <c r="G526" i="9" s="1"/>
  <c r="AD526" i="9"/>
  <c r="AC528" i="9" l="1"/>
  <c r="AG527" i="9"/>
  <c r="AH527" i="9" s="1"/>
  <c r="AI527" i="9" s="1"/>
  <c r="AJ527" i="9" s="1"/>
  <c r="F527" i="9" s="1"/>
  <c r="G527" i="9" s="1"/>
  <c r="AD527" i="9"/>
  <c r="AD528" i="9" l="1"/>
  <c r="AC529" i="9"/>
  <c r="AG528" i="9"/>
  <c r="AH528" i="9" s="1"/>
  <c r="AI528" i="9" s="1"/>
  <c r="AJ528" i="9" s="1"/>
  <c r="F528" i="9" s="1"/>
  <c r="G528" i="9" s="1"/>
  <c r="AD529" i="9" l="1"/>
  <c r="AG529" i="9"/>
  <c r="AH529" i="9" s="1"/>
  <c r="AI529" i="9" s="1"/>
  <c r="AJ529" i="9" s="1"/>
  <c r="F529" i="9" s="1"/>
  <c r="G529" i="9" s="1"/>
  <c r="AC530" i="9"/>
  <c r="AC531" i="9" l="1"/>
  <c r="AG530" i="9"/>
  <c r="AH530" i="9" s="1"/>
  <c r="AI530" i="9" s="1"/>
  <c r="AJ530" i="9" s="1"/>
  <c r="F530" i="9" s="1"/>
  <c r="G530" i="9" s="1"/>
  <c r="AD530" i="9"/>
  <c r="AD531" i="9" l="1"/>
  <c r="AC532" i="9"/>
  <c r="AG531" i="9"/>
  <c r="AH531" i="9" s="1"/>
  <c r="AI531" i="9" s="1"/>
  <c r="AJ531" i="9" s="1"/>
  <c r="F531" i="9" s="1"/>
  <c r="G531" i="9" s="1"/>
  <c r="AC533" i="9" l="1"/>
  <c r="AD532" i="9"/>
  <c r="AG532" i="9"/>
  <c r="AH532" i="9" s="1"/>
  <c r="AI532" i="9" s="1"/>
  <c r="AJ532" i="9" s="1"/>
  <c r="F532" i="9" s="1"/>
  <c r="G532" i="9" s="1"/>
  <c r="AD533" i="9" l="1"/>
  <c r="AG533" i="9"/>
  <c r="AH533" i="9" s="1"/>
  <c r="AI533" i="9" s="1"/>
  <c r="AJ533" i="9" s="1"/>
  <c r="F533" i="9" s="1"/>
  <c r="G533" i="9" s="1"/>
  <c r="AC534" i="9"/>
  <c r="AC535" i="9" l="1"/>
  <c r="AG534" i="9"/>
  <c r="AH534" i="9" s="1"/>
  <c r="AI534" i="9" s="1"/>
  <c r="AJ534" i="9" s="1"/>
  <c r="F534" i="9" s="1"/>
  <c r="G534" i="9" s="1"/>
  <c r="AD534" i="9"/>
  <c r="AD535" i="9" l="1"/>
  <c r="AC536" i="9"/>
  <c r="AG535" i="9"/>
  <c r="AH535" i="9" s="1"/>
  <c r="AI535" i="9" s="1"/>
  <c r="AJ535" i="9" s="1"/>
  <c r="F535" i="9" s="1"/>
  <c r="G535" i="9" s="1"/>
  <c r="AC537" i="9" l="1"/>
  <c r="AD536" i="9"/>
  <c r="AG536" i="9"/>
  <c r="AH536" i="9" s="1"/>
  <c r="AI536" i="9" s="1"/>
  <c r="AJ536" i="9" s="1"/>
  <c r="F536" i="9" s="1"/>
  <c r="G536" i="9" s="1"/>
  <c r="AD537" i="9" l="1"/>
  <c r="AG537" i="9"/>
  <c r="AH537" i="9" s="1"/>
  <c r="AI537" i="9" s="1"/>
  <c r="AJ537" i="9" s="1"/>
  <c r="F537" i="9" s="1"/>
  <c r="G537" i="9" s="1"/>
  <c r="AC538" i="9"/>
  <c r="AC539" i="9" l="1"/>
  <c r="AG538" i="9"/>
  <c r="AH538" i="9" s="1"/>
  <c r="AI538" i="9" s="1"/>
  <c r="AJ538" i="9" s="1"/>
  <c r="F538" i="9" s="1"/>
  <c r="G538" i="9" s="1"/>
  <c r="AD538" i="9"/>
  <c r="AD539" i="9" l="1"/>
  <c r="AC540" i="9"/>
  <c r="AG539" i="9"/>
  <c r="AH539" i="9" s="1"/>
  <c r="AI539" i="9" s="1"/>
  <c r="AJ539" i="9" s="1"/>
  <c r="F539" i="9" s="1"/>
  <c r="G539" i="9" s="1"/>
  <c r="AC541" i="9" l="1"/>
  <c r="AD540" i="9"/>
  <c r="AG540" i="9"/>
  <c r="AH540" i="9" s="1"/>
  <c r="AI540" i="9" s="1"/>
  <c r="AJ540" i="9" s="1"/>
  <c r="F540" i="9" s="1"/>
  <c r="G540" i="9" s="1"/>
  <c r="AD541" i="9" l="1"/>
  <c r="AG541" i="9"/>
  <c r="AH541" i="9" s="1"/>
  <c r="AI541" i="9" s="1"/>
  <c r="AJ541" i="9" s="1"/>
  <c r="F541" i="9" s="1"/>
  <c r="G541" i="9" s="1"/>
  <c r="AC542" i="9"/>
  <c r="AC543" i="9" l="1"/>
  <c r="AG542" i="9"/>
  <c r="AH542" i="9" s="1"/>
  <c r="AI542" i="9" s="1"/>
  <c r="AJ542" i="9" s="1"/>
  <c r="F542" i="9" s="1"/>
  <c r="G542" i="9" s="1"/>
  <c r="AD542" i="9"/>
  <c r="AD543" i="9" l="1"/>
  <c r="AC544" i="9"/>
  <c r="AG543" i="9"/>
  <c r="AH543" i="9" s="1"/>
  <c r="AI543" i="9" s="1"/>
  <c r="AJ543" i="9" s="1"/>
  <c r="F543" i="9" s="1"/>
  <c r="G543" i="9" s="1"/>
  <c r="AC545" i="9" l="1"/>
  <c r="AD544" i="9"/>
  <c r="AG544" i="9"/>
  <c r="AH544" i="9" s="1"/>
  <c r="AI544" i="9" s="1"/>
  <c r="AJ544" i="9" s="1"/>
  <c r="F544" i="9" s="1"/>
  <c r="G544" i="9" s="1"/>
  <c r="AD545" i="9" l="1"/>
  <c r="AG545" i="9"/>
  <c r="AH545" i="9" s="1"/>
  <c r="AI545" i="9" s="1"/>
  <c r="AJ545" i="9" s="1"/>
  <c r="F545" i="9" s="1"/>
  <c r="G545" i="9" s="1"/>
  <c r="AC546" i="9"/>
  <c r="AC547" i="9" l="1"/>
  <c r="AG546" i="9"/>
  <c r="AH546" i="9" s="1"/>
  <c r="AI546" i="9" s="1"/>
  <c r="AJ546" i="9" s="1"/>
  <c r="F546" i="9" s="1"/>
  <c r="G546" i="9" s="1"/>
  <c r="AD546" i="9"/>
  <c r="AD547" i="9" l="1"/>
  <c r="AC548" i="9"/>
  <c r="AG547" i="9"/>
  <c r="AH547" i="9" s="1"/>
  <c r="AI547" i="9" s="1"/>
  <c r="AJ547" i="9" s="1"/>
  <c r="F547" i="9" s="1"/>
  <c r="G547" i="9" s="1"/>
  <c r="AC549" i="9" l="1"/>
  <c r="AD548" i="9"/>
  <c r="AG548" i="9"/>
  <c r="AH548" i="9" s="1"/>
  <c r="AI548" i="9" s="1"/>
  <c r="AJ548" i="9" s="1"/>
  <c r="F548" i="9" s="1"/>
  <c r="G548" i="9" s="1"/>
  <c r="AD549" i="9" l="1"/>
  <c r="AG549" i="9"/>
  <c r="AH549" i="9" s="1"/>
  <c r="AI549" i="9" s="1"/>
  <c r="AJ549" i="9" s="1"/>
  <c r="F549" i="9" s="1"/>
  <c r="G549" i="9" s="1"/>
  <c r="AC550" i="9"/>
  <c r="AC551" i="9" l="1"/>
  <c r="AG550" i="9"/>
  <c r="AH550" i="9" s="1"/>
  <c r="AI550" i="9" s="1"/>
  <c r="AJ550" i="9" s="1"/>
  <c r="F550" i="9" s="1"/>
  <c r="G550" i="9" s="1"/>
  <c r="AD550" i="9"/>
  <c r="AD551" i="9" l="1"/>
  <c r="AC552" i="9"/>
  <c r="AG551" i="9"/>
  <c r="AH551" i="9" s="1"/>
  <c r="AI551" i="9" s="1"/>
  <c r="AJ551" i="9" s="1"/>
  <c r="F551" i="9" s="1"/>
  <c r="G551" i="9" s="1"/>
  <c r="AC553" i="9" l="1"/>
  <c r="AD552" i="9"/>
  <c r="AG552" i="9"/>
  <c r="AH552" i="9" s="1"/>
  <c r="AI552" i="9" s="1"/>
  <c r="AJ552" i="9" s="1"/>
  <c r="F552" i="9" s="1"/>
  <c r="G552" i="9" s="1"/>
  <c r="AD553" i="9" l="1"/>
  <c r="AG553" i="9"/>
  <c r="AH553" i="9" s="1"/>
  <c r="AI553" i="9" s="1"/>
  <c r="AJ553" i="9" s="1"/>
  <c r="F553" i="9" s="1"/>
  <c r="G553" i="9" s="1"/>
  <c r="AC554" i="9"/>
  <c r="AC555" i="9" l="1"/>
  <c r="AG554" i="9"/>
  <c r="AH554" i="9" s="1"/>
  <c r="AI554" i="9" s="1"/>
  <c r="AJ554" i="9" s="1"/>
  <c r="F554" i="9" s="1"/>
  <c r="G554" i="9" s="1"/>
  <c r="AD554" i="9"/>
  <c r="AD555" i="9" l="1"/>
  <c r="AC556" i="9"/>
  <c r="AG555" i="9"/>
  <c r="AH555" i="9" s="1"/>
  <c r="AI555" i="9" s="1"/>
  <c r="AJ555" i="9" s="1"/>
  <c r="F555" i="9" s="1"/>
  <c r="G555" i="9" s="1"/>
  <c r="AC557" i="9" l="1"/>
  <c r="AD556" i="9"/>
  <c r="AG556" i="9"/>
  <c r="AH556" i="9" s="1"/>
  <c r="AI556" i="9" s="1"/>
  <c r="AJ556" i="9" s="1"/>
  <c r="F556" i="9" s="1"/>
  <c r="G556" i="9" s="1"/>
  <c r="AD557" i="9" l="1"/>
  <c r="AG557" i="9"/>
  <c r="AH557" i="9" s="1"/>
  <c r="AI557" i="9" s="1"/>
  <c r="AJ557" i="9" s="1"/>
  <c r="F557" i="9" s="1"/>
  <c r="G557" i="9" s="1"/>
  <c r="AC558" i="9"/>
  <c r="AC559" i="9" l="1"/>
  <c r="AG558" i="9"/>
  <c r="AH558" i="9" s="1"/>
  <c r="AI558" i="9" s="1"/>
  <c r="AJ558" i="9" s="1"/>
  <c r="F558" i="9" s="1"/>
  <c r="G558" i="9" s="1"/>
  <c r="AD558" i="9"/>
  <c r="AD559" i="9" l="1"/>
  <c r="AC560" i="9"/>
  <c r="AG559" i="9"/>
  <c r="AH559" i="9" s="1"/>
  <c r="AI559" i="9" s="1"/>
  <c r="AJ559" i="9" s="1"/>
  <c r="F559" i="9" s="1"/>
  <c r="G559" i="9" s="1"/>
  <c r="AC561" i="9" l="1"/>
  <c r="AD560" i="9"/>
  <c r="AG560" i="9"/>
  <c r="AH560" i="9" s="1"/>
  <c r="AI560" i="9" s="1"/>
  <c r="AJ560" i="9" s="1"/>
  <c r="F560" i="9" s="1"/>
  <c r="G560" i="9" s="1"/>
  <c r="AD561" i="9" l="1"/>
  <c r="AG561" i="9"/>
  <c r="AH561" i="9" s="1"/>
  <c r="AI561" i="9" s="1"/>
  <c r="AJ561" i="9" s="1"/>
  <c r="F561" i="9" s="1"/>
  <c r="G561" i="9" s="1"/>
  <c r="AC562" i="9"/>
  <c r="AC563" i="9" l="1"/>
  <c r="AG562" i="9"/>
  <c r="AH562" i="9" s="1"/>
  <c r="AI562" i="9" s="1"/>
  <c r="AJ562" i="9" s="1"/>
  <c r="F562" i="9" s="1"/>
  <c r="G562" i="9" s="1"/>
  <c r="AD562" i="9"/>
  <c r="AD563" i="9" l="1"/>
  <c r="AC564" i="9"/>
  <c r="AG563" i="9"/>
  <c r="AH563" i="9" s="1"/>
  <c r="AI563" i="9" s="1"/>
  <c r="AJ563" i="9" s="1"/>
  <c r="F563" i="9" s="1"/>
  <c r="G563" i="9" s="1"/>
  <c r="AC565" i="9" l="1"/>
  <c r="AD564" i="9"/>
  <c r="AG564" i="9"/>
  <c r="AH564" i="9" s="1"/>
  <c r="AI564" i="9" s="1"/>
  <c r="AJ564" i="9" s="1"/>
  <c r="F564" i="9" s="1"/>
  <c r="G564" i="9" s="1"/>
  <c r="AD565" i="9" l="1"/>
  <c r="AG565" i="9"/>
  <c r="AH565" i="9" s="1"/>
  <c r="AI565" i="9" s="1"/>
  <c r="AJ565" i="9" s="1"/>
  <c r="F565" i="9" s="1"/>
  <c r="G565" i="9" s="1"/>
  <c r="AC566" i="9"/>
  <c r="AD566" i="9" l="1"/>
  <c r="AG566" i="9"/>
  <c r="AH566" i="9" s="1"/>
  <c r="AI566" i="9" s="1"/>
  <c r="AJ566" i="9" s="1"/>
  <c r="F566" i="9" s="1"/>
  <c r="G566" i="9" s="1"/>
  <c r="AC567" i="9"/>
  <c r="AC568" i="9" l="1"/>
  <c r="AD567" i="9"/>
  <c r="AG567" i="9"/>
  <c r="AH567" i="9" s="1"/>
  <c r="AI567" i="9" s="1"/>
  <c r="AJ567" i="9" s="1"/>
  <c r="F567" i="9" s="1"/>
  <c r="G567" i="9" s="1"/>
  <c r="AD568" i="9" l="1"/>
  <c r="AC569" i="9"/>
  <c r="AG568" i="9"/>
  <c r="AH568" i="9" s="1"/>
  <c r="AI568" i="9" s="1"/>
  <c r="AJ568" i="9" s="1"/>
  <c r="F568" i="9" s="1"/>
  <c r="G568" i="9" s="1"/>
  <c r="AG569" i="9" l="1"/>
  <c r="AH569" i="9" s="1"/>
  <c r="AI569" i="9" s="1"/>
  <c r="AJ569" i="9" s="1"/>
  <c r="F569" i="9" s="1"/>
  <c r="G569" i="9" s="1"/>
  <c r="AC570" i="9"/>
  <c r="AD569" i="9"/>
  <c r="AC571" i="9" l="1"/>
  <c r="AD570" i="9"/>
  <c r="AG570" i="9"/>
  <c r="AH570" i="9" s="1"/>
  <c r="AI570" i="9" s="1"/>
  <c r="AJ570" i="9" s="1"/>
  <c r="F570" i="9" s="1"/>
  <c r="G570" i="9" s="1"/>
  <c r="AD571" i="9" l="1"/>
  <c r="AC572" i="9"/>
  <c r="AG571" i="9"/>
  <c r="AH571" i="9" s="1"/>
  <c r="AI571" i="9" s="1"/>
  <c r="AJ571" i="9" s="1"/>
  <c r="F571" i="9" s="1"/>
  <c r="G571" i="9" s="1"/>
  <c r="AC573" i="9" l="1"/>
  <c r="AD572" i="9"/>
  <c r="AG572" i="9"/>
  <c r="AH572" i="9" s="1"/>
  <c r="AI572" i="9" s="1"/>
  <c r="AJ572" i="9" s="1"/>
  <c r="F572" i="9" s="1"/>
  <c r="G572" i="9" s="1"/>
  <c r="AD573" i="9" l="1"/>
  <c r="AG573" i="9"/>
  <c r="AH573" i="9" s="1"/>
  <c r="AI573" i="9" s="1"/>
  <c r="AJ573" i="9" s="1"/>
  <c r="F573" i="9" s="1"/>
  <c r="G573" i="9" s="1"/>
  <c r="AC574" i="9"/>
  <c r="AC575" i="9" l="1"/>
  <c r="AG574" i="9"/>
  <c r="AH574" i="9" s="1"/>
  <c r="AI574" i="9" s="1"/>
  <c r="AJ574" i="9" s="1"/>
  <c r="F574" i="9" s="1"/>
  <c r="G574" i="9" s="1"/>
  <c r="AD574" i="9"/>
  <c r="AD575" i="9" l="1"/>
  <c r="AC576" i="9"/>
  <c r="AG575" i="9"/>
  <c r="AH575" i="9" s="1"/>
  <c r="AI575" i="9" s="1"/>
  <c r="AJ575" i="9" s="1"/>
  <c r="F575" i="9" s="1"/>
  <c r="G575" i="9" s="1"/>
  <c r="AC577" i="9" l="1"/>
  <c r="AD576" i="9"/>
  <c r="AG576" i="9"/>
  <c r="AH576" i="9" s="1"/>
  <c r="AI576" i="9" s="1"/>
  <c r="AJ576" i="9" s="1"/>
  <c r="F576" i="9" s="1"/>
  <c r="G576" i="9" s="1"/>
  <c r="AD577" i="9" l="1"/>
  <c r="AG577" i="9"/>
  <c r="AH577" i="9" s="1"/>
  <c r="AI577" i="9" s="1"/>
  <c r="AJ577" i="9" s="1"/>
  <c r="F577" i="9" s="1"/>
  <c r="G577" i="9" s="1"/>
  <c r="AC578" i="9"/>
  <c r="AG578" i="9" l="1"/>
  <c r="AH578" i="9" s="1"/>
  <c r="AI578" i="9" s="1"/>
  <c r="AJ578" i="9" s="1"/>
  <c r="F578" i="9" s="1"/>
  <c r="G578" i="9" s="1"/>
  <c r="AC579" i="9"/>
  <c r="AD578" i="9"/>
  <c r="AC580" i="9" l="1"/>
  <c r="AD579" i="9"/>
  <c r="AG579" i="9"/>
  <c r="AH579" i="9" s="1"/>
  <c r="AI579" i="9" s="1"/>
  <c r="AJ579" i="9" s="1"/>
  <c r="F579" i="9" s="1"/>
  <c r="G579" i="9" s="1"/>
  <c r="AC581" i="9" l="1"/>
  <c r="AD580" i="9"/>
  <c r="AG580" i="9"/>
  <c r="AH580" i="9" s="1"/>
  <c r="AI580" i="9" s="1"/>
  <c r="AJ580" i="9" s="1"/>
  <c r="F580" i="9" s="1"/>
  <c r="G580" i="9" s="1"/>
  <c r="AD581" i="9" l="1"/>
  <c r="AG581" i="9"/>
  <c r="AH581" i="9" s="1"/>
  <c r="AI581" i="9" s="1"/>
  <c r="AJ581" i="9" s="1"/>
  <c r="F581" i="9" s="1"/>
  <c r="G581" i="9" s="1"/>
  <c r="AC582" i="9"/>
  <c r="AC583" i="9" l="1"/>
  <c r="AG582" i="9"/>
  <c r="AH582" i="9" s="1"/>
  <c r="AI582" i="9" s="1"/>
  <c r="AJ582" i="9" s="1"/>
  <c r="F582" i="9" s="1"/>
  <c r="G582" i="9" s="1"/>
  <c r="AD582" i="9"/>
  <c r="AD583" i="9" l="1"/>
  <c r="AC584" i="9"/>
  <c r="AG583" i="9"/>
  <c r="AH583" i="9" s="1"/>
  <c r="AI583" i="9" s="1"/>
  <c r="AJ583" i="9" s="1"/>
  <c r="F583" i="9" s="1"/>
  <c r="G583" i="9" s="1"/>
  <c r="AC585" i="9" l="1"/>
  <c r="AD584" i="9"/>
  <c r="AG584" i="9"/>
  <c r="AH584" i="9" s="1"/>
  <c r="AI584" i="9" s="1"/>
  <c r="AJ584" i="9" s="1"/>
  <c r="F584" i="9" s="1"/>
  <c r="G584" i="9" s="1"/>
  <c r="AD585" i="9" l="1"/>
  <c r="AG585" i="9"/>
  <c r="AH585" i="9" s="1"/>
  <c r="AI585" i="9" s="1"/>
  <c r="AJ585" i="9" s="1"/>
  <c r="F585" i="9" s="1"/>
  <c r="G585" i="9" s="1"/>
  <c r="AC586" i="9"/>
  <c r="AC587" i="9" l="1"/>
  <c r="AG586" i="9"/>
  <c r="AH586" i="9" s="1"/>
  <c r="AI586" i="9" s="1"/>
  <c r="AJ586" i="9" s="1"/>
  <c r="F586" i="9" s="1"/>
  <c r="G586" i="9" s="1"/>
  <c r="AD586" i="9"/>
  <c r="AD587" i="9" l="1"/>
  <c r="AC588" i="9"/>
  <c r="AG587" i="9"/>
  <c r="AH587" i="9" s="1"/>
  <c r="AI587" i="9" s="1"/>
  <c r="AJ587" i="9" s="1"/>
  <c r="F587" i="9" s="1"/>
  <c r="G587" i="9" s="1"/>
  <c r="AC589" i="9" l="1"/>
  <c r="AD588" i="9"/>
  <c r="AG588" i="9"/>
  <c r="AH588" i="9" s="1"/>
  <c r="AI588" i="9" s="1"/>
  <c r="AJ588" i="9" s="1"/>
  <c r="F588" i="9" s="1"/>
  <c r="G588" i="9" s="1"/>
  <c r="AD589" i="9" l="1"/>
  <c r="AG589" i="9"/>
  <c r="AH589" i="9" s="1"/>
  <c r="AI589" i="9" s="1"/>
  <c r="AJ589" i="9" s="1"/>
  <c r="F589" i="9" s="1"/>
  <c r="G589" i="9" s="1"/>
  <c r="AC590" i="9"/>
  <c r="AC591" i="9" l="1"/>
  <c r="AG590" i="9"/>
  <c r="AH590" i="9" s="1"/>
  <c r="AI590" i="9" s="1"/>
  <c r="AJ590" i="9" s="1"/>
  <c r="F590" i="9" s="1"/>
  <c r="G590" i="9" s="1"/>
  <c r="AD590" i="9"/>
  <c r="AD591" i="9" l="1"/>
  <c r="AC592" i="9"/>
  <c r="AG591" i="9"/>
  <c r="AH591" i="9" s="1"/>
  <c r="AI591" i="9" s="1"/>
  <c r="AJ591" i="9" s="1"/>
  <c r="F591" i="9" s="1"/>
  <c r="G591" i="9" s="1"/>
  <c r="AC593" i="9" l="1"/>
  <c r="AD592" i="9"/>
  <c r="AG592" i="9"/>
  <c r="AH592" i="9" s="1"/>
  <c r="AI592" i="9" s="1"/>
  <c r="AJ592" i="9" s="1"/>
  <c r="F592" i="9" s="1"/>
  <c r="G592" i="9" s="1"/>
  <c r="AD593" i="9" l="1"/>
  <c r="AG593" i="9"/>
  <c r="AH593" i="9" s="1"/>
  <c r="AI593" i="9" s="1"/>
  <c r="AJ593" i="9" s="1"/>
  <c r="F593" i="9" s="1"/>
  <c r="G593" i="9" s="1"/>
  <c r="AC594" i="9"/>
  <c r="AC595" i="9" l="1"/>
  <c r="AG594" i="9"/>
  <c r="AH594" i="9" s="1"/>
  <c r="AI594" i="9" s="1"/>
  <c r="AJ594" i="9" s="1"/>
  <c r="F594" i="9" s="1"/>
  <c r="G594" i="9" s="1"/>
  <c r="AD594" i="9"/>
  <c r="AD595" i="9" l="1"/>
  <c r="AC596" i="9"/>
  <c r="AG595" i="9"/>
  <c r="AH595" i="9" s="1"/>
  <c r="AI595" i="9" s="1"/>
  <c r="AJ595" i="9" s="1"/>
  <c r="F595" i="9" s="1"/>
  <c r="G595" i="9" s="1"/>
  <c r="AC597" i="9" l="1"/>
  <c r="AD596" i="9"/>
  <c r="AG596" i="9"/>
  <c r="AH596" i="9" s="1"/>
  <c r="AI596" i="9" s="1"/>
  <c r="AJ596" i="9" s="1"/>
  <c r="F596" i="9" s="1"/>
  <c r="G596" i="9" s="1"/>
  <c r="AD597" i="9" l="1"/>
  <c r="AG597" i="9"/>
  <c r="AH597" i="9" s="1"/>
  <c r="AI597" i="9" s="1"/>
  <c r="AJ597" i="9" s="1"/>
  <c r="F597" i="9" s="1"/>
  <c r="G597" i="9" s="1"/>
  <c r="AC598" i="9"/>
  <c r="AC599" i="9" l="1"/>
  <c r="AG598" i="9"/>
  <c r="AH598" i="9" s="1"/>
  <c r="AI598" i="9" s="1"/>
  <c r="AJ598" i="9" s="1"/>
  <c r="F598" i="9" s="1"/>
  <c r="G598" i="9" s="1"/>
  <c r="AD598" i="9"/>
  <c r="AD599" i="9" l="1"/>
  <c r="AC600" i="9"/>
  <c r="AG599" i="9"/>
  <c r="AH599" i="9" s="1"/>
  <c r="AI599" i="9" s="1"/>
  <c r="AJ599" i="9" s="1"/>
  <c r="F599" i="9" s="1"/>
  <c r="G599" i="9" s="1"/>
  <c r="AC601" i="9" l="1"/>
  <c r="AD600" i="9"/>
  <c r="AG600" i="9"/>
  <c r="AH600" i="9" s="1"/>
  <c r="AI600" i="9" s="1"/>
  <c r="AJ600" i="9" s="1"/>
  <c r="F600" i="9" s="1"/>
  <c r="G600" i="9" s="1"/>
  <c r="AD601" i="9" l="1"/>
  <c r="AG601" i="9"/>
  <c r="AH601" i="9" s="1"/>
  <c r="AI601" i="9" s="1"/>
  <c r="AJ601" i="9" s="1"/>
  <c r="F601" i="9" s="1"/>
  <c r="G601" i="9" s="1"/>
  <c r="AC602" i="9"/>
  <c r="AC603" i="9" l="1"/>
  <c r="AG602" i="9"/>
  <c r="AH602" i="9" s="1"/>
  <c r="AI602" i="9" s="1"/>
  <c r="AJ602" i="9" s="1"/>
  <c r="F602" i="9" s="1"/>
  <c r="G602" i="9" s="1"/>
  <c r="AD602" i="9"/>
  <c r="AD603" i="9" l="1"/>
  <c r="AC604" i="9"/>
  <c r="AG603" i="9"/>
  <c r="AH603" i="9" s="1"/>
  <c r="AI603" i="9" s="1"/>
  <c r="AJ603" i="9" s="1"/>
  <c r="F603" i="9" s="1"/>
  <c r="G603" i="9" s="1"/>
  <c r="AC605" i="9" l="1"/>
  <c r="AD604" i="9"/>
  <c r="AG604" i="9"/>
  <c r="AH604" i="9" s="1"/>
  <c r="AI604" i="9" s="1"/>
  <c r="AJ604" i="9" s="1"/>
  <c r="F604" i="9" s="1"/>
  <c r="G604" i="9" s="1"/>
  <c r="AD605" i="9" l="1"/>
  <c r="AG605" i="9"/>
  <c r="AH605" i="9" s="1"/>
  <c r="AI605" i="9" s="1"/>
  <c r="AJ605" i="9" s="1"/>
  <c r="F605" i="9" s="1"/>
  <c r="G605" i="9" s="1"/>
  <c r="AC606" i="9"/>
  <c r="AC607" i="9" l="1"/>
  <c r="AG606" i="9"/>
  <c r="AH606" i="9" s="1"/>
  <c r="AI606" i="9" s="1"/>
  <c r="AJ606" i="9" s="1"/>
  <c r="F606" i="9" s="1"/>
  <c r="G606" i="9" s="1"/>
  <c r="AD606" i="9"/>
  <c r="AD607" i="9" l="1"/>
  <c r="AC608" i="9"/>
  <c r="AG607" i="9"/>
  <c r="AH607" i="9" s="1"/>
  <c r="AI607" i="9" s="1"/>
  <c r="AJ607" i="9" s="1"/>
  <c r="F607" i="9" s="1"/>
  <c r="G607" i="9" s="1"/>
  <c r="AC609" i="9" l="1"/>
  <c r="AD608" i="9"/>
  <c r="AG608" i="9"/>
  <c r="AH608" i="9" s="1"/>
  <c r="AI608" i="9" s="1"/>
  <c r="AJ608" i="9" s="1"/>
  <c r="F608" i="9" s="1"/>
  <c r="G608" i="9" s="1"/>
  <c r="AD609" i="9" l="1"/>
  <c r="AG609" i="9"/>
  <c r="AH609" i="9" s="1"/>
  <c r="AI609" i="9" s="1"/>
  <c r="AJ609" i="9" s="1"/>
  <c r="F609" i="9" s="1"/>
  <c r="G609" i="9" s="1"/>
  <c r="AC610" i="9"/>
  <c r="AC611" i="9" l="1"/>
  <c r="AG610" i="9"/>
  <c r="AH610" i="9" s="1"/>
  <c r="AI610" i="9" s="1"/>
  <c r="AJ610" i="9" s="1"/>
  <c r="F610" i="9" s="1"/>
  <c r="G610" i="9" s="1"/>
  <c r="AD610" i="9"/>
  <c r="AD611" i="9" l="1"/>
  <c r="AC612" i="9"/>
  <c r="AG611" i="9"/>
  <c r="AH611" i="9" s="1"/>
  <c r="AI611" i="9" s="1"/>
  <c r="AJ611" i="9" s="1"/>
  <c r="F611" i="9" s="1"/>
  <c r="G611" i="9" s="1"/>
  <c r="AC613" i="9" l="1"/>
  <c r="AD612" i="9"/>
  <c r="AG612" i="9"/>
  <c r="AH612" i="9" s="1"/>
  <c r="AI612" i="9" s="1"/>
  <c r="AJ612" i="9" s="1"/>
  <c r="F612" i="9" s="1"/>
  <c r="G612" i="9" s="1"/>
  <c r="AD613" i="9" l="1"/>
  <c r="AG613" i="9"/>
  <c r="AH613" i="9" s="1"/>
  <c r="AI613" i="9" s="1"/>
  <c r="AJ613" i="9" s="1"/>
  <c r="F613" i="9" s="1"/>
  <c r="G613" i="9" s="1"/>
  <c r="AC614" i="9"/>
  <c r="AC615" i="9" l="1"/>
  <c r="AG614" i="9"/>
  <c r="AH614" i="9" s="1"/>
  <c r="AI614" i="9" s="1"/>
  <c r="AJ614" i="9" s="1"/>
  <c r="F614" i="9" s="1"/>
  <c r="G614" i="9" s="1"/>
  <c r="AD614" i="9"/>
  <c r="AD615" i="9" l="1"/>
  <c r="AC616" i="9"/>
  <c r="AG615" i="9"/>
  <c r="AH615" i="9" s="1"/>
  <c r="AI615" i="9" s="1"/>
  <c r="AJ615" i="9" s="1"/>
  <c r="F615" i="9" s="1"/>
  <c r="G615" i="9" s="1"/>
  <c r="AC617" i="9" l="1"/>
  <c r="AD616" i="9"/>
  <c r="AG616" i="9"/>
  <c r="AH616" i="9" s="1"/>
  <c r="AI616" i="9" s="1"/>
  <c r="AJ616" i="9" s="1"/>
  <c r="F616" i="9" s="1"/>
  <c r="G616" i="9" s="1"/>
  <c r="AD617" i="9" l="1"/>
  <c r="AG617" i="9"/>
  <c r="AH617" i="9" s="1"/>
  <c r="AI617" i="9" s="1"/>
  <c r="AJ617" i="9" s="1"/>
  <c r="F617" i="9" s="1"/>
  <c r="G617" i="9" s="1"/>
  <c r="AC618" i="9"/>
  <c r="AG618" i="9" l="1"/>
  <c r="AH618" i="9" s="1"/>
  <c r="AI618" i="9" s="1"/>
  <c r="AJ618" i="9" s="1"/>
  <c r="F618" i="9" s="1"/>
  <c r="G618" i="9" s="1"/>
  <c r="AC619" i="9"/>
  <c r="AD618" i="9"/>
  <c r="AC620" i="9" l="1"/>
  <c r="AD619" i="9"/>
  <c r="AG619" i="9"/>
  <c r="AH619" i="9" s="1"/>
  <c r="AI619" i="9" s="1"/>
  <c r="AJ619" i="9" s="1"/>
  <c r="F619" i="9" s="1"/>
  <c r="G619" i="9" s="1"/>
  <c r="AC621" i="9" l="1"/>
  <c r="AD620" i="9"/>
  <c r="AG620" i="9"/>
  <c r="AH620" i="9" s="1"/>
  <c r="AI620" i="9" s="1"/>
  <c r="AJ620" i="9" s="1"/>
  <c r="F620" i="9" s="1"/>
  <c r="G620" i="9" s="1"/>
  <c r="AD621" i="9" l="1"/>
  <c r="AG621" i="9"/>
  <c r="AH621" i="9" s="1"/>
  <c r="AI621" i="9" s="1"/>
  <c r="AJ621" i="9" s="1"/>
  <c r="F621" i="9" s="1"/>
  <c r="G621" i="9" s="1"/>
  <c r="AC622" i="9"/>
  <c r="AC623" i="9" l="1"/>
  <c r="AD622" i="9"/>
  <c r="AG622" i="9"/>
  <c r="AH622" i="9" s="1"/>
  <c r="AI622" i="9" s="1"/>
  <c r="AJ622" i="9" s="1"/>
  <c r="F622" i="9" s="1"/>
  <c r="G622" i="9" s="1"/>
  <c r="AD623" i="9" l="1"/>
  <c r="AC624" i="9"/>
  <c r="AG623" i="9"/>
  <c r="AH623" i="9" s="1"/>
  <c r="AI623" i="9" s="1"/>
  <c r="AJ623" i="9" s="1"/>
  <c r="F623" i="9" s="1"/>
  <c r="G623" i="9" s="1"/>
  <c r="AC625" i="9" l="1"/>
  <c r="AD624" i="9"/>
  <c r="AG624" i="9"/>
  <c r="AH624" i="9" s="1"/>
  <c r="AI624" i="9" s="1"/>
  <c r="AJ624" i="9" s="1"/>
  <c r="F624" i="9" s="1"/>
  <c r="G624" i="9" s="1"/>
  <c r="AD625" i="9" l="1"/>
  <c r="AG625" i="9"/>
  <c r="AH625" i="9" s="1"/>
  <c r="AI625" i="9" s="1"/>
  <c r="AJ625" i="9" s="1"/>
  <c r="F625" i="9" s="1"/>
  <c r="G625" i="9" s="1"/>
  <c r="AC626" i="9"/>
  <c r="AC627" i="9" l="1"/>
  <c r="AG626" i="9"/>
  <c r="AH626" i="9" s="1"/>
  <c r="AI626" i="9" s="1"/>
  <c r="AJ626" i="9" s="1"/>
  <c r="F626" i="9" s="1"/>
  <c r="G626" i="9" s="1"/>
  <c r="AD626" i="9"/>
  <c r="AD627" i="9" l="1"/>
  <c r="AC628" i="9"/>
  <c r="AG627" i="9"/>
  <c r="AH627" i="9" s="1"/>
  <c r="AI627" i="9" s="1"/>
  <c r="AJ627" i="9" s="1"/>
  <c r="F627" i="9" s="1"/>
  <c r="G627" i="9" s="1"/>
  <c r="AC629" i="9" l="1"/>
  <c r="AD628" i="9"/>
  <c r="AG628" i="9"/>
  <c r="AH628" i="9" s="1"/>
  <c r="AI628" i="9" s="1"/>
  <c r="AJ628" i="9" s="1"/>
  <c r="F628" i="9" s="1"/>
  <c r="G628" i="9" s="1"/>
  <c r="AD629" i="9" l="1"/>
  <c r="AG629" i="9"/>
  <c r="AH629" i="9" s="1"/>
  <c r="AI629" i="9" s="1"/>
  <c r="AJ629" i="9" s="1"/>
  <c r="F629" i="9" s="1"/>
  <c r="G629" i="9" s="1"/>
  <c r="AC630" i="9"/>
  <c r="AC631" i="9" l="1"/>
  <c r="AG630" i="9"/>
  <c r="AH630" i="9" s="1"/>
  <c r="AI630" i="9" s="1"/>
  <c r="AJ630" i="9" s="1"/>
  <c r="F630" i="9" s="1"/>
  <c r="G630" i="9" s="1"/>
  <c r="AD630" i="9"/>
  <c r="AD631" i="9" l="1"/>
  <c r="AC632" i="9"/>
  <c r="AG631" i="9"/>
  <c r="AH631" i="9" s="1"/>
  <c r="AI631" i="9" s="1"/>
  <c r="AJ631" i="9" s="1"/>
  <c r="F631" i="9" s="1"/>
  <c r="G631" i="9" s="1"/>
  <c r="AC633" i="9" l="1"/>
  <c r="AD632" i="9"/>
  <c r="AG632" i="9"/>
  <c r="AH632" i="9" s="1"/>
  <c r="AI632" i="9" s="1"/>
  <c r="AJ632" i="9" s="1"/>
  <c r="F632" i="9" s="1"/>
  <c r="G632" i="9" s="1"/>
  <c r="AD633" i="9" l="1"/>
  <c r="AG633" i="9"/>
  <c r="AH633" i="9" s="1"/>
  <c r="AI633" i="9" s="1"/>
  <c r="AJ633" i="9" s="1"/>
  <c r="F633" i="9" s="1"/>
  <c r="G633" i="9" s="1"/>
  <c r="AC634" i="9"/>
  <c r="AC635" i="9" l="1"/>
  <c r="AG634" i="9"/>
  <c r="AH634" i="9" s="1"/>
  <c r="AI634" i="9" s="1"/>
  <c r="AJ634" i="9" s="1"/>
  <c r="F634" i="9" s="1"/>
  <c r="G634" i="9" s="1"/>
  <c r="AD634" i="9"/>
  <c r="AD635" i="9" l="1"/>
  <c r="AC636" i="9"/>
  <c r="AG635" i="9"/>
  <c r="AH635" i="9" s="1"/>
  <c r="AI635" i="9" s="1"/>
  <c r="AJ635" i="9" s="1"/>
  <c r="F635" i="9" s="1"/>
  <c r="G635" i="9" s="1"/>
  <c r="AC637" i="9" l="1"/>
  <c r="AD636" i="9"/>
  <c r="AG636" i="9"/>
  <c r="AH636" i="9" s="1"/>
  <c r="AI636" i="9" s="1"/>
  <c r="AJ636" i="9" s="1"/>
  <c r="F636" i="9" s="1"/>
  <c r="G636" i="9" s="1"/>
  <c r="AD637" i="9" l="1"/>
  <c r="AG637" i="9"/>
  <c r="AH637" i="9" s="1"/>
  <c r="AI637" i="9" s="1"/>
  <c r="AJ637" i="9" s="1"/>
  <c r="F637" i="9" s="1"/>
  <c r="G637" i="9" s="1"/>
  <c r="AC638" i="9"/>
  <c r="AC639" i="9" l="1"/>
  <c r="AG638" i="9"/>
  <c r="AH638" i="9" s="1"/>
  <c r="AI638" i="9" s="1"/>
  <c r="AJ638" i="9" s="1"/>
  <c r="F638" i="9" s="1"/>
  <c r="G638" i="9" s="1"/>
  <c r="AD638" i="9"/>
  <c r="AD639" i="9" l="1"/>
  <c r="AC640" i="9"/>
  <c r="AG639" i="9"/>
  <c r="AH639" i="9" s="1"/>
  <c r="AI639" i="9" s="1"/>
  <c r="AJ639" i="9" s="1"/>
  <c r="F639" i="9" s="1"/>
  <c r="G639" i="9" s="1"/>
  <c r="AC641" i="9" l="1"/>
  <c r="AD640" i="9"/>
  <c r="AG640" i="9"/>
  <c r="AH640" i="9" s="1"/>
  <c r="AI640" i="9" s="1"/>
  <c r="AJ640" i="9" s="1"/>
  <c r="F640" i="9" s="1"/>
  <c r="G640" i="9" s="1"/>
  <c r="AD641" i="9" l="1"/>
  <c r="AG641" i="9"/>
  <c r="AH641" i="9" s="1"/>
  <c r="AI641" i="9" s="1"/>
  <c r="AJ641" i="9" s="1"/>
  <c r="F641" i="9" s="1"/>
  <c r="G641" i="9" s="1"/>
  <c r="AC642" i="9"/>
  <c r="AC643" i="9" l="1"/>
  <c r="AG642" i="9"/>
  <c r="AH642" i="9" s="1"/>
  <c r="AI642" i="9" s="1"/>
  <c r="AJ642" i="9" s="1"/>
  <c r="F642" i="9" s="1"/>
  <c r="G642" i="9" s="1"/>
  <c r="AD642" i="9"/>
  <c r="AD643" i="9" l="1"/>
  <c r="AC644" i="9"/>
  <c r="AG643" i="9"/>
  <c r="AH643" i="9" s="1"/>
  <c r="AI643" i="9" s="1"/>
  <c r="AJ643" i="9" s="1"/>
  <c r="F643" i="9" s="1"/>
  <c r="G643" i="9" s="1"/>
  <c r="AC645" i="9" l="1"/>
  <c r="AD644" i="9"/>
  <c r="AG644" i="9"/>
  <c r="AH644" i="9" s="1"/>
  <c r="AI644" i="9" s="1"/>
  <c r="AJ644" i="9" s="1"/>
  <c r="F644" i="9" s="1"/>
  <c r="G644" i="9" s="1"/>
  <c r="AD645" i="9" l="1"/>
  <c r="AG645" i="9"/>
  <c r="AH645" i="9" s="1"/>
  <c r="AI645" i="9" s="1"/>
  <c r="AJ645" i="9" s="1"/>
  <c r="F645" i="9" s="1"/>
  <c r="G645" i="9" s="1"/>
  <c r="AC646" i="9"/>
  <c r="AC647" i="9" l="1"/>
  <c r="AG646" i="9"/>
  <c r="AH646" i="9" s="1"/>
  <c r="AI646" i="9" s="1"/>
  <c r="AJ646" i="9" s="1"/>
  <c r="F646" i="9" s="1"/>
  <c r="G646" i="9" s="1"/>
  <c r="AD646" i="9"/>
  <c r="AD647" i="9" l="1"/>
  <c r="AC648" i="9"/>
  <c r="AG647" i="9"/>
  <c r="AH647" i="9" s="1"/>
  <c r="AI647" i="9" s="1"/>
  <c r="AJ647" i="9" s="1"/>
  <c r="F647" i="9" s="1"/>
  <c r="G647" i="9" s="1"/>
  <c r="AC649" i="9" l="1"/>
  <c r="AD648" i="9"/>
  <c r="AG648" i="9"/>
  <c r="AH648" i="9" s="1"/>
  <c r="AI648" i="9" s="1"/>
  <c r="AJ648" i="9" s="1"/>
  <c r="F648" i="9" s="1"/>
  <c r="G648" i="9" s="1"/>
  <c r="AD649" i="9" l="1"/>
  <c r="AG649" i="9"/>
  <c r="AH649" i="9" s="1"/>
  <c r="AI649" i="9" s="1"/>
  <c r="AJ649" i="9" s="1"/>
  <c r="F649" i="9" s="1"/>
  <c r="G649" i="9" s="1"/>
  <c r="AC650" i="9"/>
  <c r="AC651" i="9" l="1"/>
  <c r="AG650" i="9"/>
  <c r="AH650" i="9" s="1"/>
  <c r="AI650" i="9" s="1"/>
  <c r="AJ650" i="9" s="1"/>
  <c r="F650" i="9" s="1"/>
  <c r="G650" i="9" s="1"/>
  <c r="AD650" i="9"/>
  <c r="AD651" i="9" l="1"/>
  <c r="AC652" i="9"/>
  <c r="AG651" i="9"/>
  <c r="AH651" i="9" s="1"/>
  <c r="AI651" i="9" s="1"/>
  <c r="AJ651" i="9" s="1"/>
  <c r="F651" i="9" s="1"/>
  <c r="G651" i="9" s="1"/>
  <c r="AC653" i="9" l="1"/>
  <c r="AD652" i="9"/>
  <c r="AG652" i="9"/>
  <c r="AH652" i="9" s="1"/>
  <c r="AI652" i="9" s="1"/>
  <c r="AJ652" i="9" s="1"/>
  <c r="F652" i="9" s="1"/>
  <c r="G652" i="9" s="1"/>
  <c r="AD653" i="9" l="1"/>
  <c r="AG653" i="9"/>
  <c r="AH653" i="9" s="1"/>
  <c r="AI653" i="9" s="1"/>
  <c r="AJ653" i="9" s="1"/>
  <c r="F653" i="9" s="1"/>
  <c r="G653" i="9" s="1"/>
  <c r="AC654" i="9"/>
  <c r="AC655" i="9" l="1"/>
  <c r="AG654" i="9"/>
  <c r="AH654" i="9" s="1"/>
  <c r="AI654" i="9" s="1"/>
  <c r="AJ654" i="9" s="1"/>
  <c r="F654" i="9" s="1"/>
  <c r="G654" i="9" s="1"/>
  <c r="AD654" i="9"/>
  <c r="AD655" i="9" l="1"/>
  <c r="AC656" i="9"/>
  <c r="AG655" i="9"/>
  <c r="AH655" i="9" s="1"/>
  <c r="AI655" i="9" s="1"/>
  <c r="AJ655" i="9" s="1"/>
  <c r="F655" i="9" s="1"/>
  <c r="G655" i="9" s="1"/>
  <c r="AD656" i="9" l="1"/>
  <c r="AC657" i="9"/>
  <c r="AG656" i="9"/>
  <c r="AH656" i="9" s="1"/>
  <c r="AI656" i="9" s="1"/>
  <c r="AJ656" i="9" s="1"/>
  <c r="F656" i="9" s="1"/>
  <c r="G656" i="9" s="1"/>
  <c r="AG657" i="9" l="1"/>
  <c r="AH657" i="9" s="1"/>
  <c r="AI657" i="9" s="1"/>
  <c r="AJ657" i="9" s="1"/>
  <c r="F657" i="9" s="1"/>
  <c r="G657" i="9" s="1"/>
  <c r="AD657" i="9"/>
  <c r="AC658" i="9"/>
  <c r="AC659" i="9" l="1"/>
  <c r="AG658" i="9"/>
  <c r="AH658" i="9" s="1"/>
  <c r="AI658" i="9" s="1"/>
  <c r="AJ658" i="9" s="1"/>
  <c r="F658" i="9" s="1"/>
  <c r="G658" i="9" s="1"/>
  <c r="AD658" i="9"/>
  <c r="AD659" i="9" l="1"/>
  <c r="AC660" i="9"/>
  <c r="AG659" i="9"/>
  <c r="AH659" i="9" s="1"/>
  <c r="AI659" i="9" s="1"/>
  <c r="AJ659" i="9" s="1"/>
  <c r="F659" i="9" s="1"/>
  <c r="G659" i="9" s="1"/>
  <c r="AC661" i="9" l="1"/>
  <c r="AD660" i="9"/>
  <c r="AG660" i="9"/>
  <c r="AH660" i="9" s="1"/>
  <c r="AI660" i="9" s="1"/>
  <c r="AJ660" i="9" s="1"/>
  <c r="F660" i="9" s="1"/>
  <c r="G660" i="9" s="1"/>
  <c r="AD661" i="9" l="1"/>
  <c r="AG661" i="9"/>
  <c r="AH661" i="9" s="1"/>
  <c r="AI661" i="9" s="1"/>
  <c r="AJ661" i="9" s="1"/>
  <c r="F661" i="9" s="1"/>
  <c r="G661" i="9" s="1"/>
  <c r="AC662" i="9"/>
  <c r="AC663" i="9" l="1"/>
  <c r="AG662" i="9"/>
  <c r="AH662" i="9" s="1"/>
  <c r="AI662" i="9" s="1"/>
  <c r="AJ662" i="9" s="1"/>
  <c r="F662" i="9" s="1"/>
  <c r="G662" i="9" s="1"/>
  <c r="AD662" i="9"/>
  <c r="AD663" i="9" l="1"/>
  <c r="AC664" i="9"/>
  <c r="AG663" i="9"/>
  <c r="AH663" i="9" s="1"/>
  <c r="AI663" i="9" s="1"/>
  <c r="AJ663" i="9" s="1"/>
  <c r="F663" i="9" s="1"/>
  <c r="G663" i="9" s="1"/>
  <c r="AC665" i="9" l="1"/>
  <c r="AD664" i="9"/>
  <c r="AG664" i="9"/>
  <c r="AH664" i="9" s="1"/>
  <c r="AI664" i="9" s="1"/>
  <c r="AJ664" i="9" s="1"/>
  <c r="F664" i="9" s="1"/>
  <c r="G664" i="9" s="1"/>
  <c r="AD665" i="9" l="1"/>
  <c r="AG665" i="9"/>
  <c r="AH665" i="9" s="1"/>
  <c r="AI665" i="9" s="1"/>
  <c r="AJ665" i="9" s="1"/>
  <c r="F665" i="9" s="1"/>
  <c r="G665" i="9" s="1"/>
  <c r="AC666" i="9"/>
  <c r="AC667" i="9" l="1"/>
  <c r="AG666" i="9"/>
  <c r="AH666" i="9" s="1"/>
  <c r="AI666" i="9" s="1"/>
  <c r="AJ666" i="9" s="1"/>
  <c r="F666" i="9" s="1"/>
  <c r="G666" i="9" s="1"/>
  <c r="AD666" i="9"/>
  <c r="AD667" i="9" l="1"/>
  <c r="AC668" i="9"/>
  <c r="AG667" i="9"/>
  <c r="AH667" i="9" s="1"/>
  <c r="AI667" i="9" s="1"/>
  <c r="AJ667" i="9" s="1"/>
  <c r="F667" i="9" s="1"/>
  <c r="G667" i="9" s="1"/>
  <c r="AC669" i="9" l="1"/>
  <c r="AD668" i="9"/>
  <c r="AG668" i="9"/>
  <c r="AH668" i="9" s="1"/>
  <c r="AI668" i="9" s="1"/>
  <c r="AJ668" i="9" s="1"/>
  <c r="F668" i="9" s="1"/>
  <c r="G668" i="9" s="1"/>
  <c r="AD669" i="9" l="1"/>
  <c r="AG669" i="9"/>
  <c r="AH669" i="9" s="1"/>
  <c r="AI669" i="9" s="1"/>
  <c r="AJ669" i="9" s="1"/>
  <c r="F669" i="9" s="1"/>
  <c r="G669" i="9" s="1"/>
  <c r="AC670" i="9"/>
  <c r="AC671" i="9" l="1"/>
  <c r="AG670" i="9"/>
  <c r="AH670" i="9" s="1"/>
  <c r="AI670" i="9" s="1"/>
  <c r="AJ670" i="9" s="1"/>
  <c r="F670" i="9" s="1"/>
  <c r="G670" i="9" s="1"/>
  <c r="AD670" i="9"/>
  <c r="AD671" i="9" l="1"/>
  <c r="AC672" i="9"/>
  <c r="AG671" i="9"/>
  <c r="AH671" i="9" s="1"/>
  <c r="AI671" i="9" s="1"/>
  <c r="AJ671" i="9" s="1"/>
  <c r="F671" i="9" s="1"/>
  <c r="G671" i="9" s="1"/>
  <c r="AC673" i="9" l="1"/>
  <c r="AD672" i="9"/>
  <c r="AG672" i="9"/>
  <c r="AH672" i="9" s="1"/>
  <c r="AI672" i="9" s="1"/>
  <c r="AJ672" i="9" s="1"/>
  <c r="F672" i="9" s="1"/>
  <c r="G672" i="9" s="1"/>
  <c r="AD673" i="9" l="1"/>
  <c r="AG673" i="9"/>
  <c r="AH673" i="9" s="1"/>
  <c r="AI673" i="9" s="1"/>
  <c r="AJ673" i="9" s="1"/>
  <c r="F673" i="9" s="1"/>
  <c r="G673" i="9" s="1"/>
  <c r="AC674" i="9"/>
  <c r="AC675" i="9" l="1"/>
  <c r="AG674" i="9"/>
  <c r="AH674" i="9" s="1"/>
  <c r="AI674" i="9" s="1"/>
  <c r="AJ674" i="9" s="1"/>
  <c r="F674" i="9" s="1"/>
  <c r="G674" i="9" s="1"/>
  <c r="AD674" i="9"/>
  <c r="AD675" i="9" l="1"/>
  <c r="AC676" i="9"/>
  <c r="AG675" i="9"/>
  <c r="AH675" i="9" s="1"/>
  <c r="AI675" i="9" s="1"/>
  <c r="AJ675" i="9" s="1"/>
  <c r="F675" i="9" s="1"/>
  <c r="G675" i="9" s="1"/>
  <c r="AC677" i="9" l="1"/>
  <c r="AD676" i="9"/>
  <c r="AG676" i="9"/>
  <c r="AH676" i="9" s="1"/>
  <c r="AI676" i="9" s="1"/>
  <c r="AJ676" i="9" s="1"/>
  <c r="F676" i="9" s="1"/>
  <c r="G676" i="9" s="1"/>
  <c r="AD677" i="9" l="1"/>
  <c r="AG677" i="9"/>
  <c r="AH677" i="9" s="1"/>
  <c r="AI677" i="9" s="1"/>
  <c r="AJ677" i="9" s="1"/>
  <c r="F677" i="9" s="1"/>
  <c r="G677" i="9" s="1"/>
  <c r="AC678" i="9"/>
  <c r="AC679" i="9" l="1"/>
  <c r="AG678" i="9"/>
  <c r="AH678" i="9" s="1"/>
  <c r="AI678" i="9" s="1"/>
  <c r="AJ678" i="9" s="1"/>
  <c r="F678" i="9" s="1"/>
  <c r="G678" i="9" s="1"/>
  <c r="AD678" i="9"/>
  <c r="AD679" i="9" l="1"/>
  <c r="AC680" i="9"/>
  <c r="AG679" i="9"/>
  <c r="AH679" i="9" s="1"/>
  <c r="AI679" i="9" s="1"/>
  <c r="AJ679" i="9" s="1"/>
  <c r="F679" i="9" s="1"/>
  <c r="G679" i="9" s="1"/>
  <c r="AC681" i="9" l="1"/>
  <c r="AD680" i="9"/>
  <c r="AG680" i="9"/>
  <c r="AH680" i="9" s="1"/>
  <c r="AI680" i="9" s="1"/>
  <c r="AJ680" i="9" s="1"/>
  <c r="F680" i="9" s="1"/>
  <c r="G680" i="9" s="1"/>
  <c r="AD681" i="9" l="1"/>
  <c r="AG681" i="9"/>
  <c r="AH681" i="9" s="1"/>
  <c r="AI681" i="9" s="1"/>
  <c r="AJ681" i="9" s="1"/>
  <c r="F681" i="9" s="1"/>
  <c r="G681" i="9" s="1"/>
  <c r="AC682" i="9"/>
  <c r="AC683" i="9" l="1"/>
  <c r="AG682" i="9"/>
  <c r="AH682" i="9" s="1"/>
  <c r="AI682" i="9" s="1"/>
  <c r="AJ682" i="9" s="1"/>
  <c r="F682" i="9" s="1"/>
  <c r="G682" i="9" s="1"/>
  <c r="AD682" i="9"/>
  <c r="AD683" i="9" l="1"/>
  <c r="AC684" i="9"/>
  <c r="AG683" i="9"/>
  <c r="AH683" i="9" s="1"/>
  <c r="AI683" i="9" s="1"/>
  <c r="AJ683" i="9" s="1"/>
  <c r="F683" i="9" s="1"/>
  <c r="G683" i="9" s="1"/>
  <c r="AC685" i="9" l="1"/>
  <c r="AD684" i="9"/>
  <c r="AG684" i="9"/>
  <c r="AH684" i="9" s="1"/>
  <c r="AI684" i="9" s="1"/>
  <c r="AJ684" i="9" s="1"/>
  <c r="F684" i="9" s="1"/>
  <c r="G684" i="9" s="1"/>
  <c r="AD685" i="9" l="1"/>
  <c r="AG685" i="9"/>
  <c r="AH685" i="9" s="1"/>
  <c r="AI685" i="9" s="1"/>
  <c r="AJ685" i="9" s="1"/>
  <c r="F685" i="9" s="1"/>
  <c r="G685" i="9" s="1"/>
  <c r="AC686" i="9"/>
  <c r="AC687" i="9" l="1"/>
  <c r="AG686" i="9"/>
  <c r="AH686" i="9" s="1"/>
  <c r="AI686" i="9" s="1"/>
  <c r="AJ686" i="9" s="1"/>
  <c r="F686" i="9" s="1"/>
  <c r="G686" i="9" s="1"/>
  <c r="AD686" i="9"/>
  <c r="AD687" i="9" l="1"/>
  <c r="AC688" i="9"/>
  <c r="AG687" i="9"/>
  <c r="AH687" i="9" s="1"/>
  <c r="AI687" i="9" s="1"/>
  <c r="AJ687" i="9" s="1"/>
  <c r="F687" i="9" s="1"/>
  <c r="G687" i="9" s="1"/>
  <c r="AC689" i="9" l="1"/>
  <c r="AD688" i="9"/>
  <c r="AG688" i="9"/>
  <c r="AH688" i="9" s="1"/>
  <c r="AI688" i="9" s="1"/>
  <c r="AJ688" i="9" s="1"/>
  <c r="F688" i="9" s="1"/>
  <c r="G688" i="9" s="1"/>
  <c r="AD689" i="9" l="1"/>
  <c r="AG689" i="9"/>
  <c r="AH689" i="9" s="1"/>
  <c r="AI689" i="9" s="1"/>
  <c r="AJ689" i="9" s="1"/>
  <c r="F689" i="9" s="1"/>
  <c r="G689" i="9" s="1"/>
  <c r="AC690" i="9"/>
  <c r="AC691" i="9" l="1"/>
  <c r="AG690" i="9"/>
  <c r="AH690" i="9" s="1"/>
  <c r="AI690" i="9" s="1"/>
  <c r="AJ690" i="9" s="1"/>
  <c r="F690" i="9" s="1"/>
  <c r="G690" i="9" s="1"/>
  <c r="AD690" i="9"/>
  <c r="AD691" i="9" l="1"/>
  <c r="AC692" i="9"/>
  <c r="AG691" i="9"/>
  <c r="AH691" i="9" s="1"/>
  <c r="AI691" i="9" s="1"/>
  <c r="AJ691" i="9" s="1"/>
  <c r="F691" i="9" s="1"/>
  <c r="G691" i="9" s="1"/>
  <c r="AC693" i="9" l="1"/>
  <c r="AD692" i="9"/>
  <c r="AG692" i="9"/>
  <c r="AH692" i="9" s="1"/>
  <c r="AI692" i="9" s="1"/>
  <c r="AJ692" i="9" s="1"/>
  <c r="F692" i="9" s="1"/>
  <c r="G692" i="9" s="1"/>
  <c r="AD693" i="9" l="1"/>
  <c r="AG693" i="9"/>
  <c r="AH693" i="9" s="1"/>
  <c r="AI693" i="9" s="1"/>
  <c r="AJ693" i="9" s="1"/>
  <c r="F693" i="9" s="1"/>
  <c r="G693" i="9" s="1"/>
  <c r="AC694" i="9"/>
  <c r="AC695" i="9" l="1"/>
  <c r="AG694" i="9"/>
  <c r="AH694" i="9" s="1"/>
  <c r="AI694" i="9" s="1"/>
  <c r="AJ694" i="9" s="1"/>
  <c r="F694" i="9" s="1"/>
  <c r="G694" i="9" s="1"/>
  <c r="AD694" i="9"/>
  <c r="AD695" i="9" l="1"/>
  <c r="AC696" i="9"/>
  <c r="AG695" i="9"/>
  <c r="AH695" i="9" s="1"/>
  <c r="AI695" i="9" s="1"/>
  <c r="AJ695" i="9" s="1"/>
  <c r="F695" i="9" s="1"/>
  <c r="G695" i="9" s="1"/>
  <c r="AC697" i="9" l="1"/>
  <c r="AD696" i="9"/>
  <c r="AG696" i="9"/>
  <c r="AH696" i="9" s="1"/>
  <c r="AI696" i="9" s="1"/>
  <c r="AJ696" i="9" s="1"/>
  <c r="F696" i="9" s="1"/>
  <c r="G696" i="9" s="1"/>
  <c r="AD697" i="9" l="1"/>
  <c r="AG697" i="9"/>
  <c r="AH697" i="9" s="1"/>
  <c r="AI697" i="9" s="1"/>
  <c r="AJ697" i="9" s="1"/>
  <c r="F697" i="9" s="1"/>
  <c r="G697" i="9" s="1"/>
  <c r="AC698" i="9"/>
  <c r="AC699" i="9" l="1"/>
  <c r="AG698" i="9"/>
  <c r="AH698" i="9" s="1"/>
  <c r="AI698" i="9" s="1"/>
  <c r="AJ698" i="9" s="1"/>
  <c r="F698" i="9" s="1"/>
  <c r="G698" i="9" s="1"/>
  <c r="AD698" i="9"/>
  <c r="AD699" i="9" l="1"/>
  <c r="AC700" i="9"/>
  <c r="AG699" i="9"/>
  <c r="AH699" i="9" s="1"/>
  <c r="AI699" i="9" s="1"/>
  <c r="AJ699" i="9" s="1"/>
  <c r="F699" i="9" s="1"/>
  <c r="G699" i="9" s="1"/>
  <c r="AC701" i="9" l="1"/>
  <c r="AD700" i="9"/>
  <c r="AG700" i="9"/>
  <c r="AH700" i="9" s="1"/>
  <c r="AI700" i="9" s="1"/>
  <c r="AJ700" i="9" s="1"/>
  <c r="F700" i="9" s="1"/>
  <c r="G700" i="9" s="1"/>
  <c r="AD701" i="9" l="1"/>
  <c r="AG701" i="9"/>
  <c r="AH701" i="9" s="1"/>
  <c r="AI701" i="9" s="1"/>
  <c r="AJ701" i="9" s="1"/>
  <c r="F701" i="9" s="1"/>
  <c r="G701" i="9" s="1"/>
  <c r="AC702" i="9"/>
  <c r="AC703" i="9" l="1"/>
  <c r="AG702" i="9"/>
  <c r="AH702" i="9" s="1"/>
  <c r="AI702" i="9" s="1"/>
  <c r="AJ702" i="9" s="1"/>
  <c r="F702" i="9" s="1"/>
  <c r="G702" i="9" s="1"/>
  <c r="AD702" i="9"/>
  <c r="AD703" i="9" l="1"/>
  <c r="AC704" i="9"/>
  <c r="AG703" i="9"/>
  <c r="AH703" i="9" s="1"/>
  <c r="AI703" i="9" s="1"/>
  <c r="AJ703" i="9" s="1"/>
  <c r="F703" i="9" s="1"/>
  <c r="G703" i="9" s="1"/>
  <c r="AC705" i="9" l="1"/>
  <c r="AD704" i="9"/>
  <c r="AG704" i="9"/>
  <c r="AH704" i="9" s="1"/>
  <c r="AI704" i="9" s="1"/>
  <c r="AJ704" i="9" s="1"/>
  <c r="F704" i="9" s="1"/>
  <c r="G704" i="9" s="1"/>
  <c r="AD705" i="9" l="1"/>
  <c r="AG705" i="9"/>
  <c r="AH705" i="9" s="1"/>
  <c r="AI705" i="9" s="1"/>
  <c r="AJ705" i="9" s="1"/>
  <c r="F705" i="9" s="1"/>
  <c r="G705" i="9" s="1"/>
  <c r="AC706" i="9"/>
  <c r="AC707" i="9" l="1"/>
  <c r="AG706" i="9"/>
  <c r="AH706" i="9" s="1"/>
  <c r="AI706" i="9" s="1"/>
  <c r="AJ706" i="9" s="1"/>
  <c r="F706" i="9" s="1"/>
  <c r="G706" i="9" s="1"/>
  <c r="AD706" i="9"/>
  <c r="AD707" i="9" l="1"/>
  <c r="AC708" i="9"/>
  <c r="AG707" i="9"/>
  <c r="AH707" i="9" s="1"/>
  <c r="AI707" i="9" s="1"/>
  <c r="AJ707" i="9" s="1"/>
  <c r="F707" i="9" s="1"/>
  <c r="G707" i="9" s="1"/>
  <c r="AC709" i="9" l="1"/>
  <c r="AD708" i="9"/>
  <c r="AG708" i="9"/>
  <c r="AH708" i="9" s="1"/>
  <c r="AI708" i="9" s="1"/>
  <c r="AJ708" i="9" s="1"/>
  <c r="F708" i="9" s="1"/>
  <c r="G708" i="9" s="1"/>
  <c r="AD709" i="9" l="1"/>
  <c r="AG709" i="9"/>
  <c r="AH709" i="9" s="1"/>
  <c r="AI709" i="9" s="1"/>
  <c r="AJ709" i="9" s="1"/>
  <c r="F709" i="9" s="1"/>
  <c r="G709" i="9" s="1"/>
  <c r="AC710" i="9"/>
  <c r="AC711" i="9" l="1"/>
  <c r="AG710" i="9"/>
  <c r="AH710" i="9" s="1"/>
  <c r="AI710" i="9" s="1"/>
  <c r="AJ710" i="9" s="1"/>
  <c r="F710" i="9" s="1"/>
  <c r="G710" i="9" s="1"/>
  <c r="AD710" i="9"/>
  <c r="AD711" i="9" l="1"/>
  <c r="AC712" i="9"/>
  <c r="AG711" i="9"/>
  <c r="AH711" i="9" s="1"/>
  <c r="AI711" i="9" s="1"/>
  <c r="AJ711" i="9" s="1"/>
  <c r="F711" i="9" s="1"/>
  <c r="G711" i="9" s="1"/>
  <c r="AC713" i="9" l="1"/>
  <c r="AD712" i="9"/>
  <c r="AG712" i="9"/>
  <c r="AH712" i="9" s="1"/>
  <c r="AI712" i="9" s="1"/>
  <c r="AJ712" i="9" s="1"/>
  <c r="F712" i="9" s="1"/>
  <c r="G712" i="9" s="1"/>
  <c r="AD713" i="9" l="1"/>
  <c r="AG713" i="9"/>
  <c r="AH713" i="9" s="1"/>
  <c r="AI713" i="9" s="1"/>
  <c r="AJ713" i="9" s="1"/>
  <c r="F713" i="9" s="1"/>
  <c r="G713" i="9" s="1"/>
  <c r="AC714" i="9"/>
  <c r="AC715" i="9" l="1"/>
  <c r="AG714" i="9"/>
  <c r="AH714" i="9" s="1"/>
  <c r="AI714" i="9" s="1"/>
  <c r="AJ714" i="9" s="1"/>
  <c r="F714" i="9" s="1"/>
  <c r="G714" i="9" s="1"/>
  <c r="AD714" i="9"/>
  <c r="AD715" i="9" l="1"/>
  <c r="AC716" i="9"/>
  <c r="AG715" i="9"/>
  <c r="AH715" i="9" s="1"/>
  <c r="AI715" i="9" s="1"/>
  <c r="AJ715" i="9" s="1"/>
  <c r="F715" i="9" s="1"/>
  <c r="G715" i="9" s="1"/>
  <c r="AC717" i="9" l="1"/>
  <c r="AD716" i="9"/>
  <c r="AG716" i="9"/>
  <c r="AH716" i="9" s="1"/>
  <c r="AI716" i="9" s="1"/>
  <c r="AJ716" i="9" s="1"/>
  <c r="F716" i="9" s="1"/>
  <c r="G716" i="9" s="1"/>
  <c r="AD717" i="9" l="1"/>
  <c r="AG717" i="9"/>
  <c r="AH717" i="9" s="1"/>
  <c r="AI717" i="9" s="1"/>
  <c r="AJ717" i="9" s="1"/>
  <c r="F717" i="9" s="1"/>
  <c r="G717" i="9" s="1"/>
  <c r="AC718" i="9"/>
  <c r="AC719" i="9" l="1"/>
  <c r="AG718" i="9"/>
  <c r="AH718" i="9" s="1"/>
  <c r="AI718" i="9" s="1"/>
  <c r="AJ718" i="9" s="1"/>
  <c r="F718" i="9" s="1"/>
  <c r="G718" i="9" s="1"/>
  <c r="AD718" i="9"/>
  <c r="AD719" i="9" l="1"/>
  <c r="AC720" i="9"/>
  <c r="AG719" i="9"/>
  <c r="AH719" i="9" s="1"/>
  <c r="AI719" i="9" s="1"/>
  <c r="AJ719" i="9" s="1"/>
  <c r="F719" i="9" s="1"/>
  <c r="G719" i="9" s="1"/>
  <c r="AC721" i="9" l="1"/>
  <c r="AD720" i="9"/>
  <c r="AG720" i="9"/>
  <c r="AH720" i="9" s="1"/>
  <c r="AI720" i="9" s="1"/>
  <c r="AJ720" i="9" s="1"/>
  <c r="F720" i="9" s="1"/>
  <c r="G720" i="9" s="1"/>
  <c r="AD721" i="9" l="1"/>
  <c r="AG721" i="9"/>
  <c r="AH721" i="9" s="1"/>
  <c r="AI721" i="9" s="1"/>
  <c r="AJ721" i="9" s="1"/>
  <c r="F721" i="9" s="1"/>
  <c r="G721" i="9" s="1"/>
  <c r="AC722" i="9"/>
  <c r="AC723" i="9" l="1"/>
  <c r="AG722" i="9"/>
  <c r="AH722" i="9" s="1"/>
  <c r="AI722" i="9" s="1"/>
  <c r="AJ722" i="9" s="1"/>
  <c r="F722" i="9" s="1"/>
  <c r="G722" i="9" s="1"/>
  <c r="AD722" i="9"/>
  <c r="AD723" i="9" l="1"/>
  <c r="AC724" i="9"/>
  <c r="AG723" i="9"/>
  <c r="AH723" i="9" s="1"/>
  <c r="AI723" i="9" s="1"/>
  <c r="AJ723" i="9" s="1"/>
  <c r="F723" i="9" s="1"/>
  <c r="G723" i="9" s="1"/>
  <c r="AC725" i="9" l="1"/>
  <c r="AD724" i="9"/>
  <c r="AG724" i="9"/>
  <c r="AH724" i="9" s="1"/>
  <c r="AI724" i="9" s="1"/>
  <c r="AJ724" i="9" s="1"/>
  <c r="F724" i="9" s="1"/>
  <c r="G724" i="9" s="1"/>
  <c r="AD725" i="9" l="1"/>
  <c r="AG725" i="9"/>
  <c r="AH725" i="9" s="1"/>
  <c r="AI725" i="9" s="1"/>
  <c r="AJ725" i="9" s="1"/>
  <c r="F725" i="9" s="1"/>
  <c r="G725" i="9" s="1"/>
  <c r="AC726" i="9"/>
  <c r="AC727" i="9" l="1"/>
  <c r="AG726" i="9"/>
  <c r="AH726" i="9" s="1"/>
  <c r="AI726" i="9" s="1"/>
  <c r="AJ726" i="9" s="1"/>
  <c r="F726" i="9" s="1"/>
  <c r="G726" i="9" s="1"/>
  <c r="AD726" i="9"/>
  <c r="AD727" i="9" l="1"/>
  <c r="AC728" i="9"/>
  <c r="AG727" i="9"/>
  <c r="AH727" i="9" s="1"/>
  <c r="AI727" i="9" s="1"/>
  <c r="AJ727" i="9" s="1"/>
  <c r="F727" i="9" s="1"/>
  <c r="G727" i="9" s="1"/>
  <c r="AC729" i="9" l="1"/>
  <c r="AD728" i="9"/>
  <c r="AG728" i="9"/>
  <c r="AH728" i="9" s="1"/>
  <c r="AI728" i="9" s="1"/>
  <c r="AJ728" i="9" s="1"/>
  <c r="F728" i="9" s="1"/>
  <c r="G728" i="9" s="1"/>
  <c r="AD729" i="9" l="1"/>
  <c r="AG729" i="9"/>
  <c r="AH729" i="9" s="1"/>
  <c r="AI729" i="9" s="1"/>
  <c r="AJ729" i="9" s="1"/>
  <c r="F729" i="9" s="1"/>
  <c r="G729" i="9" s="1"/>
  <c r="AC730" i="9"/>
  <c r="AC731" i="9" l="1"/>
  <c r="AG730" i="9"/>
  <c r="AH730" i="9" s="1"/>
  <c r="AI730" i="9" s="1"/>
  <c r="AJ730" i="9" s="1"/>
  <c r="F730" i="9" s="1"/>
  <c r="G730" i="9" s="1"/>
  <c r="AD730" i="9"/>
  <c r="AD731" i="9" l="1"/>
  <c r="AC732" i="9"/>
  <c r="AG731" i="9"/>
  <c r="AH731" i="9" s="1"/>
  <c r="AI731" i="9" s="1"/>
  <c r="AJ731" i="9" s="1"/>
  <c r="F731" i="9" s="1"/>
  <c r="G731" i="9" s="1"/>
  <c r="AC733" i="9" l="1"/>
  <c r="AD732" i="9"/>
  <c r="AG732" i="9"/>
  <c r="AH732" i="9" s="1"/>
  <c r="AI732" i="9" s="1"/>
  <c r="AJ732" i="9" s="1"/>
  <c r="F732" i="9" s="1"/>
  <c r="G732" i="9" s="1"/>
  <c r="AD733" i="9" l="1"/>
  <c r="AG733" i="9"/>
  <c r="AH733" i="9" s="1"/>
  <c r="AI733" i="9" s="1"/>
  <c r="AJ733" i="9" s="1"/>
  <c r="F733" i="9" s="1"/>
  <c r="G733" i="9" s="1"/>
  <c r="AC734" i="9"/>
  <c r="AC735" i="9" l="1"/>
  <c r="AG734" i="9"/>
  <c r="AH734" i="9" s="1"/>
  <c r="AI734" i="9" s="1"/>
  <c r="AJ734" i="9" s="1"/>
  <c r="F734" i="9" s="1"/>
  <c r="G734" i="9" s="1"/>
  <c r="AD734" i="9"/>
  <c r="AD735" i="9" l="1"/>
  <c r="AC736" i="9"/>
  <c r="AG735" i="9"/>
  <c r="AH735" i="9" s="1"/>
  <c r="AI735" i="9" s="1"/>
  <c r="AJ735" i="9" s="1"/>
  <c r="F735" i="9" s="1"/>
  <c r="G735" i="9" s="1"/>
  <c r="AC737" i="9" l="1"/>
  <c r="AD736" i="9"/>
  <c r="AG736" i="9"/>
  <c r="AH736" i="9" s="1"/>
  <c r="AI736" i="9" s="1"/>
  <c r="AJ736" i="9" s="1"/>
  <c r="F736" i="9" s="1"/>
  <c r="G736" i="9" s="1"/>
  <c r="AD737" i="9" l="1"/>
  <c r="AG737" i="9"/>
  <c r="AH737" i="9" s="1"/>
  <c r="AI737" i="9" s="1"/>
  <c r="AJ737" i="9" s="1"/>
  <c r="F737" i="9" s="1"/>
  <c r="G737" i="9" s="1"/>
  <c r="AC738" i="9"/>
  <c r="AC739" i="9" l="1"/>
  <c r="AG738" i="9"/>
  <c r="AH738" i="9" s="1"/>
  <c r="AI738" i="9" s="1"/>
  <c r="AJ738" i="9" s="1"/>
  <c r="F738" i="9" s="1"/>
  <c r="G738" i="9" s="1"/>
  <c r="AD738" i="9"/>
  <c r="AD739" i="9" l="1"/>
  <c r="AC740" i="9"/>
  <c r="AG739" i="9"/>
  <c r="AH739" i="9" s="1"/>
  <c r="AI739" i="9" s="1"/>
  <c r="AJ739" i="9" s="1"/>
  <c r="F739" i="9" s="1"/>
  <c r="G739" i="9" s="1"/>
  <c r="AC741" i="9" l="1"/>
  <c r="AD740" i="9"/>
  <c r="AG740" i="9"/>
  <c r="AH740" i="9" s="1"/>
  <c r="AI740" i="9" s="1"/>
  <c r="AJ740" i="9" s="1"/>
  <c r="F740" i="9" s="1"/>
  <c r="G740" i="9" s="1"/>
  <c r="AD741" i="9" l="1"/>
  <c r="AG741" i="9"/>
  <c r="AH741" i="9" s="1"/>
  <c r="AI741" i="9" s="1"/>
  <c r="AJ741" i="9" s="1"/>
  <c r="F741" i="9" s="1"/>
  <c r="G741" i="9" s="1"/>
  <c r="AC742" i="9"/>
  <c r="AC743" i="9" l="1"/>
  <c r="AG742" i="9"/>
  <c r="AH742" i="9" s="1"/>
  <c r="AI742" i="9" s="1"/>
  <c r="AJ742" i="9" s="1"/>
  <c r="F742" i="9" s="1"/>
  <c r="G742" i="9" s="1"/>
  <c r="AD742" i="9"/>
  <c r="AD743" i="9" l="1"/>
  <c r="AC744" i="9"/>
  <c r="AG743" i="9"/>
  <c r="AH743" i="9" s="1"/>
  <c r="AI743" i="9" s="1"/>
  <c r="AJ743" i="9" s="1"/>
  <c r="F743" i="9" s="1"/>
  <c r="G743" i="9" s="1"/>
  <c r="AC745" i="9" l="1"/>
  <c r="AD744" i="9"/>
  <c r="AG744" i="9"/>
  <c r="AH744" i="9" s="1"/>
  <c r="AI744" i="9" s="1"/>
  <c r="AJ744" i="9" s="1"/>
  <c r="F744" i="9" s="1"/>
  <c r="G744" i="9" s="1"/>
  <c r="AD745" i="9" l="1"/>
  <c r="AG745" i="9"/>
  <c r="AH745" i="9" s="1"/>
  <c r="AI745" i="9" s="1"/>
  <c r="AJ745" i="9" s="1"/>
  <c r="F745" i="9" s="1"/>
  <c r="G745" i="9" s="1"/>
  <c r="AC746" i="9"/>
  <c r="AC747" i="9" l="1"/>
  <c r="AG746" i="9"/>
  <c r="AH746" i="9" s="1"/>
  <c r="AI746" i="9" s="1"/>
  <c r="AJ746" i="9" s="1"/>
  <c r="F746" i="9" s="1"/>
  <c r="G746" i="9" s="1"/>
  <c r="AD746" i="9"/>
  <c r="AD747" i="9" l="1"/>
  <c r="AC748" i="9"/>
  <c r="AG747" i="9"/>
  <c r="AH747" i="9" s="1"/>
  <c r="AI747" i="9" s="1"/>
  <c r="AJ747" i="9" s="1"/>
  <c r="F747" i="9" s="1"/>
  <c r="G747" i="9" s="1"/>
  <c r="AC749" i="9" l="1"/>
  <c r="AD748" i="9"/>
  <c r="AG748" i="9"/>
  <c r="AH748" i="9" s="1"/>
  <c r="AI748" i="9" s="1"/>
  <c r="AJ748" i="9" s="1"/>
  <c r="F748" i="9" s="1"/>
  <c r="G748" i="9" s="1"/>
  <c r="AD749" i="9" l="1"/>
  <c r="AG749" i="9"/>
  <c r="AH749" i="9" s="1"/>
  <c r="AI749" i="9" s="1"/>
  <c r="AJ749" i="9" s="1"/>
  <c r="F749" i="9" s="1"/>
  <c r="G749" i="9" s="1"/>
  <c r="AC750" i="9"/>
  <c r="AC751" i="9" l="1"/>
  <c r="AG750" i="9"/>
  <c r="AH750" i="9" s="1"/>
  <c r="AI750" i="9" s="1"/>
  <c r="AJ750" i="9" s="1"/>
  <c r="F750" i="9" s="1"/>
  <c r="G750" i="9" s="1"/>
  <c r="AD750" i="9"/>
  <c r="AD751" i="9" l="1"/>
  <c r="AC752" i="9"/>
  <c r="AG751" i="9"/>
  <c r="AH751" i="9" s="1"/>
  <c r="AI751" i="9" s="1"/>
  <c r="AJ751" i="9" s="1"/>
  <c r="F751" i="9" s="1"/>
  <c r="G751" i="9" s="1"/>
  <c r="AC753" i="9" l="1"/>
  <c r="AD752" i="9"/>
  <c r="AG752" i="9"/>
  <c r="AH752" i="9" s="1"/>
  <c r="AI752" i="9" s="1"/>
  <c r="AJ752" i="9" s="1"/>
  <c r="F752" i="9" s="1"/>
  <c r="G752" i="9" s="1"/>
  <c r="AD753" i="9" l="1"/>
  <c r="AG753" i="9"/>
  <c r="AH753" i="9" s="1"/>
  <c r="AI753" i="9" s="1"/>
  <c r="AJ753" i="9" s="1"/>
  <c r="F753" i="9" s="1"/>
  <c r="G753" i="9" s="1"/>
  <c r="AC754" i="9"/>
  <c r="AC755" i="9" l="1"/>
  <c r="AG754" i="9"/>
  <c r="AH754" i="9" s="1"/>
  <c r="AI754" i="9" s="1"/>
  <c r="AJ754" i="9" s="1"/>
  <c r="F754" i="9" s="1"/>
  <c r="G754" i="9" s="1"/>
  <c r="AD754" i="9"/>
  <c r="AD755" i="9" l="1"/>
  <c r="AC756" i="9"/>
  <c r="AG755" i="9"/>
  <c r="AH755" i="9" s="1"/>
  <c r="AI755" i="9" s="1"/>
  <c r="AJ755" i="9" s="1"/>
  <c r="F755" i="9" s="1"/>
  <c r="G755" i="9" s="1"/>
  <c r="AC757" i="9" l="1"/>
  <c r="AD756" i="9"/>
  <c r="AG756" i="9"/>
  <c r="AH756" i="9" s="1"/>
  <c r="AI756" i="9" s="1"/>
  <c r="AJ756" i="9" s="1"/>
  <c r="F756" i="9" s="1"/>
  <c r="G756" i="9" s="1"/>
  <c r="AD757" i="9" l="1"/>
  <c r="AG757" i="9"/>
  <c r="AH757" i="9" s="1"/>
  <c r="AI757" i="9" s="1"/>
  <c r="AJ757" i="9" s="1"/>
  <c r="F757" i="9" s="1"/>
  <c r="G757" i="9" s="1"/>
  <c r="AC758" i="9"/>
  <c r="AC759" i="9" l="1"/>
  <c r="AG758" i="9"/>
  <c r="AH758" i="9" s="1"/>
  <c r="AI758" i="9" s="1"/>
  <c r="AJ758" i="9" s="1"/>
  <c r="F758" i="9" s="1"/>
  <c r="G758" i="9" s="1"/>
  <c r="AD758" i="9"/>
  <c r="AD759" i="9" l="1"/>
  <c r="AC760" i="9"/>
  <c r="AG759" i="9"/>
  <c r="AH759" i="9" s="1"/>
  <c r="AI759" i="9" s="1"/>
  <c r="AJ759" i="9" s="1"/>
  <c r="F759" i="9" s="1"/>
  <c r="G759" i="9" s="1"/>
  <c r="AC761" i="9" l="1"/>
  <c r="AD760" i="9"/>
  <c r="AG760" i="9"/>
  <c r="AH760" i="9" s="1"/>
  <c r="AI760" i="9" s="1"/>
  <c r="AJ760" i="9" s="1"/>
  <c r="F760" i="9" s="1"/>
  <c r="G760" i="9" s="1"/>
  <c r="AD761" i="9" l="1"/>
  <c r="AG761" i="9"/>
  <c r="AH761" i="9" s="1"/>
  <c r="AI761" i="9" s="1"/>
  <c r="AJ761" i="9" s="1"/>
  <c r="F761" i="9" s="1"/>
  <c r="G761" i="9" s="1"/>
  <c r="AC762" i="9"/>
  <c r="AC763" i="9" l="1"/>
  <c r="AG762" i="9"/>
  <c r="AH762" i="9" s="1"/>
  <c r="AI762" i="9" s="1"/>
  <c r="AJ762" i="9" s="1"/>
  <c r="F762" i="9" s="1"/>
  <c r="G762" i="9" s="1"/>
  <c r="AD762" i="9"/>
  <c r="AD763" i="9" l="1"/>
  <c r="AC764" i="9"/>
  <c r="AG763" i="9"/>
  <c r="AH763" i="9" s="1"/>
  <c r="AI763" i="9" s="1"/>
  <c r="AJ763" i="9" s="1"/>
  <c r="F763" i="9" s="1"/>
  <c r="G763" i="9" s="1"/>
  <c r="AC765" i="9" l="1"/>
  <c r="AD764" i="9"/>
  <c r="AG764" i="9"/>
  <c r="AH764" i="9" s="1"/>
  <c r="AI764" i="9" s="1"/>
  <c r="AJ764" i="9" s="1"/>
  <c r="F764" i="9" s="1"/>
  <c r="G764" i="9" s="1"/>
  <c r="AD765" i="9" l="1"/>
  <c r="AG765" i="9"/>
  <c r="AH765" i="9" s="1"/>
  <c r="AI765" i="9" s="1"/>
  <c r="AJ765" i="9" s="1"/>
  <c r="F765" i="9" s="1"/>
  <c r="G765" i="9" s="1"/>
  <c r="AC766" i="9"/>
  <c r="AC767" i="9" l="1"/>
  <c r="AG766" i="9"/>
  <c r="AH766" i="9" s="1"/>
  <c r="AI766" i="9" s="1"/>
  <c r="AJ766" i="9" s="1"/>
  <c r="F766" i="9" s="1"/>
  <c r="G766" i="9" s="1"/>
  <c r="AD766" i="9"/>
  <c r="AD767" i="9" l="1"/>
  <c r="AC768" i="9"/>
  <c r="AG767" i="9"/>
  <c r="AH767" i="9" s="1"/>
  <c r="AI767" i="9" s="1"/>
  <c r="AJ767" i="9" s="1"/>
  <c r="F767" i="9" s="1"/>
  <c r="G767" i="9" s="1"/>
  <c r="AC769" i="9" l="1"/>
  <c r="AD768" i="9"/>
  <c r="AG768" i="9"/>
  <c r="AH768" i="9" s="1"/>
  <c r="AI768" i="9" s="1"/>
  <c r="AJ768" i="9" s="1"/>
  <c r="F768" i="9" s="1"/>
  <c r="G768" i="9" s="1"/>
  <c r="AD769" i="9" l="1"/>
  <c r="AG769" i="9"/>
  <c r="AH769" i="9" s="1"/>
  <c r="AI769" i="9" s="1"/>
  <c r="AJ769" i="9" s="1"/>
  <c r="F769" i="9" s="1"/>
  <c r="G769" i="9" s="1"/>
  <c r="AC770" i="9"/>
  <c r="AC771" i="9" l="1"/>
  <c r="AD770" i="9"/>
  <c r="AG770" i="9"/>
  <c r="AH770" i="9" s="1"/>
  <c r="AI770" i="9" s="1"/>
  <c r="AJ770" i="9" s="1"/>
  <c r="F770" i="9" s="1"/>
  <c r="G770" i="9" s="1"/>
  <c r="AD771" i="9" l="1"/>
  <c r="AC772" i="9"/>
  <c r="AG771" i="9"/>
  <c r="AH771" i="9" s="1"/>
  <c r="AI771" i="9" s="1"/>
  <c r="AJ771" i="9" s="1"/>
  <c r="F771" i="9" s="1"/>
  <c r="G771" i="9" s="1"/>
  <c r="AC773" i="9" l="1"/>
  <c r="AD772" i="9"/>
  <c r="AG772" i="9"/>
  <c r="AH772" i="9" s="1"/>
  <c r="AI772" i="9" s="1"/>
  <c r="AJ772" i="9" s="1"/>
  <c r="F772" i="9" s="1"/>
  <c r="G772" i="9" s="1"/>
  <c r="AD773" i="9" l="1"/>
  <c r="AG773" i="9"/>
  <c r="AH773" i="9" s="1"/>
  <c r="AI773" i="9" s="1"/>
  <c r="AJ773" i="9" s="1"/>
  <c r="F773" i="9" s="1"/>
  <c r="G773" i="9" s="1"/>
  <c r="AC774" i="9"/>
  <c r="AC775" i="9" l="1"/>
  <c r="AG774" i="9"/>
  <c r="AH774" i="9" s="1"/>
  <c r="AI774" i="9" s="1"/>
  <c r="AJ774" i="9" s="1"/>
  <c r="F774" i="9" s="1"/>
  <c r="G774" i="9" s="1"/>
  <c r="AD774" i="9"/>
  <c r="AD775" i="9" l="1"/>
  <c r="AC776" i="9"/>
  <c r="AG775" i="9"/>
  <c r="AH775" i="9" s="1"/>
  <c r="AI775" i="9" s="1"/>
  <c r="AJ775" i="9" s="1"/>
  <c r="F775" i="9" s="1"/>
  <c r="G775" i="9" s="1"/>
  <c r="AC777" i="9" l="1"/>
  <c r="AD776" i="9"/>
  <c r="AG776" i="9"/>
  <c r="AH776" i="9" s="1"/>
  <c r="AI776" i="9" s="1"/>
  <c r="AJ776" i="9" s="1"/>
  <c r="F776" i="9" s="1"/>
  <c r="G776" i="9" s="1"/>
  <c r="AD777" i="9" l="1"/>
  <c r="AG777" i="9"/>
  <c r="AH777" i="9" s="1"/>
  <c r="AI777" i="9" s="1"/>
  <c r="AJ777" i="9" s="1"/>
  <c r="F777" i="9" s="1"/>
  <c r="G777" i="9" s="1"/>
  <c r="AC778" i="9"/>
  <c r="AC779" i="9" l="1"/>
  <c r="AG778" i="9"/>
  <c r="AH778" i="9" s="1"/>
  <c r="AI778" i="9" s="1"/>
  <c r="AJ778" i="9" s="1"/>
  <c r="F778" i="9" s="1"/>
  <c r="G778" i="9" s="1"/>
  <c r="AD778" i="9"/>
  <c r="AD779" i="9" l="1"/>
  <c r="AC780" i="9"/>
  <c r="AG779" i="9"/>
  <c r="AH779" i="9" s="1"/>
  <c r="AI779" i="9" s="1"/>
  <c r="AJ779" i="9" s="1"/>
  <c r="F779" i="9" s="1"/>
  <c r="G779" i="9" s="1"/>
  <c r="AC781" i="9" l="1"/>
  <c r="AD780" i="9"/>
  <c r="AG780" i="9"/>
  <c r="AH780" i="9" s="1"/>
  <c r="AI780" i="9" s="1"/>
  <c r="AJ780" i="9" s="1"/>
  <c r="F780" i="9" s="1"/>
  <c r="G780" i="9" s="1"/>
  <c r="AD781" i="9" l="1"/>
  <c r="AG781" i="9"/>
  <c r="AH781" i="9" s="1"/>
  <c r="AI781" i="9" s="1"/>
  <c r="AJ781" i="9" s="1"/>
  <c r="F781" i="9" s="1"/>
  <c r="G781" i="9" s="1"/>
  <c r="AC782" i="9"/>
  <c r="AC783" i="9" l="1"/>
  <c r="AG782" i="9"/>
  <c r="AH782" i="9" s="1"/>
  <c r="AI782" i="9" s="1"/>
  <c r="AJ782" i="9" s="1"/>
  <c r="F782" i="9" s="1"/>
  <c r="G782" i="9" s="1"/>
  <c r="AD782" i="9"/>
  <c r="AD783" i="9" l="1"/>
  <c r="AC784" i="9"/>
  <c r="AG783" i="9"/>
  <c r="AH783" i="9" s="1"/>
  <c r="AI783" i="9" s="1"/>
  <c r="AJ783" i="9" s="1"/>
  <c r="F783" i="9" s="1"/>
  <c r="G783" i="9" s="1"/>
  <c r="AC785" i="9" l="1"/>
  <c r="AD784" i="9"/>
  <c r="AG784" i="9"/>
  <c r="AH784" i="9" s="1"/>
  <c r="AI784" i="9" s="1"/>
  <c r="AJ784" i="9" s="1"/>
  <c r="F784" i="9" s="1"/>
  <c r="G784" i="9" s="1"/>
  <c r="AD785" i="9" l="1"/>
  <c r="AG785" i="9"/>
  <c r="AH785" i="9" s="1"/>
  <c r="AI785" i="9" s="1"/>
  <c r="AJ785" i="9" s="1"/>
  <c r="F785" i="9" s="1"/>
  <c r="G785" i="9" s="1"/>
  <c r="AC786" i="9"/>
  <c r="AC787" i="9" l="1"/>
  <c r="AG786" i="9"/>
  <c r="AH786" i="9" s="1"/>
  <c r="AI786" i="9" s="1"/>
  <c r="AJ786" i="9" s="1"/>
  <c r="F786" i="9" s="1"/>
  <c r="G786" i="9" s="1"/>
  <c r="AD786" i="9"/>
  <c r="AD787" i="9" l="1"/>
  <c r="AC788" i="9"/>
  <c r="AG787" i="9"/>
  <c r="AH787" i="9" s="1"/>
  <c r="AI787" i="9" s="1"/>
  <c r="AJ787" i="9" s="1"/>
  <c r="F787" i="9" s="1"/>
  <c r="G787" i="9" s="1"/>
  <c r="AC789" i="9" l="1"/>
  <c r="AD788" i="9"/>
  <c r="AG788" i="9"/>
  <c r="AH788" i="9" s="1"/>
  <c r="AI788" i="9" s="1"/>
  <c r="AJ788" i="9" s="1"/>
  <c r="F788" i="9" s="1"/>
  <c r="G788" i="9" s="1"/>
  <c r="AD789" i="9" l="1"/>
  <c r="AG789" i="9"/>
  <c r="AH789" i="9" s="1"/>
  <c r="AI789" i="9" s="1"/>
  <c r="AJ789" i="9" s="1"/>
  <c r="F789" i="9" s="1"/>
  <c r="G789" i="9" s="1"/>
  <c r="AC790" i="9"/>
  <c r="AC791" i="9" l="1"/>
  <c r="AG790" i="9"/>
  <c r="AH790" i="9" s="1"/>
  <c r="AI790" i="9" s="1"/>
  <c r="AJ790" i="9" s="1"/>
  <c r="F790" i="9" s="1"/>
  <c r="G790" i="9" s="1"/>
  <c r="AD790" i="9"/>
  <c r="AD791" i="9" l="1"/>
  <c r="AC792" i="9"/>
  <c r="AG791" i="9"/>
  <c r="AH791" i="9" s="1"/>
  <c r="AI791" i="9" s="1"/>
  <c r="AJ791" i="9" s="1"/>
  <c r="F791" i="9" s="1"/>
  <c r="G791" i="9" s="1"/>
  <c r="AC793" i="9" l="1"/>
  <c r="AD792" i="9"/>
  <c r="AG792" i="9"/>
  <c r="AH792" i="9" s="1"/>
  <c r="AI792" i="9" s="1"/>
  <c r="AJ792" i="9" s="1"/>
  <c r="F792" i="9" s="1"/>
  <c r="G792" i="9" s="1"/>
  <c r="AD793" i="9" l="1"/>
  <c r="AG793" i="9"/>
  <c r="AH793" i="9" s="1"/>
  <c r="AI793" i="9" s="1"/>
  <c r="AJ793" i="9" s="1"/>
  <c r="F793" i="9" s="1"/>
  <c r="G793" i="9" s="1"/>
  <c r="AC794" i="9"/>
  <c r="AC795" i="9" l="1"/>
  <c r="AG794" i="9"/>
  <c r="AH794" i="9" s="1"/>
  <c r="AI794" i="9" s="1"/>
  <c r="AJ794" i="9" s="1"/>
  <c r="F794" i="9" s="1"/>
  <c r="G794" i="9" s="1"/>
  <c r="AD794" i="9"/>
  <c r="AD795" i="9" l="1"/>
  <c r="AC796" i="9"/>
  <c r="AG795" i="9"/>
  <c r="AH795" i="9" s="1"/>
  <c r="AI795" i="9" s="1"/>
  <c r="AJ795" i="9" s="1"/>
  <c r="F795" i="9" s="1"/>
  <c r="G795" i="9" s="1"/>
  <c r="AC797" i="9" l="1"/>
  <c r="AD796" i="9"/>
  <c r="AG796" i="9"/>
  <c r="AH796" i="9" s="1"/>
  <c r="AI796" i="9" s="1"/>
  <c r="AJ796" i="9" s="1"/>
  <c r="F796" i="9" s="1"/>
  <c r="G796" i="9" s="1"/>
  <c r="AD797" i="9" l="1"/>
  <c r="AG797" i="9"/>
  <c r="AH797" i="9" s="1"/>
  <c r="AI797" i="9" s="1"/>
  <c r="AJ797" i="9" s="1"/>
  <c r="F797" i="9" s="1"/>
  <c r="G797" i="9" s="1"/>
  <c r="AC798" i="9"/>
  <c r="AC799" i="9" l="1"/>
  <c r="AG798" i="9"/>
  <c r="AH798" i="9" s="1"/>
  <c r="AI798" i="9" s="1"/>
  <c r="AJ798" i="9" s="1"/>
  <c r="F798" i="9" s="1"/>
  <c r="G798" i="9" s="1"/>
  <c r="AD798" i="9"/>
  <c r="AD799" i="9" l="1"/>
  <c r="AC800" i="9"/>
  <c r="AG799" i="9"/>
  <c r="AH799" i="9" s="1"/>
  <c r="AI799" i="9" s="1"/>
  <c r="AJ799" i="9" s="1"/>
  <c r="F799" i="9" s="1"/>
  <c r="G799" i="9" s="1"/>
  <c r="AC801" i="9" l="1"/>
  <c r="AD800" i="9"/>
  <c r="AG800" i="9"/>
  <c r="AH800" i="9" s="1"/>
  <c r="AI800" i="9" s="1"/>
  <c r="AJ800" i="9" s="1"/>
  <c r="F800" i="9" s="1"/>
  <c r="G800" i="9" s="1"/>
  <c r="AD801" i="9" l="1"/>
  <c r="AG801" i="9"/>
  <c r="AH801" i="9" s="1"/>
  <c r="AI801" i="9" s="1"/>
  <c r="AJ801" i="9" s="1"/>
  <c r="F801" i="9" s="1"/>
  <c r="G801" i="9" s="1"/>
  <c r="AC802" i="9"/>
  <c r="AC803" i="9" l="1"/>
  <c r="AG802" i="9"/>
  <c r="AH802" i="9" s="1"/>
  <c r="AI802" i="9" s="1"/>
  <c r="AJ802" i="9" s="1"/>
  <c r="F802" i="9" s="1"/>
  <c r="G802" i="9" s="1"/>
  <c r="AD802" i="9"/>
  <c r="AD803" i="9" l="1"/>
  <c r="AC804" i="9"/>
  <c r="AG803" i="9"/>
  <c r="AH803" i="9" s="1"/>
  <c r="AI803" i="9" s="1"/>
  <c r="AJ803" i="9" s="1"/>
  <c r="F803" i="9" s="1"/>
  <c r="G803" i="9" s="1"/>
  <c r="AC805" i="9" l="1"/>
  <c r="AD804" i="9"/>
  <c r="AG804" i="9"/>
  <c r="AH804" i="9" s="1"/>
  <c r="AI804" i="9" s="1"/>
  <c r="AJ804" i="9" s="1"/>
  <c r="F804" i="9" s="1"/>
  <c r="G804" i="9" s="1"/>
  <c r="AD805" i="9" l="1"/>
  <c r="AG805" i="9"/>
  <c r="AH805" i="9" s="1"/>
  <c r="AI805" i="9" s="1"/>
  <c r="AJ805" i="9" s="1"/>
  <c r="F805" i="9" s="1"/>
  <c r="G805" i="9" s="1"/>
  <c r="AC806" i="9"/>
  <c r="AC807" i="9" l="1"/>
  <c r="AG806" i="9"/>
  <c r="AH806" i="9" s="1"/>
  <c r="AI806" i="9" s="1"/>
  <c r="AJ806" i="9" s="1"/>
  <c r="F806" i="9" s="1"/>
  <c r="G806" i="9" s="1"/>
  <c r="AD806" i="9"/>
  <c r="AD807" i="9" l="1"/>
  <c r="AC808" i="9"/>
  <c r="AG807" i="9"/>
  <c r="AH807" i="9" s="1"/>
  <c r="AI807" i="9" s="1"/>
  <c r="AJ807" i="9" s="1"/>
  <c r="F807" i="9" s="1"/>
  <c r="G807" i="9" s="1"/>
  <c r="AC809" i="9" l="1"/>
  <c r="AD808" i="9"/>
  <c r="AG808" i="9"/>
  <c r="AH808" i="9" s="1"/>
  <c r="AI808" i="9" s="1"/>
  <c r="AJ808" i="9" s="1"/>
  <c r="F808" i="9" s="1"/>
  <c r="G808" i="9" s="1"/>
  <c r="AC810" i="9" l="1"/>
  <c r="AD809" i="9"/>
  <c r="AG809" i="9"/>
  <c r="AH809" i="9" s="1"/>
  <c r="AI809" i="9" s="1"/>
  <c r="AJ809" i="9" s="1"/>
  <c r="F809" i="9" s="1"/>
  <c r="G809" i="9" s="1"/>
  <c r="AC811" i="9" l="1"/>
  <c r="AG810" i="9"/>
  <c r="AH810" i="9" s="1"/>
  <c r="AI810" i="9" s="1"/>
  <c r="AJ810" i="9" s="1"/>
  <c r="F810" i="9" s="1"/>
  <c r="G810" i="9" s="1"/>
  <c r="AD810" i="9"/>
  <c r="AG811" i="9" l="1"/>
  <c r="AH811" i="9" s="1"/>
  <c r="AI811" i="9" s="1"/>
  <c r="AJ811" i="9" s="1"/>
  <c r="F811" i="9" s="1"/>
  <c r="G811" i="9" s="1"/>
  <c r="AC812" i="9"/>
  <c r="AD811" i="9"/>
  <c r="AD812" i="9" l="1"/>
  <c r="AG812" i="9"/>
  <c r="AH812" i="9" s="1"/>
  <c r="AI812" i="9" s="1"/>
  <c r="AJ812" i="9" s="1"/>
  <c r="F812" i="9" s="1"/>
  <c r="G812" i="9" s="1"/>
  <c r="AC813" i="9"/>
  <c r="AC814" i="9" l="1"/>
  <c r="AD813" i="9"/>
  <c r="AG813" i="9"/>
  <c r="AH813" i="9" s="1"/>
  <c r="AI813" i="9" s="1"/>
  <c r="AJ813" i="9" s="1"/>
  <c r="F813" i="9" s="1"/>
  <c r="G813" i="9" s="1"/>
  <c r="AC815" i="9" l="1"/>
  <c r="AG814" i="9"/>
  <c r="AH814" i="9" s="1"/>
  <c r="AI814" i="9" s="1"/>
  <c r="AJ814" i="9" s="1"/>
  <c r="F814" i="9" s="1"/>
  <c r="G814" i="9" s="1"/>
  <c r="AD814" i="9"/>
  <c r="AG815" i="9" l="1"/>
  <c r="AH815" i="9" s="1"/>
  <c r="AI815" i="9" s="1"/>
  <c r="AJ815" i="9" s="1"/>
  <c r="F815" i="9" s="1"/>
  <c r="G815" i="9" s="1"/>
  <c r="AC816" i="9"/>
  <c r="AD815" i="9"/>
  <c r="AD816" i="9" l="1"/>
  <c r="AG816" i="9"/>
  <c r="AH816" i="9" s="1"/>
  <c r="AI816" i="9" s="1"/>
  <c r="AJ816" i="9" s="1"/>
  <c r="F816" i="9" s="1"/>
  <c r="G816" i="9" s="1"/>
  <c r="AC817" i="9"/>
  <c r="AC818" i="9" l="1"/>
  <c r="AD817" i="9"/>
  <c r="AG817" i="9"/>
  <c r="AH817" i="9" s="1"/>
  <c r="AI817" i="9" s="1"/>
  <c r="AJ817" i="9" s="1"/>
  <c r="F817" i="9" s="1"/>
  <c r="G817" i="9" s="1"/>
  <c r="AD818" i="9" l="1"/>
  <c r="AC819" i="9"/>
  <c r="AG818" i="9"/>
  <c r="AH818" i="9" s="1"/>
  <c r="AI818" i="9" s="1"/>
  <c r="AJ818" i="9" s="1"/>
  <c r="F818" i="9" s="1"/>
  <c r="G818" i="9" s="1"/>
  <c r="AG819" i="9" l="1"/>
  <c r="AH819" i="9" s="1"/>
  <c r="AI819" i="9" s="1"/>
  <c r="AJ819" i="9" s="1"/>
  <c r="F819" i="9" s="1"/>
  <c r="G819" i="9" s="1"/>
  <c r="AC820" i="9"/>
  <c r="AD819" i="9"/>
  <c r="AD820" i="9" l="1"/>
  <c r="AG820" i="9"/>
  <c r="AH820" i="9" s="1"/>
  <c r="AI820" i="9" s="1"/>
  <c r="AJ820" i="9" s="1"/>
  <c r="F820" i="9" s="1"/>
  <c r="G820" i="9" s="1"/>
  <c r="AC821" i="9"/>
  <c r="AC822" i="9" l="1"/>
  <c r="AD821" i="9"/>
  <c r="AG821" i="9"/>
  <c r="AH821" i="9" s="1"/>
  <c r="AI821" i="9" s="1"/>
  <c r="AJ821" i="9" s="1"/>
  <c r="F821" i="9" s="1"/>
  <c r="G821" i="9" s="1"/>
  <c r="AD822" i="9" l="1"/>
  <c r="AC823" i="9"/>
  <c r="AG822" i="9"/>
  <c r="AH822" i="9" s="1"/>
  <c r="AI822" i="9" s="1"/>
  <c r="AJ822" i="9" s="1"/>
  <c r="F822" i="9" s="1"/>
  <c r="G822" i="9" s="1"/>
  <c r="AG823" i="9" l="1"/>
  <c r="AH823" i="9" s="1"/>
  <c r="AI823" i="9" s="1"/>
  <c r="AJ823" i="9" s="1"/>
  <c r="F823" i="9" s="1"/>
  <c r="G823" i="9" s="1"/>
  <c r="AD823" i="9"/>
  <c r="AC824" i="9"/>
  <c r="AD824" i="9" l="1"/>
  <c r="AG824" i="9"/>
  <c r="AH824" i="9" s="1"/>
  <c r="AI824" i="9" s="1"/>
  <c r="AJ824" i="9" s="1"/>
  <c r="F824" i="9" s="1"/>
  <c r="G824" i="9" s="1"/>
  <c r="AC825" i="9"/>
  <c r="AC826" i="9" l="1"/>
  <c r="AD825" i="9"/>
  <c r="AG825" i="9"/>
  <c r="AH825" i="9" s="1"/>
  <c r="AI825" i="9" s="1"/>
  <c r="AJ825" i="9" s="1"/>
  <c r="F825" i="9" s="1"/>
  <c r="G825" i="9" s="1"/>
  <c r="AD826" i="9" l="1"/>
  <c r="AC827" i="9"/>
  <c r="AG826" i="9"/>
  <c r="AH826" i="9" s="1"/>
  <c r="AI826" i="9" s="1"/>
  <c r="AJ826" i="9" s="1"/>
  <c r="F826" i="9" s="1"/>
  <c r="G826" i="9" s="1"/>
  <c r="AG827" i="9" l="1"/>
  <c r="AH827" i="9" s="1"/>
  <c r="AI827" i="9" s="1"/>
  <c r="AJ827" i="9" s="1"/>
  <c r="F827" i="9" s="1"/>
  <c r="G827" i="9" s="1"/>
  <c r="AD827" i="9"/>
  <c r="AC828" i="9"/>
  <c r="AD828" i="9" l="1"/>
  <c r="AG828" i="9"/>
  <c r="AH828" i="9" s="1"/>
  <c r="AI828" i="9" s="1"/>
  <c r="AJ828" i="9" s="1"/>
  <c r="F828" i="9" s="1"/>
  <c r="G828" i="9" s="1"/>
  <c r="AC829" i="9"/>
  <c r="AC830" i="9" l="1"/>
  <c r="AD829" i="9"/>
  <c r="AG829" i="9"/>
  <c r="AH829" i="9" s="1"/>
  <c r="AI829" i="9" s="1"/>
  <c r="AJ829" i="9" s="1"/>
  <c r="F829" i="9" s="1"/>
  <c r="G829" i="9" s="1"/>
  <c r="AD830" i="9" l="1"/>
  <c r="AC831" i="9"/>
  <c r="AG830" i="9"/>
  <c r="AH830" i="9" s="1"/>
  <c r="AI830" i="9" s="1"/>
  <c r="AJ830" i="9" s="1"/>
  <c r="F830" i="9" s="1"/>
  <c r="G830" i="9" s="1"/>
  <c r="AG831" i="9" l="1"/>
  <c r="AH831" i="9" s="1"/>
  <c r="AI831" i="9" s="1"/>
  <c r="AJ831" i="9" s="1"/>
  <c r="F831" i="9" s="1"/>
  <c r="G831" i="9" s="1"/>
  <c r="AC832" i="9"/>
  <c r="AD831" i="9"/>
  <c r="AD832" i="9" l="1"/>
  <c r="AC833" i="9"/>
  <c r="AG832" i="9"/>
  <c r="AH832" i="9" s="1"/>
  <c r="AI832" i="9" s="1"/>
  <c r="AJ832" i="9" s="1"/>
  <c r="F832" i="9" s="1"/>
  <c r="G832" i="9" s="1"/>
  <c r="AC834" i="9" l="1"/>
  <c r="AG833" i="9"/>
  <c r="AH833" i="9" s="1"/>
  <c r="AI833" i="9" s="1"/>
  <c r="AJ833" i="9" s="1"/>
  <c r="F833" i="9" s="1"/>
  <c r="G833" i="9" s="1"/>
  <c r="AD833" i="9"/>
  <c r="AD834" i="9" l="1"/>
  <c r="AC835" i="9"/>
  <c r="AG834" i="9"/>
  <c r="AH834" i="9" s="1"/>
  <c r="AI834" i="9" s="1"/>
  <c r="AJ834" i="9" s="1"/>
  <c r="F834" i="9" s="1"/>
  <c r="G834" i="9" s="1"/>
  <c r="AG835" i="9" l="1"/>
  <c r="AH835" i="9" s="1"/>
  <c r="AI835" i="9" s="1"/>
  <c r="AJ835" i="9" s="1"/>
  <c r="F835" i="9" s="1"/>
  <c r="G835" i="9" s="1"/>
  <c r="AD835" i="9"/>
  <c r="AC836" i="9"/>
  <c r="AD836" i="9" l="1"/>
  <c r="AG836" i="9"/>
  <c r="AH836" i="9" s="1"/>
  <c r="AI836" i="9" s="1"/>
  <c r="AJ836" i="9" s="1"/>
  <c r="F836" i="9" s="1"/>
  <c r="G836" i="9" s="1"/>
  <c r="AC837" i="9"/>
  <c r="AC838" i="9" l="1"/>
  <c r="AD837" i="9"/>
  <c r="AG837" i="9"/>
  <c r="AH837" i="9" s="1"/>
  <c r="AI837" i="9" s="1"/>
  <c r="AJ837" i="9" s="1"/>
  <c r="F837" i="9" s="1"/>
  <c r="G837" i="9" s="1"/>
  <c r="AD838" i="9" l="1"/>
  <c r="AC839" i="9"/>
  <c r="AG838" i="9"/>
  <c r="AH838" i="9" s="1"/>
  <c r="AI838" i="9" s="1"/>
  <c r="AJ838" i="9" s="1"/>
  <c r="F838" i="9" s="1"/>
  <c r="G838" i="9" s="1"/>
  <c r="AG839" i="9" l="1"/>
  <c r="AH839" i="9" s="1"/>
  <c r="AI839" i="9" s="1"/>
  <c r="AJ839" i="9" s="1"/>
  <c r="F839" i="9" s="1"/>
  <c r="G839" i="9" s="1"/>
  <c r="AD839" i="9"/>
  <c r="AC840" i="9"/>
  <c r="AD840" i="9" l="1"/>
  <c r="AG840" i="9"/>
  <c r="AH840" i="9" s="1"/>
  <c r="AI840" i="9" s="1"/>
  <c r="AJ840" i="9" s="1"/>
  <c r="F840" i="9" s="1"/>
  <c r="G840" i="9" s="1"/>
  <c r="AC841" i="9"/>
  <c r="AC842" i="9" l="1"/>
  <c r="AD841" i="9"/>
  <c r="AG841" i="9"/>
  <c r="AH841" i="9" s="1"/>
  <c r="AI841" i="9" s="1"/>
  <c r="AJ841" i="9" s="1"/>
  <c r="F841" i="9" s="1"/>
  <c r="G841" i="9" s="1"/>
  <c r="AD842" i="9" l="1"/>
  <c r="AC843" i="9"/>
  <c r="AG842" i="9"/>
  <c r="AH842" i="9" s="1"/>
  <c r="AI842" i="9" s="1"/>
  <c r="AJ842" i="9" s="1"/>
  <c r="F842" i="9" s="1"/>
  <c r="G842" i="9" s="1"/>
  <c r="AG843" i="9" l="1"/>
  <c r="AH843" i="9" s="1"/>
  <c r="AI843" i="9" s="1"/>
  <c r="AJ843" i="9" s="1"/>
  <c r="F843" i="9" s="1"/>
  <c r="G843" i="9" s="1"/>
  <c r="AD843" i="9"/>
  <c r="AC844" i="9"/>
  <c r="AD844" i="9" l="1"/>
  <c r="AG844" i="9"/>
  <c r="AH844" i="9" s="1"/>
  <c r="AI844" i="9" s="1"/>
  <c r="AJ844" i="9" s="1"/>
  <c r="F844" i="9" s="1"/>
  <c r="G844" i="9" s="1"/>
  <c r="AC845" i="9"/>
  <c r="AC846" i="9" l="1"/>
  <c r="AD845" i="9"/>
  <c r="AG845" i="9"/>
  <c r="AH845" i="9" s="1"/>
  <c r="AI845" i="9" s="1"/>
  <c r="AJ845" i="9" s="1"/>
  <c r="F845" i="9" s="1"/>
  <c r="G845" i="9" s="1"/>
  <c r="AD846" i="9" l="1"/>
  <c r="AC847" i="9"/>
  <c r="AG846" i="9"/>
  <c r="AH846" i="9" s="1"/>
  <c r="AI846" i="9" s="1"/>
  <c r="AJ846" i="9" s="1"/>
  <c r="F846" i="9" s="1"/>
  <c r="G846" i="9" s="1"/>
  <c r="AG847" i="9" l="1"/>
  <c r="AH847" i="9" s="1"/>
  <c r="AI847" i="9" s="1"/>
  <c r="AJ847" i="9" s="1"/>
  <c r="F847" i="9" s="1"/>
  <c r="G847" i="9" s="1"/>
  <c r="AD847" i="9"/>
  <c r="AC848" i="9"/>
  <c r="AD848" i="9" l="1"/>
  <c r="AC849" i="9"/>
  <c r="AG848" i="9"/>
  <c r="AH848" i="9" s="1"/>
  <c r="AI848" i="9" s="1"/>
  <c r="AJ848" i="9" s="1"/>
  <c r="F848" i="9" s="1"/>
  <c r="G848" i="9" s="1"/>
  <c r="AD849" i="9" l="1"/>
  <c r="AC850" i="9"/>
  <c r="AG849" i="9"/>
  <c r="AH849" i="9" s="1"/>
  <c r="AI849" i="9" s="1"/>
  <c r="AJ849" i="9" s="1"/>
  <c r="F849" i="9" s="1"/>
  <c r="G849" i="9" s="1"/>
  <c r="AD850" i="9" l="1"/>
  <c r="AC851" i="9"/>
  <c r="AG850" i="9"/>
  <c r="AH850" i="9" s="1"/>
  <c r="AI850" i="9" s="1"/>
  <c r="AJ850" i="9" s="1"/>
  <c r="F850" i="9" s="1"/>
  <c r="G850" i="9" s="1"/>
  <c r="AG851" i="9" l="1"/>
  <c r="AH851" i="9" s="1"/>
  <c r="AI851" i="9" s="1"/>
  <c r="AJ851" i="9" s="1"/>
  <c r="F851" i="9" s="1"/>
  <c r="G851" i="9" s="1"/>
  <c r="AD851" i="9"/>
  <c r="AC852" i="9"/>
  <c r="AD852" i="9" l="1"/>
  <c r="AG852" i="9"/>
  <c r="AH852" i="9" s="1"/>
  <c r="AI852" i="9" s="1"/>
  <c r="AJ852" i="9" s="1"/>
  <c r="F852" i="9" s="1"/>
  <c r="G852" i="9" s="1"/>
  <c r="AC853" i="9"/>
  <c r="AC854" i="9" l="1"/>
  <c r="AD853" i="9"/>
  <c r="AG853" i="9"/>
  <c r="AH853" i="9" s="1"/>
  <c r="AI853" i="9" s="1"/>
  <c r="AJ853" i="9" s="1"/>
  <c r="F853" i="9" s="1"/>
  <c r="G853" i="9" s="1"/>
  <c r="AD854" i="9" l="1"/>
  <c r="AC855" i="9"/>
  <c r="AG854" i="9"/>
  <c r="AH854" i="9" s="1"/>
  <c r="AI854" i="9" s="1"/>
  <c r="AJ854" i="9" s="1"/>
  <c r="F854" i="9" s="1"/>
  <c r="G854" i="9" s="1"/>
  <c r="AG855" i="9" l="1"/>
  <c r="AH855" i="9" s="1"/>
  <c r="AI855" i="9" s="1"/>
  <c r="AJ855" i="9" s="1"/>
  <c r="F855" i="9" s="1"/>
  <c r="G855" i="9" s="1"/>
  <c r="AD855" i="9"/>
  <c r="AC856" i="9"/>
  <c r="AD856" i="9" l="1"/>
  <c r="AG856" i="9"/>
  <c r="AH856" i="9" s="1"/>
  <c r="AI856" i="9" s="1"/>
  <c r="AJ856" i="9" s="1"/>
  <c r="F856" i="9" s="1"/>
  <c r="G856" i="9" s="1"/>
  <c r="AC857" i="9"/>
  <c r="AC858" i="9" l="1"/>
  <c r="AD857" i="9"/>
  <c r="AG857" i="9"/>
  <c r="AH857" i="9" s="1"/>
  <c r="AI857" i="9" s="1"/>
  <c r="AJ857" i="9" s="1"/>
  <c r="F857" i="9" s="1"/>
  <c r="G857" i="9" s="1"/>
  <c r="AD858" i="9" l="1"/>
  <c r="AC859" i="9"/>
  <c r="AG858" i="9"/>
  <c r="AH858" i="9" s="1"/>
  <c r="AI858" i="9" s="1"/>
  <c r="AJ858" i="9" s="1"/>
  <c r="F858" i="9" s="1"/>
  <c r="G858" i="9" s="1"/>
  <c r="AG859" i="9" l="1"/>
  <c r="AH859" i="9" s="1"/>
  <c r="AI859" i="9" s="1"/>
  <c r="AJ859" i="9" s="1"/>
  <c r="F859" i="9" s="1"/>
  <c r="G859" i="9" s="1"/>
  <c r="AD859" i="9"/>
  <c r="AC860" i="9"/>
  <c r="AD860" i="9" l="1"/>
  <c r="AG860" i="9"/>
  <c r="AH860" i="9" s="1"/>
  <c r="AI860" i="9" s="1"/>
  <c r="AJ860" i="9" s="1"/>
  <c r="F860" i="9" s="1"/>
  <c r="G860" i="9" s="1"/>
  <c r="AC861" i="9"/>
  <c r="AC862" i="9" l="1"/>
  <c r="AD861" i="9"/>
  <c r="AG861" i="9"/>
  <c r="AH861" i="9" s="1"/>
  <c r="AI861" i="9" s="1"/>
  <c r="AJ861" i="9" s="1"/>
  <c r="F861" i="9" s="1"/>
  <c r="G861" i="9" s="1"/>
  <c r="AD862" i="9" l="1"/>
  <c r="AC863" i="9"/>
  <c r="AG862" i="9"/>
  <c r="AH862" i="9" s="1"/>
  <c r="AI862" i="9" s="1"/>
  <c r="AJ862" i="9" s="1"/>
  <c r="F862" i="9" s="1"/>
  <c r="G862" i="9" s="1"/>
  <c r="AG863" i="9" l="1"/>
  <c r="AH863" i="9" s="1"/>
  <c r="AI863" i="9" s="1"/>
  <c r="AJ863" i="9" s="1"/>
  <c r="F863" i="9" s="1"/>
  <c r="G863" i="9" s="1"/>
  <c r="AD863" i="9"/>
  <c r="AC864" i="9"/>
  <c r="AD864" i="9" l="1"/>
  <c r="AG864" i="9"/>
  <c r="AH864" i="9" s="1"/>
  <c r="AI864" i="9" s="1"/>
  <c r="AJ864" i="9" s="1"/>
  <c r="F864" i="9" s="1"/>
  <c r="G864" i="9" s="1"/>
  <c r="AC865" i="9"/>
  <c r="AC866" i="9" l="1"/>
  <c r="AD865" i="9"/>
  <c r="AG865" i="9"/>
  <c r="AH865" i="9" s="1"/>
  <c r="AI865" i="9" s="1"/>
  <c r="AJ865" i="9" s="1"/>
  <c r="F865" i="9" s="1"/>
  <c r="G865" i="9" s="1"/>
  <c r="AD866" i="9" l="1"/>
  <c r="AC867" i="9"/>
  <c r="AG866" i="9"/>
  <c r="AH866" i="9" s="1"/>
  <c r="AI866" i="9" s="1"/>
  <c r="AJ866" i="9" s="1"/>
  <c r="F866" i="9" s="1"/>
  <c r="G866" i="9" s="1"/>
  <c r="AG867" i="9" l="1"/>
  <c r="AH867" i="9" s="1"/>
  <c r="AI867" i="9" s="1"/>
  <c r="AJ867" i="9" s="1"/>
  <c r="F867" i="9" s="1"/>
  <c r="G867" i="9" s="1"/>
  <c r="AD867" i="9"/>
  <c r="AC868" i="9"/>
  <c r="AD868" i="9" l="1"/>
  <c r="AG868" i="9"/>
  <c r="AH868" i="9" s="1"/>
  <c r="AI868" i="9" s="1"/>
  <c r="AJ868" i="9" s="1"/>
  <c r="F868" i="9" s="1"/>
  <c r="G868" i="9" s="1"/>
  <c r="AC869" i="9"/>
  <c r="AC870" i="9" l="1"/>
  <c r="AD869" i="9"/>
  <c r="AG869" i="9"/>
  <c r="AH869" i="9" s="1"/>
  <c r="AI869" i="9" s="1"/>
  <c r="AJ869" i="9" s="1"/>
  <c r="F869" i="9" s="1"/>
  <c r="G869" i="9" s="1"/>
  <c r="AD870" i="9" l="1"/>
  <c r="AC871" i="9"/>
  <c r="AG870" i="9"/>
  <c r="AH870" i="9" s="1"/>
  <c r="AI870" i="9" s="1"/>
  <c r="AJ870" i="9" s="1"/>
  <c r="F870" i="9" s="1"/>
  <c r="G870" i="9" s="1"/>
  <c r="AG871" i="9" l="1"/>
  <c r="AH871" i="9" s="1"/>
  <c r="AI871" i="9" s="1"/>
  <c r="AJ871" i="9" s="1"/>
  <c r="F871" i="9" s="1"/>
  <c r="G871" i="9" s="1"/>
  <c r="AD871" i="9"/>
  <c r="AC872" i="9"/>
  <c r="AD872" i="9" l="1"/>
  <c r="AG872" i="9"/>
  <c r="AH872" i="9" s="1"/>
  <c r="AI872" i="9" s="1"/>
  <c r="AJ872" i="9" s="1"/>
  <c r="F872" i="9" s="1"/>
  <c r="G872" i="9" s="1"/>
  <c r="AC873" i="9"/>
  <c r="AC874" i="9" l="1"/>
  <c r="AD873" i="9"/>
  <c r="AG873" i="9"/>
  <c r="AH873" i="9" s="1"/>
  <c r="AI873" i="9" s="1"/>
  <c r="AJ873" i="9" s="1"/>
  <c r="F873" i="9" s="1"/>
  <c r="G873" i="9" s="1"/>
  <c r="AD874" i="9" l="1"/>
  <c r="AC875" i="9"/>
  <c r="AG874" i="9"/>
  <c r="AH874" i="9" s="1"/>
  <c r="AI874" i="9" s="1"/>
  <c r="AJ874" i="9" s="1"/>
  <c r="F874" i="9" s="1"/>
  <c r="G874" i="9" s="1"/>
  <c r="AG875" i="9" l="1"/>
  <c r="AH875" i="9" s="1"/>
  <c r="AI875" i="9" s="1"/>
  <c r="AJ875" i="9" s="1"/>
  <c r="F875" i="9" s="1"/>
  <c r="G875" i="9" s="1"/>
  <c r="AD875" i="9"/>
  <c r="AC876" i="9"/>
  <c r="AD876" i="9" l="1"/>
  <c r="AG876" i="9"/>
  <c r="AH876" i="9" s="1"/>
  <c r="AI876" i="9" s="1"/>
  <c r="AJ876" i="9" s="1"/>
  <c r="F876" i="9" s="1"/>
  <c r="G876" i="9" s="1"/>
  <c r="AC877" i="9"/>
  <c r="AC878" i="9" l="1"/>
  <c r="AD877" i="9"/>
  <c r="AG877" i="9"/>
  <c r="AH877" i="9" s="1"/>
  <c r="AI877" i="9" s="1"/>
  <c r="AJ877" i="9" s="1"/>
  <c r="F877" i="9" s="1"/>
  <c r="G877" i="9" s="1"/>
  <c r="AD878" i="9" l="1"/>
  <c r="AC879" i="9"/>
  <c r="AG878" i="9"/>
  <c r="AH878" i="9" s="1"/>
  <c r="AI878" i="9" s="1"/>
  <c r="AJ878" i="9" s="1"/>
  <c r="F878" i="9" s="1"/>
  <c r="G878" i="9" s="1"/>
  <c r="AG879" i="9" l="1"/>
  <c r="AH879" i="9" s="1"/>
  <c r="AI879" i="9" s="1"/>
  <c r="AJ879" i="9" s="1"/>
  <c r="F879" i="9" s="1"/>
  <c r="G879" i="9" s="1"/>
  <c r="AD879" i="9"/>
  <c r="AC880" i="9"/>
  <c r="AD880" i="9" l="1"/>
  <c r="AG880" i="9"/>
  <c r="AH880" i="9" s="1"/>
  <c r="AI880" i="9" s="1"/>
  <c r="AJ880" i="9" s="1"/>
  <c r="F880" i="9" s="1"/>
  <c r="G880" i="9" s="1"/>
  <c r="AC881" i="9"/>
  <c r="AC882" i="9" l="1"/>
  <c r="AD881" i="9"/>
  <c r="AG881" i="9"/>
  <c r="AH881" i="9" s="1"/>
  <c r="AI881" i="9" s="1"/>
  <c r="AJ881" i="9" s="1"/>
  <c r="F881" i="9" s="1"/>
  <c r="G881" i="9" s="1"/>
  <c r="AD882" i="9" l="1"/>
  <c r="AC883" i="9"/>
  <c r="AG882" i="9"/>
  <c r="AH882" i="9" s="1"/>
  <c r="AI882" i="9" s="1"/>
  <c r="AJ882" i="9" s="1"/>
  <c r="F882" i="9" s="1"/>
  <c r="G882" i="9" s="1"/>
  <c r="AG883" i="9" l="1"/>
  <c r="AH883" i="9" s="1"/>
  <c r="AI883" i="9" s="1"/>
  <c r="AJ883" i="9" s="1"/>
  <c r="F883" i="9" s="1"/>
  <c r="G883" i="9" s="1"/>
  <c r="AD883" i="9"/>
  <c r="AC884" i="9"/>
  <c r="AD884" i="9" l="1"/>
  <c r="AG884" i="9"/>
  <c r="AH884" i="9" s="1"/>
  <c r="AI884" i="9" s="1"/>
  <c r="AJ884" i="9" s="1"/>
  <c r="F884" i="9" s="1"/>
  <c r="G884" i="9" s="1"/>
  <c r="AC885" i="9"/>
  <c r="AC886" i="9" l="1"/>
  <c r="AD885" i="9"/>
  <c r="AG885" i="9"/>
  <c r="AH885" i="9" s="1"/>
  <c r="AI885" i="9" s="1"/>
  <c r="AJ885" i="9" s="1"/>
  <c r="F885" i="9" s="1"/>
  <c r="G885" i="9" s="1"/>
  <c r="AG886" i="9" l="1"/>
  <c r="AH886" i="9" s="1"/>
  <c r="AI886" i="9" s="1"/>
  <c r="AJ886" i="9" s="1"/>
  <c r="F886" i="9" s="1"/>
  <c r="G886" i="9" s="1"/>
  <c r="AC887" i="9"/>
  <c r="AD886" i="9"/>
  <c r="AG887" i="9" l="1"/>
  <c r="AH887" i="9" s="1"/>
  <c r="AI887" i="9" s="1"/>
  <c r="AJ887" i="9" s="1"/>
  <c r="F887" i="9" s="1"/>
  <c r="G887" i="9" s="1"/>
  <c r="AD887" i="9"/>
  <c r="AC888" i="9"/>
  <c r="AD888" i="9" l="1"/>
  <c r="AG888" i="9"/>
  <c r="AH888" i="9" s="1"/>
  <c r="AI888" i="9" s="1"/>
  <c r="AJ888" i="9" s="1"/>
  <c r="F888" i="9" s="1"/>
  <c r="G888" i="9" s="1"/>
  <c r="AC889" i="9"/>
  <c r="AC890" i="9" l="1"/>
  <c r="AD889" i="9"/>
  <c r="AG889" i="9"/>
  <c r="AH889" i="9" s="1"/>
  <c r="AI889" i="9" s="1"/>
  <c r="AJ889" i="9" s="1"/>
  <c r="F889" i="9" s="1"/>
  <c r="G889" i="9" s="1"/>
  <c r="AD890" i="9" l="1"/>
  <c r="AC891" i="9"/>
  <c r="AG890" i="9"/>
  <c r="AH890" i="9" s="1"/>
  <c r="AI890" i="9" s="1"/>
  <c r="AJ890" i="9" s="1"/>
  <c r="F890" i="9" s="1"/>
  <c r="G890" i="9" s="1"/>
  <c r="AG891" i="9" l="1"/>
  <c r="AH891" i="9" s="1"/>
  <c r="AI891" i="9" s="1"/>
  <c r="AJ891" i="9" s="1"/>
  <c r="F891" i="9" s="1"/>
  <c r="G891" i="9" s="1"/>
  <c r="AD891" i="9"/>
  <c r="AC892" i="9"/>
  <c r="AD892" i="9" l="1"/>
  <c r="AG892" i="9"/>
  <c r="AH892" i="9" s="1"/>
  <c r="AI892" i="9" s="1"/>
  <c r="AJ892" i="9" s="1"/>
  <c r="F892" i="9" s="1"/>
  <c r="G892" i="9" s="1"/>
  <c r="AC893" i="9"/>
  <c r="AC894" i="9" l="1"/>
  <c r="AD893" i="9"/>
  <c r="AG893" i="9"/>
  <c r="AH893" i="9" s="1"/>
  <c r="AI893" i="9" s="1"/>
  <c r="AJ893" i="9" s="1"/>
  <c r="F893" i="9" s="1"/>
  <c r="G893" i="9" s="1"/>
  <c r="AD894" i="9" l="1"/>
  <c r="AC895" i="9"/>
  <c r="AG894" i="9"/>
  <c r="AH894" i="9" s="1"/>
  <c r="AI894" i="9" s="1"/>
  <c r="AJ894" i="9" s="1"/>
  <c r="F894" i="9" s="1"/>
  <c r="G894" i="9" s="1"/>
  <c r="AG895" i="9" l="1"/>
  <c r="AH895" i="9" s="1"/>
  <c r="AI895" i="9" s="1"/>
  <c r="AJ895" i="9" s="1"/>
  <c r="F895" i="9" s="1"/>
  <c r="G895" i="9" s="1"/>
  <c r="AD895" i="9"/>
  <c r="AC896" i="9"/>
  <c r="AD896" i="9" l="1"/>
  <c r="AG896" i="9"/>
  <c r="AH896" i="9" s="1"/>
  <c r="AI896" i="9" s="1"/>
  <c r="AJ896" i="9" s="1"/>
  <c r="F896" i="9" s="1"/>
  <c r="G896" i="9" s="1"/>
  <c r="AC897" i="9"/>
  <c r="AC898" i="9" l="1"/>
  <c r="AD897" i="9"/>
  <c r="AG897" i="9"/>
  <c r="AH897" i="9" s="1"/>
  <c r="AI897" i="9" s="1"/>
  <c r="AJ897" i="9" s="1"/>
  <c r="F897" i="9" s="1"/>
  <c r="G897" i="9" s="1"/>
  <c r="AD898" i="9" l="1"/>
  <c r="AC899" i="9"/>
  <c r="AG898" i="9"/>
  <c r="AH898" i="9" s="1"/>
  <c r="AI898" i="9" s="1"/>
  <c r="AJ898" i="9" s="1"/>
  <c r="F898" i="9" s="1"/>
  <c r="G898" i="9" s="1"/>
  <c r="AG899" i="9" l="1"/>
  <c r="AH899" i="9" s="1"/>
  <c r="AI899" i="9" s="1"/>
  <c r="AJ899" i="9" s="1"/>
  <c r="F899" i="9" s="1"/>
  <c r="G899" i="9" s="1"/>
  <c r="AD899" i="9"/>
  <c r="AC900" i="9"/>
  <c r="AD900" i="9" l="1"/>
  <c r="AG900" i="9"/>
  <c r="AH900" i="9" s="1"/>
  <c r="AI900" i="9" s="1"/>
  <c r="AJ900" i="9" s="1"/>
  <c r="F900" i="9" s="1"/>
  <c r="G900" i="9" s="1"/>
  <c r="AC901" i="9"/>
  <c r="AC902" i="9" l="1"/>
  <c r="AD901" i="9"/>
  <c r="AG901" i="9"/>
  <c r="AH901" i="9" s="1"/>
  <c r="AI901" i="9" s="1"/>
  <c r="AJ901" i="9" s="1"/>
  <c r="F901" i="9" s="1"/>
  <c r="G901" i="9" s="1"/>
  <c r="AD902" i="9" l="1"/>
  <c r="AC903" i="9"/>
  <c r="AG902" i="9"/>
  <c r="AH902" i="9" s="1"/>
  <c r="AI902" i="9" s="1"/>
  <c r="AJ902" i="9" s="1"/>
  <c r="F902" i="9" s="1"/>
  <c r="G902" i="9" s="1"/>
  <c r="AG903" i="9" l="1"/>
  <c r="AH903" i="9" s="1"/>
  <c r="AI903" i="9" s="1"/>
  <c r="AJ903" i="9" s="1"/>
  <c r="F903" i="9" s="1"/>
  <c r="G903" i="9" s="1"/>
  <c r="AD903" i="9"/>
  <c r="AC904" i="9"/>
  <c r="AD904" i="9" l="1"/>
  <c r="AG904" i="9"/>
  <c r="AH904" i="9" s="1"/>
  <c r="AI904" i="9" s="1"/>
  <c r="AJ904" i="9" s="1"/>
  <c r="F904" i="9" s="1"/>
  <c r="G904" i="9" s="1"/>
  <c r="AC905" i="9"/>
  <c r="AC906" i="9" l="1"/>
  <c r="AD905" i="9"/>
  <c r="AG905" i="9"/>
  <c r="AH905" i="9" s="1"/>
  <c r="AI905" i="9" s="1"/>
  <c r="AJ905" i="9" s="1"/>
  <c r="F905" i="9" s="1"/>
  <c r="G905" i="9" s="1"/>
  <c r="AD906" i="9" l="1"/>
  <c r="AC907" i="9"/>
  <c r="AG906" i="9"/>
  <c r="AH906" i="9" s="1"/>
  <c r="AI906" i="9" s="1"/>
  <c r="AJ906" i="9" s="1"/>
  <c r="F906" i="9" s="1"/>
  <c r="G906" i="9" s="1"/>
  <c r="AG907" i="9" l="1"/>
  <c r="AH907" i="9" s="1"/>
  <c r="AI907" i="9" s="1"/>
  <c r="AJ907" i="9" s="1"/>
  <c r="F907" i="9" s="1"/>
  <c r="G907" i="9" s="1"/>
  <c r="AD907" i="9"/>
  <c r="AC908" i="9"/>
  <c r="AD908" i="9" l="1"/>
  <c r="AG908" i="9"/>
  <c r="AH908" i="9" s="1"/>
  <c r="AI908" i="9" s="1"/>
  <c r="AJ908" i="9" s="1"/>
  <c r="F908" i="9" s="1"/>
  <c r="G908" i="9" s="1"/>
  <c r="AC909" i="9"/>
  <c r="AC910" i="9" l="1"/>
  <c r="AD909" i="9"/>
  <c r="AG909" i="9"/>
  <c r="AH909" i="9" s="1"/>
  <c r="AI909" i="9" s="1"/>
  <c r="AJ909" i="9" s="1"/>
  <c r="F909" i="9" s="1"/>
  <c r="G909" i="9" s="1"/>
  <c r="AD910" i="9" l="1"/>
  <c r="AC911" i="9"/>
  <c r="AG910" i="9"/>
  <c r="AH910" i="9" s="1"/>
  <c r="AI910" i="9" s="1"/>
  <c r="AJ910" i="9" s="1"/>
  <c r="F910" i="9" s="1"/>
  <c r="G910" i="9" s="1"/>
  <c r="AG911" i="9" l="1"/>
  <c r="AH911" i="9" s="1"/>
  <c r="AI911" i="9" s="1"/>
  <c r="AJ911" i="9" s="1"/>
  <c r="F911" i="9" s="1"/>
  <c r="G911" i="9" s="1"/>
  <c r="AD911" i="9"/>
  <c r="AC912" i="9"/>
  <c r="AD912" i="9" l="1"/>
  <c r="AG912" i="9"/>
  <c r="AH912" i="9" s="1"/>
  <c r="AI912" i="9" s="1"/>
  <c r="AJ912" i="9" s="1"/>
  <c r="F912" i="9" s="1"/>
  <c r="G912" i="9" s="1"/>
  <c r="AC913" i="9"/>
  <c r="AC914" i="9" l="1"/>
  <c r="AD913" i="9"/>
  <c r="AG913" i="9"/>
  <c r="AH913" i="9" s="1"/>
  <c r="AI913" i="9" s="1"/>
  <c r="AJ913" i="9" s="1"/>
  <c r="F913" i="9" s="1"/>
  <c r="G913" i="9" s="1"/>
  <c r="AD914" i="9" l="1"/>
  <c r="AC915" i="9"/>
  <c r="AG914" i="9"/>
  <c r="AH914" i="9" s="1"/>
  <c r="AI914" i="9" s="1"/>
  <c r="AJ914" i="9" s="1"/>
  <c r="F914" i="9" s="1"/>
  <c r="G914" i="9" s="1"/>
  <c r="AG915" i="9" l="1"/>
  <c r="AH915" i="9" s="1"/>
  <c r="AI915" i="9" s="1"/>
  <c r="AJ915" i="9" s="1"/>
  <c r="F915" i="9" s="1"/>
  <c r="G915" i="9" s="1"/>
  <c r="AD915" i="9"/>
  <c r="AC916" i="9"/>
  <c r="AD916" i="9" l="1"/>
  <c r="AG916" i="9"/>
  <c r="AH916" i="9" s="1"/>
  <c r="AI916" i="9" s="1"/>
  <c r="AJ916" i="9" s="1"/>
  <c r="F916" i="9" s="1"/>
  <c r="G916" i="9" s="1"/>
  <c r="AC917" i="9"/>
  <c r="AC918" i="9" l="1"/>
  <c r="AD917" i="9"/>
  <c r="AG917" i="9"/>
  <c r="AH917" i="9" s="1"/>
  <c r="AI917" i="9" s="1"/>
  <c r="AJ917" i="9" s="1"/>
  <c r="F917" i="9" s="1"/>
  <c r="G917" i="9" s="1"/>
  <c r="AD918" i="9" l="1"/>
  <c r="AC919" i="9"/>
  <c r="AG918" i="9"/>
  <c r="AH918" i="9" s="1"/>
  <c r="AI918" i="9" s="1"/>
  <c r="AJ918" i="9" s="1"/>
  <c r="F918" i="9" s="1"/>
  <c r="G918" i="9" s="1"/>
  <c r="AG919" i="9" l="1"/>
  <c r="AH919" i="9" s="1"/>
  <c r="AI919" i="9" s="1"/>
  <c r="AJ919" i="9" s="1"/>
  <c r="F919" i="9" s="1"/>
  <c r="G919" i="9" s="1"/>
  <c r="AD919" i="9"/>
  <c r="AC920" i="9"/>
  <c r="AD920" i="9" l="1"/>
  <c r="AG920" i="9"/>
  <c r="AH920" i="9" s="1"/>
  <c r="AI920" i="9" s="1"/>
  <c r="AJ920" i="9" s="1"/>
  <c r="F920" i="9" s="1"/>
  <c r="G920" i="9" s="1"/>
  <c r="AC921" i="9"/>
  <c r="AC922" i="9" l="1"/>
  <c r="AD921" i="9"/>
  <c r="AG921" i="9"/>
  <c r="AH921" i="9" s="1"/>
  <c r="AI921" i="9" s="1"/>
  <c r="AJ921" i="9" s="1"/>
  <c r="F921" i="9" l="1"/>
  <c r="G921" i="9" s="1"/>
  <c r="AD922" i="9"/>
  <c r="AC923" i="9"/>
  <c r="AG922" i="9"/>
  <c r="AH922" i="9" s="1"/>
  <c r="AI922" i="9" s="1"/>
  <c r="AJ922" i="9" s="1"/>
  <c r="F922" i="9" s="1"/>
  <c r="G922" i="9" s="1"/>
  <c r="AG923" i="9" l="1"/>
  <c r="AH923" i="9" s="1"/>
  <c r="AI923" i="9" s="1"/>
  <c r="AJ923" i="9" s="1"/>
  <c r="F923" i="9" s="1"/>
  <c r="G923" i="9" s="1"/>
  <c r="AD923" i="9"/>
  <c r="AC924" i="9"/>
  <c r="AD924" i="9" l="1"/>
  <c r="AG924" i="9"/>
  <c r="AH924" i="9" s="1"/>
  <c r="AI924" i="9" s="1"/>
  <c r="AJ924" i="9" s="1"/>
  <c r="F924" i="9" s="1"/>
  <c r="G924" i="9" s="1"/>
  <c r="AC925" i="9"/>
  <c r="AC926" i="9" l="1"/>
  <c r="AD925" i="9"/>
  <c r="AG925" i="9"/>
  <c r="AH925" i="9" s="1"/>
  <c r="AI925" i="9" s="1"/>
  <c r="AJ925" i="9" s="1"/>
  <c r="F925" i="9" s="1"/>
  <c r="G925" i="9" s="1"/>
  <c r="AD926" i="9" l="1"/>
  <c r="AC927" i="9"/>
  <c r="AG926" i="9"/>
  <c r="AH926" i="9" s="1"/>
  <c r="AI926" i="9" s="1"/>
  <c r="AJ926" i="9" s="1"/>
  <c r="F926" i="9" s="1"/>
  <c r="G926" i="9" s="1"/>
  <c r="AG927" i="9" l="1"/>
  <c r="AH927" i="9" s="1"/>
  <c r="AI927" i="9" s="1"/>
  <c r="AJ927" i="9" s="1"/>
  <c r="F927" i="9" s="1"/>
  <c r="G927" i="9" s="1"/>
  <c r="AD927" i="9"/>
  <c r="AC928" i="9"/>
  <c r="AD928" i="9" l="1"/>
  <c r="AC929" i="9"/>
  <c r="AG928" i="9"/>
  <c r="AH928" i="9" s="1"/>
  <c r="AI928" i="9" s="1"/>
  <c r="AJ928" i="9" s="1"/>
  <c r="F928" i="9" s="1"/>
  <c r="G928" i="9" s="1"/>
  <c r="AD929" i="9" l="1"/>
  <c r="AC930" i="9"/>
  <c r="AG929" i="9"/>
  <c r="AH929" i="9" s="1"/>
  <c r="AI929" i="9" s="1"/>
  <c r="AJ929" i="9" s="1"/>
  <c r="F929" i="9" s="1"/>
  <c r="G929" i="9" s="1"/>
  <c r="AD930" i="9" l="1"/>
  <c r="AC931" i="9"/>
  <c r="AG930" i="9"/>
  <c r="AH930" i="9" s="1"/>
  <c r="AI930" i="9" s="1"/>
  <c r="AJ930" i="9" s="1"/>
  <c r="F930" i="9" s="1"/>
  <c r="G930" i="9" s="1"/>
  <c r="AG931" i="9" l="1"/>
  <c r="AH931" i="9" s="1"/>
  <c r="AI931" i="9" s="1"/>
  <c r="AJ931" i="9" s="1"/>
  <c r="F931" i="9" s="1"/>
  <c r="G931" i="9" s="1"/>
  <c r="AD931" i="9"/>
  <c r="AC932" i="9"/>
  <c r="AD932" i="9" l="1"/>
  <c r="AG932" i="9"/>
  <c r="AH932" i="9" s="1"/>
  <c r="AI932" i="9" s="1"/>
  <c r="AJ932" i="9" s="1"/>
  <c r="F932" i="9" s="1"/>
  <c r="G932" i="9" s="1"/>
  <c r="AC933" i="9"/>
  <c r="AC934" i="9" l="1"/>
  <c r="AD933" i="9"/>
  <c r="AG933" i="9"/>
  <c r="AH933" i="9" s="1"/>
  <c r="AI933" i="9" s="1"/>
  <c r="AJ933" i="9" s="1"/>
  <c r="F933" i="9" s="1"/>
  <c r="G933" i="9" s="1"/>
  <c r="AD934" i="9" l="1"/>
  <c r="AC935" i="9"/>
  <c r="AG934" i="9"/>
  <c r="AH934" i="9" s="1"/>
  <c r="AI934" i="9" s="1"/>
  <c r="AJ934" i="9" s="1"/>
  <c r="F934" i="9" s="1"/>
  <c r="G934" i="9" s="1"/>
  <c r="AG935" i="9" l="1"/>
  <c r="AH935" i="9" s="1"/>
  <c r="AI935" i="9" s="1"/>
  <c r="AJ935" i="9" s="1"/>
  <c r="F935" i="9" s="1"/>
  <c r="G935" i="9" s="1"/>
  <c r="AD935" i="9"/>
  <c r="AC936" i="9"/>
  <c r="AD936" i="9" l="1"/>
  <c r="AG936" i="9"/>
  <c r="AH936" i="9" s="1"/>
  <c r="AI936" i="9" s="1"/>
  <c r="AJ936" i="9" s="1"/>
  <c r="F936" i="9" s="1"/>
  <c r="G936" i="9" s="1"/>
  <c r="AC937" i="9"/>
  <c r="AC938" i="9" l="1"/>
  <c r="AD937" i="9"/>
  <c r="AG937" i="9"/>
  <c r="AH937" i="9" s="1"/>
  <c r="AI937" i="9" s="1"/>
  <c r="AJ937" i="9" s="1"/>
  <c r="F937" i="9" s="1"/>
  <c r="G937" i="9" s="1"/>
  <c r="AD938" i="9" l="1"/>
  <c r="AC939" i="9"/>
  <c r="AG938" i="9"/>
  <c r="AH938" i="9" s="1"/>
  <c r="AI938" i="9" s="1"/>
  <c r="AJ938" i="9" s="1"/>
  <c r="F938" i="9" s="1"/>
  <c r="G938" i="9" s="1"/>
  <c r="AG939" i="9" l="1"/>
  <c r="AH939" i="9" s="1"/>
  <c r="AI939" i="9" s="1"/>
  <c r="AJ939" i="9" s="1"/>
  <c r="F939" i="9" s="1"/>
  <c r="G939" i="9" s="1"/>
  <c r="AD939" i="9"/>
  <c r="AC940" i="9"/>
  <c r="AD940" i="9" l="1"/>
  <c r="AG940" i="9"/>
  <c r="AH940" i="9" s="1"/>
  <c r="AI940" i="9" s="1"/>
  <c r="AJ940" i="9" s="1"/>
  <c r="F940" i="9" s="1"/>
  <c r="G940" i="9" s="1"/>
  <c r="AC941" i="9"/>
  <c r="AC942" i="9" l="1"/>
  <c r="AD941" i="9"/>
  <c r="AG941" i="9"/>
  <c r="AH941" i="9" s="1"/>
  <c r="AI941" i="9" s="1"/>
  <c r="AJ941" i="9" s="1"/>
  <c r="F941" i="9" s="1"/>
  <c r="G941" i="9" s="1"/>
  <c r="AD942" i="9" l="1"/>
  <c r="AC943" i="9"/>
  <c r="AG942" i="9"/>
  <c r="AH942" i="9" s="1"/>
  <c r="AI942" i="9" s="1"/>
  <c r="AJ942" i="9" s="1"/>
  <c r="F942" i="9" s="1"/>
  <c r="G942" i="9" s="1"/>
  <c r="AG943" i="9" l="1"/>
  <c r="AH943" i="9" s="1"/>
  <c r="AI943" i="9" s="1"/>
  <c r="AJ943" i="9" s="1"/>
  <c r="F943" i="9" s="1"/>
  <c r="G943" i="9" s="1"/>
  <c r="AD943" i="9"/>
  <c r="AC944" i="9"/>
  <c r="AD944" i="9" l="1"/>
  <c r="AG944" i="9"/>
  <c r="AH944" i="9" s="1"/>
  <c r="AI944" i="9" s="1"/>
  <c r="AJ944" i="9" s="1"/>
  <c r="F944" i="9" s="1"/>
  <c r="G944" i="9" s="1"/>
  <c r="AC945" i="9"/>
  <c r="AC946" i="9" l="1"/>
  <c r="AD945" i="9"/>
  <c r="AG945" i="9"/>
  <c r="AH945" i="9" s="1"/>
  <c r="AI945" i="9" s="1"/>
  <c r="AJ945" i="9" s="1"/>
  <c r="F945" i="9" s="1"/>
  <c r="G945" i="9" s="1"/>
  <c r="AD946" i="9" l="1"/>
  <c r="AC947" i="9"/>
  <c r="AG946" i="9"/>
  <c r="AH946" i="9" s="1"/>
  <c r="AI946" i="9" s="1"/>
  <c r="AJ946" i="9" s="1"/>
  <c r="F946" i="9" s="1"/>
  <c r="G946" i="9" s="1"/>
  <c r="AG947" i="9" l="1"/>
  <c r="AH947" i="9" s="1"/>
  <c r="AI947" i="9" s="1"/>
  <c r="AJ947" i="9" s="1"/>
  <c r="F947" i="9" s="1"/>
  <c r="G947" i="9" s="1"/>
  <c r="AD947" i="9"/>
  <c r="AC948" i="9"/>
  <c r="AD948" i="9" l="1"/>
  <c r="AG948" i="9"/>
  <c r="AH948" i="9" s="1"/>
  <c r="AI948" i="9" s="1"/>
  <c r="AJ948" i="9" s="1"/>
  <c r="F948" i="9" s="1"/>
  <c r="G948" i="9" s="1"/>
  <c r="AC949" i="9"/>
  <c r="AC950" i="9" l="1"/>
  <c r="AD949" i="9"/>
  <c r="AG949" i="9"/>
  <c r="AH949" i="9" s="1"/>
  <c r="AI949" i="9" s="1"/>
  <c r="AJ949" i="9" s="1"/>
  <c r="F949" i="9" s="1"/>
  <c r="G949" i="9" s="1"/>
  <c r="AD950" i="9" l="1"/>
  <c r="AC951" i="9"/>
  <c r="AG950" i="9"/>
  <c r="AH950" i="9" s="1"/>
  <c r="AI950" i="9" s="1"/>
  <c r="AJ950" i="9" s="1"/>
  <c r="F950" i="9" s="1"/>
  <c r="G950" i="9" s="1"/>
  <c r="AG951" i="9" l="1"/>
  <c r="AH951" i="9" s="1"/>
  <c r="AI951" i="9" s="1"/>
  <c r="AJ951" i="9" s="1"/>
  <c r="F951" i="9" s="1"/>
  <c r="G951" i="9" s="1"/>
  <c r="AD951" i="9"/>
  <c r="AC952" i="9"/>
  <c r="AD952" i="9" l="1"/>
  <c r="AG952" i="9"/>
  <c r="AH952" i="9" s="1"/>
  <c r="AI952" i="9" s="1"/>
  <c r="AJ952" i="9" s="1"/>
  <c r="F952" i="9" s="1"/>
  <c r="G952" i="9" s="1"/>
  <c r="AC953" i="9"/>
  <c r="AC954" i="9" l="1"/>
  <c r="AD953" i="9"/>
  <c r="AG953" i="9"/>
  <c r="AH953" i="9" s="1"/>
  <c r="AI953" i="9" s="1"/>
  <c r="AJ953" i="9" s="1"/>
  <c r="F953" i="9" s="1"/>
  <c r="G953" i="9" s="1"/>
  <c r="AD954" i="9" l="1"/>
  <c r="AC955" i="9"/>
  <c r="AG954" i="9"/>
  <c r="AH954" i="9" s="1"/>
  <c r="AI954" i="9" s="1"/>
  <c r="AJ954" i="9" s="1"/>
  <c r="F954" i="9" s="1"/>
  <c r="G954" i="9" s="1"/>
  <c r="AG955" i="9" l="1"/>
  <c r="AH955" i="9" s="1"/>
  <c r="AI955" i="9" s="1"/>
  <c r="AJ955" i="9" s="1"/>
  <c r="F955" i="9" s="1"/>
  <c r="G955" i="9" s="1"/>
  <c r="AD955" i="9"/>
  <c r="AC956" i="9"/>
  <c r="AD956" i="9" l="1"/>
  <c r="AG956" i="9"/>
  <c r="AH956" i="9" s="1"/>
  <c r="AI956" i="9" s="1"/>
  <c r="AJ956" i="9" s="1"/>
  <c r="F956" i="9" s="1"/>
  <c r="G956" i="9" s="1"/>
  <c r="AC957" i="9"/>
  <c r="AC958" i="9" l="1"/>
  <c r="AD957" i="9"/>
  <c r="AG957" i="9"/>
  <c r="AH957" i="9" s="1"/>
  <c r="AI957" i="9" s="1"/>
  <c r="AJ957" i="9" s="1"/>
  <c r="F957" i="9" s="1"/>
  <c r="G957" i="9" s="1"/>
  <c r="AD958" i="9" l="1"/>
  <c r="AC959" i="9"/>
  <c r="AG958" i="9"/>
  <c r="AH958" i="9" s="1"/>
  <c r="AI958" i="9" s="1"/>
  <c r="AJ958" i="9" s="1"/>
  <c r="F958" i="9" s="1"/>
  <c r="G958" i="9" s="1"/>
  <c r="AG959" i="9" l="1"/>
  <c r="AH959" i="9" s="1"/>
  <c r="AI959" i="9" s="1"/>
  <c r="AJ959" i="9" s="1"/>
  <c r="F959" i="9" s="1"/>
  <c r="G959" i="9" s="1"/>
  <c r="AD959" i="9"/>
  <c r="AC960" i="9"/>
  <c r="AD960" i="9" l="1"/>
  <c r="AG960" i="9"/>
  <c r="AH960" i="9" s="1"/>
  <c r="AI960" i="9" s="1"/>
  <c r="AJ960" i="9" s="1"/>
  <c r="F960" i="9" s="1"/>
  <c r="G960" i="9" s="1"/>
  <c r="AC961" i="9"/>
  <c r="AC962" i="9" l="1"/>
  <c r="AD961" i="9"/>
  <c r="AG961" i="9"/>
  <c r="AH961" i="9" s="1"/>
  <c r="AI961" i="9" s="1"/>
  <c r="AJ961" i="9" s="1"/>
  <c r="F961" i="9" s="1"/>
  <c r="G961" i="9" s="1"/>
  <c r="AD962" i="9" l="1"/>
  <c r="AC963" i="9"/>
  <c r="AG962" i="9"/>
  <c r="AH962" i="9" s="1"/>
  <c r="AI962" i="9" s="1"/>
  <c r="AJ962" i="9" s="1"/>
  <c r="F962" i="9" s="1"/>
  <c r="G962" i="9" s="1"/>
  <c r="AG963" i="9" l="1"/>
  <c r="AH963" i="9" s="1"/>
  <c r="AI963" i="9" s="1"/>
  <c r="AJ963" i="9" s="1"/>
  <c r="F963" i="9" s="1"/>
  <c r="G963" i="9" s="1"/>
  <c r="AC964" i="9"/>
  <c r="AD963" i="9"/>
  <c r="AD964" i="9" l="1"/>
  <c r="AG964" i="9"/>
  <c r="AH964" i="9" s="1"/>
  <c r="AI964" i="9" s="1"/>
  <c r="AJ964" i="9" s="1"/>
  <c r="F964" i="9" s="1"/>
  <c r="G964" i="9" s="1"/>
  <c r="AC965" i="9"/>
  <c r="AC966" i="9" l="1"/>
  <c r="AD965" i="9"/>
  <c r="AG965" i="9"/>
  <c r="AH965" i="9" s="1"/>
  <c r="AI965" i="9" s="1"/>
  <c r="AJ965" i="9" s="1"/>
  <c r="F965" i="9" s="1"/>
  <c r="G965" i="9" s="1"/>
  <c r="AD966" i="9" l="1"/>
  <c r="AC967" i="9"/>
  <c r="AG966" i="9"/>
  <c r="AH966" i="9" s="1"/>
  <c r="AI966" i="9" s="1"/>
  <c r="AJ966" i="9" s="1"/>
  <c r="F966" i="9" s="1"/>
  <c r="G966" i="9" s="1"/>
  <c r="AG967" i="9" l="1"/>
  <c r="AH967" i="9" s="1"/>
  <c r="AI967" i="9" s="1"/>
  <c r="AJ967" i="9" s="1"/>
  <c r="F967" i="9" s="1"/>
  <c r="G967" i="9" s="1"/>
  <c r="AD967" i="9"/>
  <c r="AC968" i="9"/>
  <c r="AD968" i="9" l="1"/>
  <c r="AG968" i="9"/>
  <c r="AH968" i="9" s="1"/>
  <c r="AI968" i="9" s="1"/>
  <c r="AJ968" i="9" s="1"/>
  <c r="F968" i="9" s="1"/>
  <c r="G968" i="9" s="1"/>
  <c r="AC969" i="9"/>
  <c r="AC970" i="9" l="1"/>
  <c r="AD969" i="9"/>
  <c r="AG969" i="9"/>
  <c r="AH969" i="9" s="1"/>
  <c r="AI969" i="9" s="1"/>
  <c r="AJ969" i="9" s="1"/>
  <c r="F969" i="9" s="1"/>
  <c r="G969" i="9" s="1"/>
  <c r="AD970" i="9" l="1"/>
  <c r="AC971" i="9"/>
  <c r="AG970" i="9"/>
  <c r="AH970" i="9" s="1"/>
  <c r="AI970" i="9" s="1"/>
  <c r="AJ970" i="9" s="1"/>
  <c r="F970" i="9" s="1"/>
  <c r="G970" i="9" s="1"/>
  <c r="AG971" i="9" l="1"/>
  <c r="AH971" i="9" s="1"/>
  <c r="AI971" i="9" s="1"/>
  <c r="AJ971" i="9" s="1"/>
  <c r="F971" i="9" s="1"/>
  <c r="G971" i="9" s="1"/>
  <c r="AD971" i="9"/>
  <c r="AC972" i="9"/>
  <c r="AD972" i="9" l="1"/>
  <c r="AG972" i="9"/>
  <c r="AH972" i="9" s="1"/>
  <c r="AI972" i="9" s="1"/>
  <c r="AJ972" i="9" s="1"/>
  <c r="F972" i="9" s="1"/>
  <c r="G972" i="9" s="1"/>
  <c r="AC973" i="9"/>
  <c r="AC974" i="9" l="1"/>
  <c r="AD973" i="9"/>
  <c r="AG973" i="9"/>
  <c r="AH973" i="9" s="1"/>
  <c r="AI973" i="9" s="1"/>
  <c r="AJ973" i="9" s="1"/>
  <c r="F973" i="9" s="1"/>
  <c r="G973" i="9" s="1"/>
  <c r="AD974" i="9" l="1"/>
  <c r="AC975" i="9"/>
  <c r="AG974" i="9"/>
  <c r="AH974" i="9" s="1"/>
  <c r="AI974" i="9" s="1"/>
  <c r="AJ974" i="9" s="1"/>
  <c r="F974" i="9" s="1"/>
  <c r="G974" i="9" s="1"/>
  <c r="AG975" i="9" l="1"/>
  <c r="AH975" i="9" s="1"/>
  <c r="AI975" i="9" s="1"/>
  <c r="AJ975" i="9" s="1"/>
  <c r="F975" i="9" s="1"/>
  <c r="G975" i="9" s="1"/>
  <c r="AD975" i="9"/>
  <c r="AC976" i="9"/>
  <c r="AD976" i="9" l="1"/>
  <c r="AG976" i="9"/>
  <c r="AH976" i="9" s="1"/>
  <c r="AI976" i="9" s="1"/>
  <c r="AJ976" i="9" s="1"/>
  <c r="F976" i="9" s="1"/>
  <c r="G976" i="9" s="1"/>
  <c r="AC977" i="9"/>
  <c r="AC978" i="9" l="1"/>
  <c r="AD977" i="9"/>
  <c r="AG977" i="9"/>
  <c r="AH977" i="9" s="1"/>
  <c r="AI977" i="9" s="1"/>
  <c r="AJ977" i="9" s="1"/>
  <c r="F977" i="9" s="1"/>
  <c r="G977" i="9" s="1"/>
  <c r="AD978" i="9" l="1"/>
  <c r="AC979" i="9"/>
  <c r="AG978" i="9"/>
  <c r="AH978" i="9" s="1"/>
  <c r="AI978" i="9" s="1"/>
  <c r="AJ978" i="9" s="1"/>
  <c r="F978" i="9" s="1"/>
  <c r="G978" i="9" s="1"/>
  <c r="AG979" i="9" l="1"/>
  <c r="AH979" i="9" s="1"/>
  <c r="AI979" i="9" s="1"/>
  <c r="AJ979" i="9" s="1"/>
  <c r="F979" i="9" s="1"/>
  <c r="G979" i="9" s="1"/>
  <c r="AD979" i="9"/>
  <c r="AC980" i="9"/>
  <c r="AD980" i="9" l="1"/>
  <c r="AG980" i="9"/>
  <c r="AH980" i="9" s="1"/>
  <c r="AI980" i="9" s="1"/>
  <c r="AJ980" i="9" s="1"/>
  <c r="F980" i="9" s="1"/>
  <c r="G980" i="9" s="1"/>
  <c r="AC981" i="9"/>
  <c r="AC982" i="9" l="1"/>
  <c r="AD981" i="9"/>
  <c r="AG981" i="9"/>
  <c r="AH981" i="9" s="1"/>
  <c r="AI981" i="9" s="1"/>
  <c r="AJ981" i="9" s="1"/>
  <c r="F981" i="9" s="1"/>
  <c r="G981" i="9" s="1"/>
  <c r="AD982" i="9" l="1"/>
  <c r="AC983" i="9"/>
  <c r="AG982" i="9"/>
  <c r="AH982" i="9" s="1"/>
  <c r="AI982" i="9" s="1"/>
  <c r="AJ982" i="9" s="1"/>
  <c r="F982" i="9" s="1"/>
  <c r="G982" i="9" s="1"/>
  <c r="AG983" i="9" l="1"/>
  <c r="AH983" i="9" s="1"/>
  <c r="AI983" i="9" s="1"/>
  <c r="AJ983" i="9" s="1"/>
  <c r="F983" i="9" s="1"/>
  <c r="G983" i="9" s="1"/>
  <c r="AD983" i="9"/>
  <c r="AC984" i="9"/>
  <c r="AD984" i="9" l="1"/>
  <c r="AG984" i="9"/>
  <c r="AH984" i="9" s="1"/>
  <c r="AI984" i="9" s="1"/>
  <c r="AJ984" i="9" s="1"/>
  <c r="F984" i="9" s="1"/>
  <c r="G984" i="9" s="1"/>
  <c r="AC985" i="9"/>
  <c r="AC986" i="9" l="1"/>
  <c r="AD985" i="9"/>
  <c r="AG985" i="9"/>
  <c r="AH985" i="9" s="1"/>
  <c r="AI985" i="9" s="1"/>
  <c r="AJ985" i="9" s="1"/>
  <c r="F985" i="9" s="1"/>
  <c r="G985" i="9" s="1"/>
  <c r="AD986" i="9" l="1"/>
  <c r="AC987" i="9"/>
  <c r="AG986" i="9"/>
  <c r="AH986" i="9" s="1"/>
  <c r="AI986" i="9" s="1"/>
  <c r="AJ986" i="9" s="1"/>
  <c r="F986" i="9" s="1"/>
  <c r="G986" i="9" s="1"/>
  <c r="AG987" i="9" l="1"/>
  <c r="AH987" i="9" s="1"/>
  <c r="AI987" i="9" s="1"/>
  <c r="AJ987" i="9" s="1"/>
  <c r="F987" i="9" s="1"/>
  <c r="G987" i="9" s="1"/>
  <c r="AD987" i="9"/>
  <c r="AC988" i="9"/>
  <c r="AD988" i="9" l="1"/>
  <c r="AG988" i="9"/>
  <c r="AH988" i="9" s="1"/>
  <c r="AI988" i="9" s="1"/>
  <c r="AJ988" i="9" s="1"/>
  <c r="F988" i="9" s="1"/>
  <c r="G988" i="9" s="1"/>
  <c r="AC989" i="9"/>
  <c r="AC990" i="9" l="1"/>
  <c r="AD989" i="9"/>
  <c r="AG989" i="9"/>
  <c r="AH989" i="9" s="1"/>
  <c r="AI989" i="9" s="1"/>
  <c r="AJ989" i="9" s="1"/>
  <c r="F989" i="9" s="1"/>
  <c r="G989" i="9" s="1"/>
  <c r="AD990" i="9" l="1"/>
  <c r="AC991" i="9"/>
  <c r="AG990" i="9"/>
  <c r="AH990" i="9" s="1"/>
  <c r="AI990" i="9" s="1"/>
  <c r="AJ990" i="9" s="1"/>
  <c r="F990" i="9" s="1"/>
  <c r="G990" i="9" s="1"/>
  <c r="AG991" i="9" l="1"/>
  <c r="AH991" i="9" s="1"/>
  <c r="AI991" i="9" s="1"/>
  <c r="AJ991" i="9" s="1"/>
  <c r="F991" i="9" s="1"/>
  <c r="G991" i="9" s="1"/>
  <c r="AD991" i="9"/>
  <c r="AC992" i="9"/>
  <c r="AD992" i="9" l="1"/>
  <c r="AG992" i="9"/>
  <c r="AH992" i="9" s="1"/>
  <c r="AI992" i="9" s="1"/>
  <c r="AJ992" i="9" s="1"/>
  <c r="F992" i="9" s="1"/>
  <c r="G992" i="9" s="1"/>
  <c r="AC993" i="9"/>
  <c r="AC994" i="9" l="1"/>
  <c r="AD993" i="9"/>
  <c r="AG993" i="9"/>
  <c r="AH993" i="9" s="1"/>
  <c r="AI993" i="9" s="1"/>
  <c r="AJ993" i="9" s="1"/>
  <c r="F993" i="9" s="1"/>
  <c r="G993" i="9" s="1"/>
  <c r="AD994" i="9" l="1"/>
  <c r="AC995" i="9"/>
  <c r="AG994" i="9"/>
  <c r="AH994" i="9" s="1"/>
  <c r="AI994" i="9" s="1"/>
  <c r="AJ994" i="9" s="1"/>
  <c r="F994" i="9" s="1"/>
  <c r="G994" i="9" s="1"/>
  <c r="AG995" i="9" l="1"/>
  <c r="AH995" i="9" s="1"/>
  <c r="AI995" i="9" s="1"/>
  <c r="AJ995" i="9" s="1"/>
  <c r="F995" i="9" s="1"/>
  <c r="G995" i="9" s="1"/>
  <c r="AD995" i="9"/>
  <c r="AC996" i="9"/>
  <c r="AD996" i="9" l="1"/>
  <c r="AG996" i="9"/>
  <c r="AH996" i="9" s="1"/>
  <c r="AI996" i="9" s="1"/>
  <c r="AJ996" i="9" s="1"/>
  <c r="F996" i="9" s="1"/>
  <c r="G996" i="9" s="1"/>
  <c r="AC997" i="9"/>
  <c r="AC998" i="9" l="1"/>
  <c r="AD997" i="9"/>
  <c r="AG997" i="9"/>
  <c r="AH997" i="9" s="1"/>
  <c r="AI997" i="9" s="1"/>
  <c r="AJ997" i="9" s="1"/>
  <c r="F997" i="9" s="1"/>
  <c r="G997" i="9" s="1"/>
  <c r="AD998" i="9" l="1"/>
  <c r="AC999" i="9"/>
  <c r="AG998" i="9"/>
  <c r="AH998" i="9" s="1"/>
  <c r="AI998" i="9" s="1"/>
  <c r="AJ998" i="9" s="1"/>
  <c r="F998" i="9" s="1"/>
  <c r="G998" i="9" s="1"/>
  <c r="AG999" i="9" l="1"/>
  <c r="AH999" i="9" s="1"/>
  <c r="AI999" i="9" s="1"/>
  <c r="AJ999" i="9" s="1"/>
  <c r="F999" i="9" s="1"/>
  <c r="G999" i="9" s="1"/>
  <c r="AD999" i="9"/>
  <c r="AC1000" i="9"/>
  <c r="AD1000" i="9" l="1"/>
  <c r="AG1000" i="9"/>
  <c r="AH1000" i="9" s="1"/>
  <c r="AI1000" i="9" s="1"/>
  <c r="AJ1000" i="9" s="1"/>
  <c r="F1000" i="9" s="1"/>
  <c r="G1000" i="9" s="1"/>
  <c r="AC1001" i="9"/>
  <c r="AC1002" i="9" l="1"/>
  <c r="AD1001" i="9"/>
  <c r="AG1001" i="9"/>
  <c r="AH1001" i="9" s="1"/>
  <c r="AI1001" i="9" s="1"/>
  <c r="AJ1001" i="9" s="1"/>
  <c r="F1001" i="9" s="1"/>
  <c r="G1001" i="9" s="1"/>
  <c r="AD1002" i="9" l="1"/>
  <c r="AC1003" i="9"/>
  <c r="AG1002" i="9"/>
  <c r="AH1002" i="9" s="1"/>
  <c r="AI1002" i="9" s="1"/>
  <c r="AJ1002" i="9" s="1"/>
  <c r="F1002" i="9" s="1"/>
  <c r="G1002" i="9" s="1"/>
  <c r="AG1003" i="9" l="1"/>
  <c r="AH1003" i="9" s="1"/>
  <c r="AI1003" i="9" s="1"/>
  <c r="AJ1003" i="9" s="1"/>
  <c r="F1003" i="9" s="1"/>
  <c r="G1003" i="9" s="1"/>
  <c r="AD1003" i="9"/>
  <c r="AC1004" i="9"/>
  <c r="AD1004" i="9" l="1"/>
  <c r="AG1004" i="9"/>
  <c r="AH1004" i="9" s="1"/>
  <c r="AI1004" i="9" s="1"/>
  <c r="AJ1004" i="9" s="1"/>
  <c r="F1004" i="9" s="1"/>
  <c r="G1004" i="9" s="1"/>
  <c r="AC1005" i="9"/>
  <c r="AC1006" i="9" l="1"/>
  <c r="AD1005" i="9"/>
  <c r="AG1005" i="9"/>
  <c r="AH1005" i="9" s="1"/>
  <c r="AI1005" i="9" s="1"/>
  <c r="AJ1005" i="9" s="1"/>
  <c r="F1005" i="9" s="1"/>
  <c r="G1005" i="9" s="1"/>
  <c r="AD1006" i="9" l="1"/>
  <c r="AC1007" i="9"/>
  <c r="AG1006" i="9"/>
  <c r="AH1006" i="9" s="1"/>
  <c r="AI1006" i="9" s="1"/>
  <c r="AJ1006" i="9" s="1"/>
  <c r="F1006" i="9" s="1"/>
  <c r="G1006" i="9" s="1"/>
  <c r="AG1007" i="9" l="1"/>
  <c r="AH1007" i="9" s="1"/>
  <c r="AI1007" i="9" s="1"/>
  <c r="AJ1007" i="9" s="1"/>
  <c r="F1007" i="9" s="1"/>
  <c r="G1007" i="9" s="1"/>
  <c r="AD1007" i="9"/>
  <c r="AC1008" i="9"/>
  <c r="AD1008" i="9" l="1"/>
  <c r="AC1009" i="9"/>
  <c r="AG1008" i="9"/>
  <c r="AH1008" i="9" s="1"/>
  <c r="AI1008" i="9" s="1"/>
  <c r="AJ1008" i="9" s="1"/>
  <c r="F1008" i="9" s="1"/>
  <c r="G1008" i="9" s="1"/>
  <c r="AD1009" i="9" l="1"/>
  <c r="AC1010" i="9"/>
  <c r="AG1009" i="9"/>
  <c r="AH1009" i="9" s="1"/>
  <c r="AI1009" i="9" s="1"/>
  <c r="AJ1009" i="9" s="1"/>
  <c r="F1009" i="9" s="1"/>
  <c r="G1009" i="9" s="1"/>
  <c r="AD1010" i="9" l="1"/>
  <c r="AC1011" i="9"/>
  <c r="AG1010" i="9"/>
  <c r="AH1010" i="9" s="1"/>
  <c r="AI1010" i="9" s="1"/>
  <c r="AJ1010" i="9" s="1"/>
  <c r="F1010" i="9" s="1"/>
  <c r="G1010" i="9" s="1"/>
  <c r="AG1011" i="9" l="1"/>
  <c r="AH1011" i="9" s="1"/>
  <c r="AI1011" i="9" s="1"/>
  <c r="AJ1011" i="9" s="1"/>
  <c r="F1011" i="9" s="1"/>
  <c r="G1011" i="9" s="1"/>
  <c r="AD1011" i="9"/>
  <c r="AC1012" i="9"/>
  <c r="AD1012" i="9" l="1"/>
  <c r="AG1012" i="9"/>
  <c r="AH1012" i="9" s="1"/>
  <c r="AI1012" i="9" s="1"/>
  <c r="AJ1012" i="9" s="1"/>
  <c r="F1012" i="9" s="1"/>
  <c r="G1012" i="9" s="1"/>
  <c r="AC1013" i="9"/>
  <c r="AC1014" i="9" l="1"/>
  <c r="AD1013" i="9"/>
  <c r="AG1013" i="9"/>
  <c r="AH1013" i="9" s="1"/>
  <c r="AI1013" i="9" s="1"/>
  <c r="AJ1013" i="9" s="1"/>
  <c r="F1013" i="9" s="1"/>
  <c r="G1013" i="9" s="1"/>
  <c r="AD1014" i="9" l="1"/>
  <c r="AC1015" i="9"/>
  <c r="AG1014" i="9"/>
  <c r="AH1014" i="9" s="1"/>
  <c r="AI1014" i="9" s="1"/>
  <c r="AJ1014" i="9" s="1"/>
  <c r="F1014" i="9" s="1"/>
  <c r="G1014" i="9" s="1"/>
  <c r="AG1015" i="9" l="1"/>
  <c r="AH1015" i="9" s="1"/>
  <c r="AI1015" i="9" s="1"/>
  <c r="AJ1015" i="9" s="1"/>
  <c r="F1015" i="9" s="1"/>
  <c r="G1015" i="9" s="1"/>
  <c r="AD1015" i="9"/>
  <c r="AC1016" i="9"/>
  <c r="AD1016" i="9" l="1"/>
  <c r="AG1016" i="9"/>
  <c r="AH1016" i="9" s="1"/>
  <c r="AI1016" i="9" s="1"/>
  <c r="AJ1016" i="9" s="1"/>
  <c r="F1016" i="9" s="1"/>
  <c r="G1016" i="9" s="1"/>
  <c r="AC1017" i="9"/>
  <c r="AC1018" i="9" l="1"/>
  <c r="AD1017" i="9"/>
  <c r="AG1017" i="9"/>
  <c r="AH1017" i="9" s="1"/>
  <c r="AI1017" i="9" s="1"/>
  <c r="AJ1017" i="9" s="1"/>
  <c r="F1017" i="9" s="1"/>
  <c r="G1017" i="9" s="1"/>
  <c r="AD1018" i="9" l="1"/>
  <c r="AC1019" i="9"/>
  <c r="AG1018" i="9"/>
  <c r="AH1018" i="9" s="1"/>
  <c r="AI1018" i="9" s="1"/>
  <c r="AJ1018" i="9" s="1"/>
  <c r="F1018" i="9" s="1"/>
  <c r="G1018" i="9" s="1"/>
  <c r="AG1019" i="9" l="1"/>
  <c r="AH1019" i="9" s="1"/>
  <c r="AI1019" i="9" s="1"/>
  <c r="AJ1019" i="9" s="1"/>
  <c r="F1019" i="9" s="1"/>
  <c r="G1019" i="9" s="1"/>
  <c r="AD1019" i="9"/>
  <c r="AC1020" i="9"/>
  <c r="AD1020" i="9" l="1"/>
  <c r="AG1020" i="9"/>
  <c r="AH1020" i="9" s="1"/>
  <c r="AI1020" i="9" s="1"/>
  <c r="AJ1020" i="9" s="1"/>
  <c r="F1020" i="9" s="1"/>
  <c r="G1020" i="9" s="1"/>
  <c r="AC1021" i="9"/>
  <c r="AC1022" i="9" l="1"/>
  <c r="AD1021" i="9"/>
  <c r="AG1021" i="9"/>
  <c r="AH1021" i="9" s="1"/>
  <c r="AI1021" i="9" s="1"/>
  <c r="AJ1021" i="9" s="1"/>
  <c r="F1021" i="9" s="1"/>
  <c r="G1021" i="9" s="1"/>
  <c r="AC1023" i="9" l="1"/>
  <c r="AD1022" i="9"/>
  <c r="AG1022" i="9"/>
  <c r="AH1022" i="9" s="1"/>
  <c r="AI1022" i="9" s="1"/>
  <c r="AJ1022" i="9" s="1"/>
  <c r="F1022" i="9" s="1"/>
  <c r="G1022" i="9" s="1"/>
  <c r="AD1023" i="9" l="1"/>
  <c r="AG1023" i="9"/>
  <c r="AH1023" i="9" s="1"/>
  <c r="AI1023" i="9" s="1"/>
  <c r="AJ1023" i="9" s="1"/>
  <c r="F1023" i="9" s="1"/>
  <c r="G1023" i="9" s="1"/>
  <c r="AC1024" i="9"/>
  <c r="AD1024" i="9" l="1"/>
  <c r="AC1025" i="9"/>
  <c r="AG1024" i="9"/>
  <c r="AH1024" i="9" s="1"/>
  <c r="AI1024" i="9" s="1"/>
  <c r="AJ1024" i="9" s="1"/>
  <c r="F1024" i="9" s="1"/>
  <c r="G1024" i="9" s="1"/>
  <c r="AD1025" i="9" l="1"/>
  <c r="AC1026" i="9"/>
  <c r="AG1025" i="9"/>
  <c r="AH1025" i="9" s="1"/>
  <c r="AI1025" i="9" s="1"/>
  <c r="AJ1025" i="9" s="1"/>
  <c r="F1025" i="9" s="1"/>
  <c r="G1025" i="9" s="1"/>
  <c r="AC1027" i="9" l="1"/>
  <c r="AD1026" i="9"/>
  <c r="AG1026" i="9"/>
  <c r="AH1026" i="9" s="1"/>
  <c r="AI1026" i="9" s="1"/>
  <c r="AJ1026" i="9" s="1"/>
  <c r="F1026" i="9" s="1"/>
  <c r="G1026" i="9" s="1"/>
  <c r="AD1027" i="9" l="1"/>
  <c r="AG1027" i="9"/>
  <c r="AH1027" i="9" s="1"/>
  <c r="AI1027" i="9" s="1"/>
  <c r="AJ1027" i="9" s="1"/>
  <c r="F1027" i="9" s="1"/>
  <c r="G1027" i="9" s="1"/>
  <c r="AC1028" i="9"/>
  <c r="AD1028" i="9" l="1"/>
  <c r="AC1029" i="9"/>
  <c r="AG1028" i="9"/>
  <c r="AH1028" i="9" s="1"/>
  <c r="AI1028" i="9" s="1"/>
  <c r="AJ1028" i="9" s="1"/>
  <c r="F1028" i="9" s="1"/>
  <c r="G1028" i="9" s="1"/>
  <c r="AD1029" i="9" l="1"/>
  <c r="AC1030" i="9"/>
  <c r="AG1029" i="9"/>
  <c r="AH1029" i="9" s="1"/>
  <c r="AI1029" i="9" s="1"/>
  <c r="AJ1029" i="9" s="1"/>
  <c r="F1029" i="9" s="1"/>
  <c r="G1029" i="9" s="1"/>
  <c r="AC1031" i="9" l="1"/>
  <c r="AD1030" i="9"/>
  <c r="AG1030" i="9"/>
  <c r="AH1030" i="9" s="1"/>
  <c r="AI1030" i="9" s="1"/>
  <c r="AJ1030" i="9" s="1"/>
  <c r="F1030" i="9" s="1"/>
  <c r="G1030" i="9" s="1"/>
  <c r="AD1031" i="9" l="1"/>
  <c r="AG1031" i="9"/>
  <c r="AH1031" i="9" s="1"/>
  <c r="AI1031" i="9" s="1"/>
  <c r="AJ1031" i="9" s="1"/>
  <c r="F1031" i="9" s="1"/>
  <c r="G1031" i="9" s="1"/>
  <c r="AC1032" i="9"/>
  <c r="AD1032" i="9" l="1"/>
  <c r="AC1033" i="9"/>
  <c r="AG1032" i="9"/>
  <c r="AH1032" i="9" s="1"/>
  <c r="AI1032" i="9" s="1"/>
  <c r="AJ1032" i="9" s="1"/>
  <c r="F1032" i="9" s="1"/>
  <c r="G1032" i="9" s="1"/>
  <c r="AD1033" i="9" l="1"/>
  <c r="AC1034" i="9"/>
  <c r="AG1033" i="9"/>
  <c r="AH1033" i="9" s="1"/>
  <c r="AI1033" i="9" s="1"/>
  <c r="AJ1033" i="9" s="1"/>
  <c r="F1033" i="9" s="1"/>
  <c r="G1033" i="9" s="1"/>
  <c r="AC1035" i="9" l="1"/>
  <c r="AD1034" i="9"/>
  <c r="AG1034" i="9"/>
  <c r="AH1034" i="9" s="1"/>
  <c r="AI1034" i="9" s="1"/>
  <c r="AJ1034" i="9" s="1"/>
  <c r="F1034" i="9" s="1"/>
  <c r="G1034" i="9" s="1"/>
  <c r="AD1035" i="9" l="1"/>
  <c r="AG1035" i="9"/>
  <c r="AH1035" i="9" s="1"/>
  <c r="AI1035" i="9" s="1"/>
  <c r="AJ1035" i="9" s="1"/>
  <c r="F1035" i="9" s="1"/>
  <c r="G1035" i="9" s="1"/>
  <c r="AC1036" i="9"/>
  <c r="AD1036" i="9" l="1"/>
  <c r="AC1037" i="9"/>
  <c r="AG1036" i="9"/>
  <c r="AH1036" i="9" s="1"/>
  <c r="AI1036" i="9" s="1"/>
  <c r="AJ1036" i="9" s="1"/>
  <c r="F1036" i="9" s="1"/>
  <c r="G1036" i="9" s="1"/>
  <c r="AD1037" i="9" l="1"/>
  <c r="AC1038" i="9"/>
  <c r="AG1037" i="9"/>
  <c r="AH1037" i="9" s="1"/>
  <c r="AI1037" i="9" s="1"/>
  <c r="AJ1037" i="9" s="1"/>
  <c r="F1037" i="9" s="1"/>
  <c r="G1037" i="9" s="1"/>
  <c r="AC1039" i="9" l="1"/>
  <c r="AD1038" i="9"/>
  <c r="AG1038" i="9"/>
  <c r="AH1038" i="9" s="1"/>
  <c r="AI1038" i="9" s="1"/>
  <c r="AJ1038" i="9" s="1"/>
  <c r="F1038" i="9" s="1"/>
  <c r="G1038" i="9" s="1"/>
  <c r="AD1039" i="9" l="1"/>
  <c r="AG1039" i="9"/>
  <c r="AH1039" i="9" s="1"/>
  <c r="AI1039" i="9" s="1"/>
  <c r="AJ1039" i="9" s="1"/>
  <c r="F1039" i="9" s="1"/>
  <c r="G1039" i="9" s="1"/>
  <c r="AC1040" i="9"/>
  <c r="AD1040" i="9" l="1"/>
  <c r="AC1041" i="9"/>
  <c r="AG1040" i="9"/>
  <c r="AH1040" i="9" s="1"/>
  <c r="AI1040" i="9" s="1"/>
  <c r="AJ1040" i="9" s="1"/>
  <c r="F1040" i="9" s="1"/>
  <c r="G1040" i="9" s="1"/>
  <c r="AD1041" i="9" l="1"/>
  <c r="AC1042" i="9"/>
  <c r="AG1041" i="9"/>
  <c r="AH1041" i="9" s="1"/>
  <c r="AI1041" i="9" s="1"/>
  <c r="AJ1041" i="9" s="1"/>
  <c r="F1041" i="9" s="1"/>
  <c r="G1041" i="9" s="1"/>
  <c r="AC1043" i="9" l="1"/>
  <c r="AD1042" i="9"/>
  <c r="AG1042" i="9"/>
  <c r="AH1042" i="9" s="1"/>
  <c r="AI1042" i="9" s="1"/>
  <c r="AJ1042" i="9" s="1"/>
  <c r="F1042" i="9" s="1"/>
  <c r="G1042" i="9" s="1"/>
  <c r="AD1043" i="9" l="1"/>
  <c r="AG1043" i="9"/>
  <c r="AH1043" i="9" s="1"/>
  <c r="AI1043" i="9" s="1"/>
  <c r="AJ1043" i="9" s="1"/>
  <c r="F1043" i="9" s="1"/>
  <c r="G1043" i="9" s="1"/>
  <c r="AC1044" i="9"/>
  <c r="AD1044" i="9" l="1"/>
  <c r="AC1045" i="9"/>
  <c r="AG1044" i="9"/>
  <c r="AH1044" i="9" s="1"/>
  <c r="AI1044" i="9" s="1"/>
  <c r="AJ1044" i="9" s="1"/>
  <c r="F1044" i="9" s="1"/>
  <c r="G1044" i="9" s="1"/>
  <c r="AD1045" i="9" l="1"/>
  <c r="AC1046" i="9"/>
  <c r="AG1045" i="9"/>
  <c r="AH1045" i="9" s="1"/>
  <c r="AI1045" i="9" s="1"/>
  <c r="AJ1045" i="9" s="1"/>
  <c r="F1045" i="9" s="1"/>
  <c r="G1045" i="9" s="1"/>
  <c r="AC1047" i="9" l="1"/>
  <c r="AD1046" i="9"/>
  <c r="AG1046" i="9"/>
  <c r="AH1046" i="9" s="1"/>
  <c r="AI1046" i="9" s="1"/>
  <c r="AJ1046" i="9" s="1"/>
  <c r="F1046" i="9" s="1"/>
  <c r="G1046" i="9" s="1"/>
  <c r="AD1047" i="9" l="1"/>
  <c r="AG1047" i="9"/>
  <c r="AH1047" i="9" s="1"/>
  <c r="AI1047" i="9" s="1"/>
  <c r="AJ1047" i="9" s="1"/>
  <c r="F1047" i="9" s="1"/>
  <c r="G1047" i="9" s="1"/>
  <c r="AC1048" i="9"/>
  <c r="AD1048" i="9" l="1"/>
  <c r="AC1049" i="9"/>
  <c r="AG1048" i="9"/>
  <c r="AH1048" i="9" s="1"/>
  <c r="AI1048" i="9" s="1"/>
  <c r="AJ1048" i="9" s="1"/>
  <c r="F1048" i="9" s="1"/>
  <c r="G1048" i="9" s="1"/>
  <c r="AD1049" i="9" l="1"/>
  <c r="AC1050" i="9"/>
  <c r="AG1049" i="9"/>
  <c r="AH1049" i="9" s="1"/>
  <c r="AI1049" i="9" s="1"/>
  <c r="AJ1049" i="9" s="1"/>
  <c r="F1049" i="9" s="1"/>
  <c r="G1049" i="9" s="1"/>
  <c r="AC1051" i="9" l="1"/>
  <c r="AD1050" i="9"/>
  <c r="AG1050" i="9"/>
  <c r="AH1050" i="9" s="1"/>
  <c r="AI1050" i="9" s="1"/>
  <c r="AJ1050" i="9" s="1"/>
  <c r="F1050" i="9" s="1"/>
  <c r="G1050" i="9" s="1"/>
  <c r="AD1051" i="9" l="1"/>
  <c r="AG1051" i="9"/>
  <c r="AH1051" i="9" s="1"/>
  <c r="AI1051" i="9" s="1"/>
  <c r="AJ1051" i="9" s="1"/>
  <c r="F1051" i="9" s="1"/>
  <c r="G1051" i="9" s="1"/>
  <c r="AC1052" i="9"/>
  <c r="AD1052" i="9" l="1"/>
  <c r="AC1053" i="9"/>
  <c r="AG1052" i="9"/>
  <c r="AH1052" i="9" s="1"/>
  <c r="AI1052" i="9" s="1"/>
  <c r="AJ1052" i="9" s="1"/>
  <c r="F1052" i="9" s="1"/>
  <c r="G1052" i="9" s="1"/>
  <c r="AD1053" i="9" l="1"/>
  <c r="AC1054" i="9"/>
  <c r="AG1053" i="9"/>
  <c r="AH1053" i="9" s="1"/>
  <c r="AI1053" i="9" s="1"/>
  <c r="AJ1053" i="9" s="1"/>
  <c r="F1053" i="9" s="1"/>
  <c r="G1053" i="9" s="1"/>
  <c r="AC1055" i="9" l="1"/>
  <c r="AD1054" i="9"/>
  <c r="AG1054" i="9"/>
  <c r="AH1054" i="9" s="1"/>
  <c r="AI1054" i="9" s="1"/>
  <c r="AJ1054" i="9" s="1"/>
  <c r="F1054" i="9" s="1"/>
  <c r="G1054" i="9" s="1"/>
  <c r="AD1055" i="9" l="1"/>
  <c r="AG1055" i="9"/>
  <c r="AH1055" i="9" s="1"/>
  <c r="AI1055" i="9" s="1"/>
  <c r="AJ1055" i="9" s="1"/>
  <c r="F1055" i="9" s="1"/>
  <c r="G1055" i="9" s="1"/>
  <c r="AC1056" i="9"/>
  <c r="AD1056" i="9" l="1"/>
  <c r="AC1057" i="9"/>
  <c r="AG1056" i="9"/>
  <c r="AH1056" i="9" s="1"/>
  <c r="AI1056" i="9" s="1"/>
  <c r="AJ1056" i="9" s="1"/>
  <c r="F1056" i="9" s="1"/>
  <c r="G1056" i="9" s="1"/>
  <c r="AD1057" i="9" l="1"/>
  <c r="AC1058" i="9"/>
  <c r="AG1057" i="9"/>
  <c r="AH1057" i="9" s="1"/>
  <c r="AI1057" i="9" s="1"/>
  <c r="AJ1057" i="9" s="1"/>
  <c r="F1057" i="9" s="1"/>
  <c r="G1057" i="9" s="1"/>
  <c r="AC1059" i="9" l="1"/>
  <c r="AD1058" i="9"/>
  <c r="AG1058" i="9"/>
  <c r="AH1058" i="9" s="1"/>
  <c r="AI1058" i="9" s="1"/>
  <c r="AJ1058" i="9" s="1"/>
  <c r="F1058" i="9" s="1"/>
  <c r="G1058" i="9" s="1"/>
  <c r="AD1059" i="9" l="1"/>
  <c r="AG1059" i="9"/>
  <c r="AH1059" i="9" s="1"/>
  <c r="AI1059" i="9" s="1"/>
  <c r="AJ1059" i="9" s="1"/>
  <c r="F1059" i="9" s="1"/>
  <c r="G1059" i="9" s="1"/>
  <c r="AC1060" i="9"/>
  <c r="AD1060" i="9" l="1"/>
  <c r="AC1061" i="9"/>
  <c r="AG1060" i="9"/>
  <c r="AH1060" i="9" s="1"/>
  <c r="AI1060" i="9" s="1"/>
  <c r="AJ1060" i="9" s="1"/>
  <c r="F1060" i="9" s="1"/>
  <c r="G1060" i="9" s="1"/>
  <c r="AD1061" i="9" l="1"/>
  <c r="AC1062" i="9"/>
  <c r="AG1061" i="9"/>
  <c r="AH1061" i="9" s="1"/>
  <c r="AI1061" i="9" s="1"/>
  <c r="AJ1061" i="9" s="1"/>
  <c r="F1061" i="9" s="1"/>
  <c r="G1061" i="9" s="1"/>
  <c r="AC1063" i="9" l="1"/>
  <c r="AD1062" i="9"/>
  <c r="AG1062" i="9"/>
  <c r="AH1062" i="9" s="1"/>
  <c r="AI1062" i="9" s="1"/>
  <c r="AJ1062" i="9" s="1"/>
  <c r="F1062" i="9" s="1"/>
  <c r="G1062" i="9" s="1"/>
  <c r="AD1063" i="9" l="1"/>
  <c r="AG1063" i="9"/>
  <c r="AH1063" i="9" s="1"/>
  <c r="AI1063" i="9" s="1"/>
  <c r="AJ1063" i="9" s="1"/>
  <c r="F1063" i="9" s="1"/>
  <c r="G1063" i="9" s="1"/>
  <c r="AC1064" i="9"/>
  <c r="AD1064" i="9" l="1"/>
  <c r="AC1065" i="9"/>
  <c r="AG1064" i="9"/>
  <c r="AH1064" i="9" s="1"/>
  <c r="AI1064" i="9" s="1"/>
  <c r="AJ1064" i="9" s="1"/>
  <c r="F1064" i="9" s="1"/>
  <c r="G1064" i="9" s="1"/>
  <c r="AD1065" i="9" l="1"/>
  <c r="AC1066" i="9"/>
  <c r="AG1065" i="9"/>
  <c r="AH1065" i="9" s="1"/>
  <c r="AI1065" i="9" s="1"/>
  <c r="AJ1065" i="9" s="1"/>
  <c r="F1065" i="9" s="1"/>
  <c r="G1065" i="9" s="1"/>
  <c r="AC1067" i="9" l="1"/>
  <c r="AD1066" i="9"/>
  <c r="AG1066" i="9"/>
  <c r="AH1066" i="9" s="1"/>
  <c r="AI1066" i="9" s="1"/>
  <c r="AJ1066" i="9" s="1"/>
  <c r="F1066" i="9" s="1"/>
  <c r="G1066" i="9" s="1"/>
  <c r="AD1067" i="9" l="1"/>
  <c r="AG1067" i="9"/>
  <c r="AH1067" i="9" s="1"/>
  <c r="AI1067" i="9" s="1"/>
  <c r="AJ1067" i="9" s="1"/>
  <c r="F1067" i="9" s="1"/>
  <c r="G1067" i="9" s="1"/>
  <c r="AC1068" i="9"/>
  <c r="AD1068" i="9" l="1"/>
  <c r="AC1069" i="9"/>
  <c r="AG1068" i="9"/>
  <c r="AH1068" i="9" s="1"/>
  <c r="AI1068" i="9" s="1"/>
  <c r="AJ1068" i="9" s="1"/>
  <c r="F1068" i="9" s="1"/>
  <c r="G1068" i="9" s="1"/>
  <c r="AD1069" i="9" l="1"/>
  <c r="AC1070" i="9"/>
  <c r="AG1069" i="9"/>
  <c r="AH1069" i="9" s="1"/>
  <c r="AI1069" i="9" s="1"/>
  <c r="AJ1069" i="9" s="1"/>
  <c r="F1069" i="9" s="1"/>
  <c r="G1069" i="9" s="1"/>
  <c r="AC1071" i="9" l="1"/>
  <c r="AD1070" i="9"/>
  <c r="AG1070" i="9"/>
  <c r="AH1070" i="9" s="1"/>
  <c r="AI1070" i="9" s="1"/>
  <c r="AJ1070" i="9" s="1"/>
  <c r="F1070" i="9" s="1"/>
  <c r="G1070" i="9" s="1"/>
  <c r="AD1071" i="9" l="1"/>
  <c r="AG1071" i="9"/>
  <c r="AH1071" i="9" s="1"/>
  <c r="AI1071" i="9" s="1"/>
  <c r="AJ1071" i="9" s="1"/>
  <c r="F1071" i="9" s="1"/>
  <c r="G1071" i="9" s="1"/>
  <c r="AC1072" i="9"/>
  <c r="AD1072" i="9" l="1"/>
  <c r="AC1073" i="9"/>
  <c r="AG1072" i="9"/>
  <c r="AH1072" i="9" s="1"/>
  <c r="AI1072" i="9" s="1"/>
  <c r="AJ1072" i="9" s="1"/>
  <c r="F1072" i="9" s="1"/>
  <c r="G1072" i="9" s="1"/>
  <c r="AD1073" i="9" l="1"/>
  <c r="AC1074" i="9"/>
  <c r="AG1073" i="9"/>
  <c r="AH1073" i="9" s="1"/>
  <c r="AI1073" i="9" s="1"/>
  <c r="AJ1073" i="9" s="1"/>
  <c r="F1073" i="9" s="1"/>
  <c r="G1073" i="9" s="1"/>
  <c r="AC1075" i="9" l="1"/>
  <c r="AD1074" i="9"/>
  <c r="AG1074" i="9"/>
  <c r="AH1074" i="9" s="1"/>
  <c r="AI1074" i="9" s="1"/>
  <c r="AJ1074" i="9" s="1"/>
  <c r="F1074" i="9" s="1"/>
  <c r="G1074" i="9" s="1"/>
  <c r="AD1075" i="9" l="1"/>
  <c r="AG1075" i="9"/>
  <c r="AH1075" i="9" s="1"/>
  <c r="AI1075" i="9" s="1"/>
  <c r="AJ1075" i="9" s="1"/>
  <c r="F1075" i="9" s="1"/>
  <c r="G1075" i="9" s="1"/>
  <c r="AC1076" i="9"/>
  <c r="AD1076" i="9" l="1"/>
  <c r="AC1077" i="9"/>
  <c r="AG1076" i="9"/>
  <c r="AH1076" i="9" s="1"/>
  <c r="AI1076" i="9" s="1"/>
  <c r="AJ1076" i="9" s="1"/>
  <c r="F1076" i="9" s="1"/>
  <c r="G1076" i="9" s="1"/>
  <c r="AD1077" i="9" l="1"/>
  <c r="AC1078" i="9"/>
  <c r="AG1077" i="9"/>
  <c r="AH1077" i="9" s="1"/>
  <c r="AI1077" i="9" s="1"/>
  <c r="AJ1077" i="9" s="1"/>
  <c r="F1077" i="9" s="1"/>
  <c r="G1077" i="9" s="1"/>
  <c r="AC1079" i="9" l="1"/>
  <c r="AD1078" i="9"/>
  <c r="AG1078" i="9"/>
  <c r="AH1078" i="9" s="1"/>
  <c r="AI1078" i="9" s="1"/>
  <c r="AJ1078" i="9" s="1"/>
  <c r="F1078" i="9" s="1"/>
  <c r="G1078" i="9" s="1"/>
  <c r="AD1079" i="9" l="1"/>
  <c r="AG1079" i="9"/>
  <c r="AH1079" i="9" s="1"/>
  <c r="AI1079" i="9" s="1"/>
  <c r="AJ1079" i="9" s="1"/>
  <c r="F1079" i="9" s="1"/>
  <c r="G1079" i="9" s="1"/>
  <c r="AC1080" i="9"/>
  <c r="AD1080" i="9" l="1"/>
  <c r="AC1081" i="9"/>
  <c r="AG1080" i="9"/>
  <c r="AH1080" i="9" s="1"/>
  <c r="AI1080" i="9" s="1"/>
  <c r="AJ1080" i="9" s="1"/>
  <c r="F1080" i="9" s="1"/>
  <c r="G1080" i="9" s="1"/>
  <c r="AD1081" i="9" l="1"/>
  <c r="AC1082" i="9"/>
  <c r="AG1081" i="9"/>
  <c r="AH1081" i="9" s="1"/>
  <c r="AI1081" i="9" s="1"/>
  <c r="AJ1081" i="9" s="1"/>
  <c r="F1081" i="9" s="1"/>
  <c r="G1081" i="9" s="1"/>
  <c r="AC1083" i="9" l="1"/>
  <c r="AD1082" i="9"/>
  <c r="AG1082" i="9"/>
  <c r="AH1082" i="9" s="1"/>
  <c r="AI1082" i="9" s="1"/>
  <c r="AJ1082" i="9" s="1"/>
  <c r="F1082" i="9" s="1"/>
  <c r="G1082" i="9" s="1"/>
  <c r="AD1083" i="9" l="1"/>
  <c r="AG1083" i="9"/>
  <c r="AH1083" i="9" s="1"/>
  <c r="AI1083" i="9" s="1"/>
  <c r="AJ1083" i="9" s="1"/>
  <c r="F1083" i="9" s="1"/>
  <c r="G1083" i="9" s="1"/>
  <c r="AC1084" i="9"/>
  <c r="AD1084" i="9" l="1"/>
  <c r="AC1085" i="9"/>
  <c r="AG1084" i="9"/>
  <c r="AH1084" i="9" s="1"/>
  <c r="AI1084" i="9" s="1"/>
  <c r="AJ1084" i="9" s="1"/>
  <c r="F1084" i="9" s="1"/>
  <c r="G1084" i="9" s="1"/>
  <c r="AD1085" i="9" l="1"/>
  <c r="AC1086" i="9"/>
  <c r="AG1085" i="9"/>
  <c r="AH1085" i="9" s="1"/>
  <c r="AI1085" i="9" s="1"/>
  <c r="AJ1085" i="9" s="1"/>
  <c r="F1085" i="9" s="1"/>
  <c r="G1085" i="9" s="1"/>
  <c r="AC1087" i="9" l="1"/>
  <c r="AD1086" i="9"/>
  <c r="AG1086" i="9"/>
  <c r="AH1086" i="9" s="1"/>
  <c r="AI1086" i="9" s="1"/>
  <c r="AJ1086" i="9" s="1"/>
  <c r="F1086" i="9" s="1"/>
  <c r="G1086" i="9" s="1"/>
  <c r="AD1087" i="9" l="1"/>
  <c r="AG1087" i="9"/>
  <c r="AH1087" i="9" s="1"/>
  <c r="AI1087" i="9" s="1"/>
  <c r="AJ1087" i="9" s="1"/>
  <c r="F1087" i="9" s="1"/>
  <c r="G1087" i="9" s="1"/>
  <c r="AC1088" i="9"/>
  <c r="AD1088" i="9" l="1"/>
  <c r="AG1088" i="9"/>
  <c r="AH1088" i="9" s="1"/>
  <c r="AI1088" i="9" s="1"/>
  <c r="AJ1088" i="9" s="1"/>
  <c r="F1088" i="9" s="1"/>
  <c r="G1088" i="9" s="1"/>
  <c r="AC1089" i="9"/>
  <c r="AC1090" i="9" l="1"/>
  <c r="AD1089" i="9"/>
  <c r="AG1089" i="9"/>
  <c r="AH1089" i="9" s="1"/>
  <c r="AI1089" i="9" s="1"/>
  <c r="AJ1089" i="9" s="1"/>
  <c r="F1089" i="9" s="1"/>
  <c r="G1089" i="9" s="1"/>
  <c r="AC1091" i="9" l="1"/>
  <c r="AD1090" i="9"/>
  <c r="AG1090" i="9"/>
  <c r="AH1090" i="9" s="1"/>
  <c r="AI1090" i="9" s="1"/>
  <c r="AJ1090" i="9" s="1"/>
  <c r="F1090" i="9" s="1"/>
  <c r="G1090" i="9" s="1"/>
  <c r="AD1091" i="9" l="1"/>
  <c r="AG1091" i="9"/>
  <c r="AH1091" i="9" s="1"/>
  <c r="AI1091" i="9" s="1"/>
  <c r="AJ1091" i="9" s="1"/>
  <c r="F1091" i="9" s="1"/>
  <c r="G1091" i="9" s="1"/>
  <c r="AC1092" i="9"/>
  <c r="AD1092" i="9" l="1"/>
  <c r="AC1093" i="9"/>
  <c r="AG1092" i="9"/>
  <c r="AH1092" i="9" s="1"/>
  <c r="AI1092" i="9" s="1"/>
  <c r="AJ1092" i="9" s="1"/>
  <c r="F1092" i="9" s="1"/>
  <c r="G1092" i="9" s="1"/>
  <c r="AD1093" i="9" l="1"/>
  <c r="AC1094" i="9"/>
  <c r="AG1093" i="9"/>
  <c r="AH1093" i="9" s="1"/>
  <c r="AI1093" i="9" s="1"/>
  <c r="AJ1093" i="9" s="1"/>
  <c r="F1093" i="9" s="1"/>
  <c r="G1093" i="9" s="1"/>
  <c r="AC1095" i="9" l="1"/>
  <c r="AD1094" i="9"/>
  <c r="AG1094" i="9"/>
  <c r="AH1094" i="9" s="1"/>
  <c r="AI1094" i="9" s="1"/>
  <c r="AJ1094" i="9" s="1"/>
  <c r="F1094" i="9" s="1"/>
  <c r="G1094" i="9" s="1"/>
  <c r="AD1095" i="9" l="1"/>
  <c r="AG1095" i="9"/>
  <c r="AH1095" i="9" s="1"/>
  <c r="AI1095" i="9" s="1"/>
  <c r="AJ1095" i="9" s="1"/>
  <c r="F1095" i="9" s="1"/>
  <c r="G1095" i="9" s="1"/>
  <c r="AC1096" i="9"/>
  <c r="AD1096" i="9" l="1"/>
  <c r="AC1097" i="9"/>
  <c r="AG1096" i="9"/>
  <c r="AH1096" i="9" s="1"/>
  <c r="AI1096" i="9" s="1"/>
  <c r="AJ1096" i="9" s="1"/>
  <c r="F1096" i="9" s="1"/>
  <c r="G1096" i="9" s="1"/>
  <c r="AD1097" i="9" l="1"/>
  <c r="AC1098" i="9"/>
  <c r="AG1097" i="9"/>
  <c r="AH1097" i="9" s="1"/>
  <c r="AI1097" i="9" s="1"/>
  <c r="AJ1097" i="9" s="1"/>
  <c r="F1097" i="9" s="1"/>
  <c r="G1097" i="9" s="1"/>
  <c r="AC1099" i="9" l="1"/>
  <c r="AD1098" i="9"/>
  <c r="AG1098" i="9"/>
  <c r="AH1098" i="9" s="1"/>
  <c r="AI1098" i="9" s="1"/>
  <c r="AJ1098" i="9" s="1"/>
  <c r="F1098" i="9" s="1"/>
  <c r="G1098" i="9" s="1"/>
  <c r="AD1099" i="9" l="1"/>
  <c r="AG1099" i="9"/>
  <c r="AH1099" i="9" s="1"/>
  <c r="AI1099" i="9" s="1"/>
  <c r="AJ1099" i="9" s="1"/>
  <c r="F1099" i="9" s="1"/>
  <c r="G1099" i="9" s="1"/>
  <c r="AC1100" i="9"/>
  <c r="AD1100" i="9" l="1"/>
  <c r="AC1101" i="9"/>
  <c r="AG1100" i="9"/>
  <c r="AH1100" i="9" s="1"/>
  <c r="AI1100" i="9" s="1"/>
  <c r="AJ1100" i="9" s="1"/>
  <c r="F1100" i="9" s="1"/>
  <c r="G1100" i="9" s="1"/>
  <c r="AD1101" i="9" l="1"/>
  <c r="AC1102" i="9"/>
  <c r="AG1101" i="9"/>
  <c r="AH1101" i="9" s="1"/>
  <c r="AI1101" i="9" s="1"/>
  <c r="AJ1101" i="9" s="1"/>
  <c r="F1101" i="9" s="1"/>
  <c r="G1101" i="9" s="1"/>
  <c r="AC1103" i="9" l="1"/>
  <c r="AD1102" i="9"/>
  <c r="AG1102" i="9"/>
  <c r="AH1102" i="9" s="1"/>
  <c r="AI1102" i="9" s="1"/>
  <c r="AJ1102" i="9" s="1"/>
  <c r="F1102" i="9" s="1"/>
  <c r="G1102" i="9" s="1"/>
  <c r="AD1103" i="9" l="1"/>
  <c r="AG1103" i="9"/>
  <c r="AH1103" i="9" s="1"/>
  <c r="AI1103" i="9" s="1"/>
  <c r="AJ1103" i="9" s="1"/>
  <c r="F1103" i="9" s="1"/>
  <c r="G1103" i="9" s="1"/>
  <c r="AC1104" i="9"/>
  <c r="AD1104" i="9" l="1"/>
  <c r="AG1104" i="9"/>
  <c r="AH1104" i="9" s="1"/>
  <c r="AI1104" i="9" s="1"/>
  <c r="AJ1104" i="9" s="1"/>
  <c r="F1104" i="9" s="1"/>
  <c r="G1104" i="9" s="1"/>
  <c r="AC1105" i="9"/>
  <c r="AC1106" i="9" l="1"/>
  <c r="AD1105" i="9"/>
  <c r="AG1105" i="9"/>
  <c r="AH1105" i="9" s="1"/>
  <c r="AI1105" i="9" s="1"/>
  <c r="AJ1105" i="9" s="1"/>
  <c r="F1105" i="9" s="1"/>
  <c r="G1105" i="9" s="1"/>
  <c r="AC1107" i="9" l="1"/>
  <c r="AD1106" i="9"/>
  <c r="AG1106" i="9"/>
  <c r="AH1106" i="9" s="1"/>
  <c r="AI1106" i="9" s="1"/>
  <c r="AJ1106" i="9" s="1"/>
  <c r="F1106" i="9" s="1"/>
  <c r="G1106" i="9" s="1"/>
  <c r="AD1107" i="9" l="1"/>
  <c r="AG1107" i="9"/>
  <c r="AH1107" i="9" s="1"/>
  <c r="AI1107" i="9" s="1"/>
  <c r="AJ1107" i="9" s="1"/>
  <c r="F1107" i="9" s="1"/>
  <c r="G1107" i="9" s="1"/>
  <c r="AC1108" i="9"/>
  <c r="AD1108" i="9" l="1"/>
  <c r="AC1109" i="9"/>
  <c r="AG1108" i="9"/>
  <c r="AH1108" i="9" s="1"/>
  <c r="AI1108" i="9" s="1"/>
  <c r="AJ1108" i="9" s="1"/>
  <c r="F1108" i="9" s="1"/>
  <c r="G1108" i="9" s="1"/>
  <c r="AD1109" i="9" l="1"/>
  <c r="AC1110" i="9"/>
  <c r="AG1109" i="9"/>
  <c r="AH1109" i="9" s="1"/>
  <c r="AI1109" i="9" s="1"/>
  <c r="AJ1109" i="9" s="1"/>
  <c r="F1109" i="9" s="1"/>
  <c r="G1109" i="9" s="1"/>
  <c r="AC1111" i="9" l="1"/>
  <c r="AD1110" i="9"/>
  <c r="AG1110" i="9"/>
  <c r="AH1110" i="9" s="1"/>
  <c r="AI1110" i="9" s="1"/>
  <c r="AJ1110" i="9" s="1"/>
  <c r="F1110" i="9" s="1"/>
  <c r="G1110" i="9" s="1"/>
  <c r="AD1111" i="9" l="1"/>
  <c r="AG1111" i="9"/>
  <c r="AH1111" i="9" s="1"/>
  <c r="AI1111" i="9" s="1"/>
  <c r="AJ1111" i="9" s="1"/>
  <c r="F1111" i="9" s="1"/>
  <c r="G1111" i="9" s="1"/>
  <c r="AC1112" i="9"/>
  <c r="AD1112" i="9" l="1"/>
  <c r="AC1113" i="9"/>
  <c r="AG1112" i="9"/>
  <c r="AH1112" i="9" s="1"/>
  <c r="AI1112" i="9" s="1"/>
  <c r="AJ1112" i="9" s="1"/>
  <c r="F1112" i="9" s="1"/>
  <c r="G1112" i="9" s="1"/>
  <c r="AD1113" i="9" l="1"/>
  <c r="AC1114" i="9"/>
  <c r="AG1113" i="9"/>
  <c r="AH1113" i="9" s="1"/>
  <c r="AI1113" i="9" s="1"/>
  <c r="AJ1113" i="9" s="1"/>
  <c r="F1113" i="9" s="1"/>
  <c r="G1113" i="9" s="1"/>
  <c r="AC1115" i="9" l="1"/>
  <c r="AD1114" i="9"/>
  <c r="AG1114" i="9"/>
  <c r="AH1114" i="9" s="1"/>
  <c r="AI1114" i="9" s="1"/>
  <c r="AJ1114" i="9" s="1"/>
  <c r="F1114" i="9" s="1"/>
  <c r="G1114" i="9" s="1"/>
  <c r="AD1115" i="9" l="1"/>
  <c r="AG1115" i="9"/>
  <c r="AH1115" i="9" s="1"/>
  <c r="AI1115" i="9" s="1"/>
  <c r="AJ1115" i="9" s="1"/>
  <c r="F1115" i="9" s="1"/>
  <c r="G1115" i="9" s="1"/>
  <c r="AC1116" i="9"/>
  <c r="AD1116" i="9" l="1"/>
  <c r="AC1117" i="9"/>
  <c r="AG1116" i="9"/>
  <c r="AH1116" i="9" s="1"/>
  <c r="AI1116" i="9" s="1"/>
  <c r="AJ1116" i="9" s="1"/>
  <c r="F1116" i="9" s="1"/>
  <c r="G1116" i="9" s="1"/>
  <c r="AD1117" i="9" l="1"/>
  <c r="AC1118" i="9"/>
  <c r="AG1117" i="9"/>
  <c r="AH1117" i="9" s="1"/>
  <c r="AI1117" i="9" s="1"/>
  <c r="AJ1117" i="9" s="1"/>
  <c r="F1117" i="9" s="1"/>
  <c r="G1117" i="9" s="1"/>
  <c r="AC1119" i="9" l="1"/>
  <c r="AD1118" i="9"/>
  <c r="AG1118" i="9"/>
  <c r="AH1118" i="9" s="1"/>
  <c r="AI1118" i="9" s="1"/>
  <c r="AJ1118" i="9" s="1"/>
  <c r="F1118" i="9" s="1"/>
  <c r="G1118" i="9" s="1"/>
  <c r="AD1119" i="9" l="1"/>
  <c r="AG1119" i="9"/>
  <c r="AH1119" i="9" s="1"/>
  <c r="AI1119" i="9" s="1"/>
  <c r="AJ1119" i="9" s="1"/>
  <c r="F1119" i="9" s="1"/>
  <c r="G1119" i="9" s="1"/>
  <c r="AC1120" i="9"/>
  <c r="AD1120" i="9" l="1"/>
  <c r="AG1120" i="9"/>
  <c r="AH1120" i="9" s="1"/>
  <c r="AI1120" i="9" s="1"/>
  <c r="AJ1120" i="9" s="1"/>
  <c r="F1120" i="9" s="1"/>
  <c r="G1120" i="9" s="1"/>
  <c r="AC1121" i="9"/>
  <c r="AC1122" i="9" l="1"/>
  <c r="AD1121" i="9"/>
  <c r="AG1121" i="9"/>
  <c r="AH1121" i="9" s="1"/>
  <c r="AI1121" i="9" s="1"/>
  <c r="AJ1121" i="9" s="1"/>
  <c r="F1121" i="9" s="1"/>
  <c r="G1121" i="9" s="1"/>
  <c r="AC1123" i="9" l="1"/>
  <c r="AD1122" i="9"/>
  <c r="AG1122" i="9"/>
  <c r="AH1122" i="9" s="1"/>
  <c r="AI1122" i="9" s="1"/>
  <c r="AJ1122" i="9" s="1"/>
  <c r="F1122" i="9" s="1"/>
  <c r="G1122" i="9" s="1"/>
  <c r="AD1123" i="9" l="1"/>
  <c r="AG1123" i="9"/>
  <c r="AH1123" i="9" s="1"/>
  <c r="AI1123" i="9" s="1"/>
  <c r="AJ1123" i="9" s="1"/>
  <c r="F1123" i="9" s="1"/>
  <c r="G1123" i="9" s="1"/>
  <c r="AC1124" i="9"/>
  <c r="AD1124" i="9" l="1"/>
  <c r="AC1125" i="9"/>
  <c r="AG1124" i="9"/>
  <c r="AH1124" i="9" s="1"/>
  <c r="AI1124" i="9" s="1"/>
  <c r="AJ1124" i="9" s="1"/>
  <c r="F1124" i="9" s="1"/>
  <c r="G1124" i="9" s="1"/>
  <c r="AD1125" i="9" l="1"/>
  <c r="AC1126" i="9"/>
  <c r="AG1125" i="9"/>
  <c r="AH1125" i="9" s="1"/>
  <c r="AI1125" i="9" s="1"/>
  <c r="AJ1125" i="9" s="1"/>
  <c r="F1125" i="9" s="1"/>
  <c r="G1125" i="9" s="1"/>
  <c r="AC1127" i="9" l="1"/>
  <c r="AD1126" i="9"/>
  <c r="AG1126" i="9"/>
  <c r="AH1126" i="9" s="1"/>
  <c r="AI1126" i="9" s="1"/>
  <c r="AJ1126" i="9" s="1"/>
  <c r="F1126" i="9" s="1"/>
  <c r="G1126" i="9" s="1"/>
  <c r="AD1127" i="9" l="1"/>
  <c r="AG1127" i="9"/>
  <c r="AH1127" i="9" s="1"/>
  <c r="AI1127" i="9" s="1"/>
  <c r="AJ1127" i="9" s="1"/>
  <c r="F1127" i="9" s="1"/>
  <c r="G1127" i="9" s="1"/>
  <c r="AC1128" i="9"/>
  <c r="AD1128" i="9" l="1"/>
  <c r="AC1129" i="9"/>
  <c r="AG1128" i="9"/>
  <c r="AH1128" i="9" s="1"/>
  <c r="AI1128" i="9" s="1"/>
  <c r="AJ1128" i="9" s="1"/>
  <c r="F1128" i="9" s="1"/>
  <c r="G1128" i="9" s="1"/>
  <c r="AD1129" i="9" l="1"/>
  <c r="AC1130" i="9"/>
  <c r="AG1129" i="9"/>
  <c r="AH1129" i="9" s="1"/>
  <c r="AI1129" i="9" s="1"/>
  <c r="AJ1129" i="9" s="1"/>
  <c r="F1129" i="9" s="1"/>
  <c r="G1129" i="9" s="1"/>
  <c r="AC1131" i="9" l="1"/>
  <c r="AD1130" i="9"/>
  <c r="AG1130" i="9"/>
  <c r="AH1130" i="9" s="1"/>
  <c r="AI1130" i="9" s="1"/>
  <c r="AJ1130" i="9" s="1"/>
  <c r="F1130" i="9" s="1"/>
  <c r="G1130" i="9" s="1"/>
  <c r="AD1131" i="9" l="1"/>
  <c r="AG1131" i="9"/>
  <c r="AH1131" i="9" s="1"/>
  <c r="AI1131" i="9" s="1"/>
  <c r="AJ1131" i="9" s="1"/>
  <c r="F1131" i="9" s="1"/>
  <c r="G1131" i="9" s="1"/>
  <c r="AC1132" i="9"/>
  <c r="AD1132" i="9" l="1"/>
  <c r="AC1133" i="9"/>
  <c r="AG1132" i="9"/>
  <c r="AH1132" i="9" s="1"/>
  <c r="AI1132" i="9" s="1"/>
  <c r="AJ1132" i="9" s="1"/>
  <c r="F1132" i="9" s="1"/>
  <c r="G1132" i="9" s="1"/>
  <c r="AD1133" i="9" l="1"/>
  <c r="AC1134" i="9"/>
  <c r="AG1133" i="9"/>
  <c r="AH1133" i="9" s="1"/>
  <c r="AI1133" i="9" s="1"/>
  <c r="AJ1133" i="9" s="1"/>
  <c r="F1133" i="9" s="1"/>
  <c r="G1133" i="9" s="1"/>
  <c r="AC1135" i="9" l="1"/>
  <c r="AD1134" i="9"/>
  <c r="AG1134" i="9"/>
  <c r="AH1134" i="9" s="1"/>
  <c r="AI1134" i="9" s="1"/>
  <c r="AJ1134" i="9" s="1"/>
  <c r="F1134" i="9" s="1"/>
  <c r="G1134" i="9" s="1"/>
  <c r="AD1135" i="9" l="1"/>
  <c r="AG1135" i="9"/>
  <c r="AH1135" i="9" s="1"/>
  <c r="AI1135" i="9" s="1"/>
  <c r="AJ1135" i="9" s="1"/>
  <c r="F1135" i="9" s="1"/>
  <c r="G1135" i="9" s="1"/>
  <c r="AC1136" i="9"/>
  <c r="AD1136" i="9" l="1"/>
  <c r="AC1137" i="9"/>
  <c r="AG1136" i="9"/>
  <c r="AH1136" i="9" s="1"/>
  <c r="AI1136" i="9" s="1"/>
  <c r="AJ1136" i="9" s="1"/>
  <c r="F1136" i="9" s="1"/>
  <c r="G1136" i="9" s="1"/>
  <c r="AD1137" i="9" l="1"/>
  <c r="AC1138" i="9"/>
  <c r="AG1137" i="9"/>
  <c r="AH1137" i="9" s="1"/>
  <c r="AI1137" i="9" s="1"/>
  <c r="AJ1137" i="9" s="1"/>
  <c r="F1137" i="9" s="1"/>
  <c r="G1137" i="9" s="1"/>
  <c r="AC1139" i="9" l="1"/>
  <c r="AD1138" i="9"/>
  <c r="AG1138" i="9"/>
  <c r="AH1138" i="9" s="1"/>
  <c r="AI1138" i="9" s="1"/>
  <c r="AJ1138" i="9" s="1"/>
  <c r="F1138" i="9" s="1"/>
  <c r="G1138" i="9" s="1"/>
  <c r="AD1139" i="9" l="1"/>
  <c r="AG1139" i="9"/>
  <c r="AH1139" i="9" s="1"/>
  <c r="AI1139" i="9" s="1"/>
  <c r="AJ1139" i="9" s="1"/>
  <c r="F1139" i="9" s="1"/>
  <c r="G1139" i="9" s="1"/>
  <c r="AC1140" i="9"/>
  <c r="AD1140" i="9" l="1"/>
  <c r="AC1141" i="9"/>
  <c r="AG1140" i="9"/>
  <c r="AH1140" i="9" s="1"/>
  <c r="AI1140" i="9" s="1"/>
  <c r="AJ1140" i="9" s="1"/>
  <c r="F1140" i="9" s="1"/>
  <c r="G1140" i="9" s="1"/>
  <c r="AD1141" i="9" l="1"/>
  <c r="AC1142" i="9"/>
  <c r="AG1141" i="9"/>
  <c r="AH1141" i="9" s="1"/>
  <c r="AI1141" i="9" s="1"/>
  <c r="AJ1141" i="9" s="1"/>
  <c r="F1141" i="9" s="1"/>
  <c r="G1141" i="9" s="1"/>
  <c r="AC1143" i="9" l="1"/>
  <c r="AD1142" i="9"/>
  <c r="AG1142" i="9"/>
  <c r="AH1142" i="9" s="1"/>
  <c r="AI1142" i="9" s="1"/>
  <c r="AJ1142" i="9" s="1"/>
  <c r="F1142" i="9" s="1"/>
  <c r="G1142" i="9" s="1"/>
  <c r="AD1143" i="9" l="1"/>
  <c r="AG1143" i="9"/>
  <c r="AH1143" i="9" s="1"/>
  <c r="AI1143" i="9" s="1"/>
  <c r="AJ1143" i="9" s="1"/>
  <c r="F1143" i="9" s="1"/>
  <c r="G1143" i="9" s="1"/>
  <c r="AC1144" i="9"/>
  <c r="AD1144" i="9" l="1"/>
  <c r="AC1145" i="9"/>
  <c r="AG1144" i="9"/>
  <c r="AH1144" i="9" s="1"/>
  <c r="AI1144" i="9" s="1"/>
  <c r="AJ1144" i="9" s="1"/>
  <c r="F1144" i="9" s="1"/>
  <c r="G1144" i="9" s="1"/>
  <c r="AD1145" i="9" l="1"/>
  <c r="AC1146" i="9"/>
  <c r="AG1145" i="9"/>
  <c r="AH1145" i="9" s="1"/>
  <c r="AI1145" i="9" s="1"/>
  <c r="AJ1145" i="9" s="1"/>
  <c r="F1145" i="9" s="1"/>
  <c r="G1145" i="9" s="1"/>
  <c r="AC1147" i="9" l="1"/>
  <c r="AD1146" i="9"/>
  <c r="AG1146" i="9"/>
  <c r="AH1146" i="9" s="1"/>
  <c r="AI1146" i="9" s="1"/>
  <c r="AJ1146" i="9" s="1"/>
  <c r="F1146" i="9" s="1"/>
  <c r="G1146" i="9" s="1"/>
  <c r="AD1147" i="9" l="1"/>
  <c r="AG1147" i="9"/>
  <c r="AH1147" i="9" s="1"/>
  <c r="AI1147" i="9" s="1"/>
  <c r="AJ1147" i="9" s="1"/>
  <c r="F1147" i="9" s="1"/>
  <c r="G1147" i="9" s="1"/>
  <c r="AC1148" i="9"/>
  <c r="AD1148" i="9" l="1"/>
  <c r="AC1149" i="9"/>
  <c r="AG1148" i="9"/>
  <c r="AH1148" i="9" s="1"/>
  <c r="AI1148" i="9" s="1"/>
  <c r="AJ1148" i="9" s="1"/>
  <c r="F1148" i="9" s="1"/>
  <c r="G1148" i="9" s="1"/>
  <c r="AD1149" i="9" l="1"/>
  <c r="AC1150" i="9"/>
  <c r="AG1149" i="9"/>
  <c r="AH1149" i="9" s="1"/>
  <c r="AI1149" i="9" s="1"/>
  <c r="AJ1149" i="9" s="1"/>
  <c r="F1149" i="9" s="1"/>
  <c r="G1149" i="9" s="1"/>
  <c r="AC1151" i="9" l="1"/>
  <c r="AD1150" i="9"/>
  <c r="AG1150" i="9"/>
  <c r="AH1150" i="9" s="1"/>
  <c r="AI1150" i="9" s="1"/>
  <c r="AJ1150" i="9" s="1"/>
  <c r="F1150" i="9" s="1"/>
  <c r="G1150" i="9" s="1"/>
  <c r="AD1151" i="9" l="1"/>
  <c r="AG1151" i="9"/>
  <c r="AH1151" i="9" s="1"/>
  <c r="AI1151" i="9" s="1"/>
  <c r="AJ1151" i="9" s="1"/>
  <c r="F1151" i="9" s="1"/>
  <c r="G1151" i="9" s="1"/>
  <c r="AC1152" i="9"/>
  <c r="AD1152" i="9" l="1"/>
  <c r="AC1153" i="9"/>
  <c r="AG1152" i="9"/>
  <c r="AH1152" i="9" s="1"/>
  <c r="AI1152" i="9" s="1"/>
  <c r="AJ1152" i="9" s="1"/>
  <c r="F1152" i="9" s="1"/>
  <c r="G1152" i="9" s="1"/>
  <c r="AD1153" i="9" l="1"/>
  <c r="AC1154" i="9"/>
  <c r="AG1153" i="9"/>
  <c r="AH1153" i="9" s="1"/>
  <c r="AI1153" i="9" s="1"/>
  <c r="AJ1153" i="9" s="1"/>
  <c r="F1153" i="9" s="1"/>
  <c r="G1153" i="9" s="1"/>
  <c r="AC1155" i="9" l="1"/>
  <c r="AD1154" i="9"/>
  <c r="AG1154" i="9"/>
  <c r="AH1154" i="9" s="1"/>
  <c r="AI1154" i="9" s="1"/>
  <c r="AJ1154" i="9" s="1"/>
  <c r="F1154" i="9" s="1"/>
  <c r="G1154" i="9" s="1"/>
  <c r="AD1155" i="9" l="1"/>
  <c r="AG1155" i="9"/>
  <c r="AH1155" i="9" s="1"/>
  <c r="AI1155" i="9" s="1"/>
  <c r="AJ1155" i="9" s="1"/>
  <c r="F1155" i="9" s="1"/>
  <c r="G1155" i="9" s="1"/>
  <c r="AC1156" i="9"/>
  <c r="AD1156" i="9" l="1"/>
  <c r="AC1157" i="9"/>
  <c r="AG1156" i="9"/>
  <c r="AH1156" i="9" s="1"/>
  <c r="AI1156" i="9" s="1"/>
  <c r="AJ1156" i="9" s="1"/>
  <c r="F1156" i="9" s="1"/>
  <c r="G1156" i="9" s="1"/>
  <c r="AD1157" i="9" l="1"/>
  <c r="AC1158" i="9"/>
  <c r="AG1157" i="9"/>
  <c r="AH1157" i="9" s="1"/>
  <c r="AI1157" i="9" s="1"/>
  <c r="AJ1157" i="9" s="1"/>
  <c r="F1157" i="9" s="1"/>
  <c r="G1157" i="9" s="1"/>
  <c r="AC1159" i="9" l="1"/>
  <c r="AD1158" i="9"/>
  <c r="AG1158" i="9"/>
  <c r="AH1158" i="9" s="1"/>
  <c r="AI1158" i="9" s="1"/>
  <c r="AJ1158" i="9" s="1"/>
  <c r="F1158" i="9" s="1"/>
  <c r="G1158" i="9" s="1"/>
  <c r="AD1159" i="9" l="1"/>
  <c r="AG1159" i="9"/>
  <c r="AH1159" i="9" s="1"/>
  <c r="AI1159" i="9" s="1"/>
  <c r="AJ1159" i="9" s="1"/>
  <c r="F1159" i="9" s="1"/>
  <c r="G1159" i="9" s="1"/>
  <c r="AC1160" i="9"/>
  <c r="AD1160" i="9" l="1"/>
  <c r="AC1161" i="9"/>
  <c r="AG1160" i="9"/>
  <c r="AH1160" i="9" s="1"/>
  <c r="AI1160" i="9" s="1"/>
  <c r="AJ1160" i="9" s="1"/>
  <c r="F1160" i="9" s="1"/>
  <c r="G1160" i="9" s="1"/>
  <c r="AD1161" i="9" l="1"/>
  <c r="AC1162" i="9"/>
  <c r="AG1161" i="9"/>
  <c r="AH1161" i="9" s="1"/>
  <c r="AI1161" i="9" s="1"/>
  <c r="AJ1161" i="9" s="1"/>
  <c r="F1161" i="9" s="1"/>
  <c r="G1161" i="9" s="1"/>
  <c r="AC1163" i="9" l="1"/>
  <c r="AD1162" i="9"/>
  <c r="AG1162" i="9"/>
  <c r="AH1162" i="9" s="1"/>
  <c r="AI1162" i="9" s="1"/>
  <c r="AJ1162" i="9" s="1"/>
  <c r="F1162" i="9" s="1"/>
  <c r="G1162" i="9" s="1"/>
  <c r="AD1163" i="9" l="1"/>
  <c r="AG1163" i="9"/>
  <c r="AH1163" i="9" s="1"/>
  <c r="AI1163" i="9" s="1"/>
  <c r="AJ1163" i="9" s="1"/>
  <c r="F1163" i="9" s="1"/>
  <c r="G1163" i="9" s="1"/>
  <c r="AC1164" i="9"/>
  <c r="AD1164" i="9" l="1"/>
  <c r="AC1165" i="9"/>
  <c r="AG1164" i="9"/>
  <c r="AH1164" i="9" s="1"/>
  <c r="AI1164" i="9" s="1"/>
  <c r="AJ1164" i="9" s="1"/>
  <c r="F1164" i="9" s="1"/>
  <c r="G1164" i="9" s="1"/>
  <c r="AD1165" i="9" l="1"/>
  <c r="AC1166" i="9"/>
  <c r="AG1165" i="9"/>
  <c r="AH1165" i="9" s="1"/>
  <c r="AI1165" i="9" s="1"/>
  <c r="AJ1165" i="9" s="1"/>
  <c r="F1165" i="9" s="1"/>
  <c r="G1165" i="9" s="1"/>
  <c r="AC1167" i="9" l="1"/>
  <c r="AD1166" i="9"/>
  <c r="AG1166" i="9"/>
  <c r="AH1166" i="9" s="1"/>
  <c r="AI1166" i="9" s="1"/>
  <c r="AJ1166" i="9" s="1"/>
  <c r="F1166" i="9" s="1"/>
  <c r="G1166" i="9" s="1"/>
  <c r="AD1167" i="9" l="1"/>
  <c r="AG1167" i="9"/>
  <c r="AH1167" i="9" s="1"/>
  <c r="AI1167" i="9" s="1"/>
  <c r="AJ1167" i="9" s="1"/>
  <c r="F1167" i="9" s="1"/>
  <c r="G1167" i="9" s="1"/>
  <c r="AC1168" i="9"/>
  <c r="AD1168" i="9" l="1"/>
  <c r="AC1169" i="9"/>
  <c r="AG1168" i="9"/>
  <c r="AH1168" i="9" s="1"/>
  <c r="AI1168" i="9" s="1"/>
  <c r="AJ1168" i="9" s="1"/>
  <c r="F1168" i="9" s="1"/>
  <c r="G1168" i="9" s="1"/>
  <c r="AD1169" i="9" l="1"/>
  <c r="AC1170" i="9"/>
  <c r="AG1169" i="9"/>
  <c r="AH1169" i="9" s="1"/>
  <c r="AI1169" i="9" s="1"/>
  <c r="AJ1169" i="9" s="1"/>
  <c r="F1169" i="9" s="1"/>
  <c r="G1169" i="9" s="1"/>
  <c r="AC1171" i="9" l="1"/>
  <c r="AD1170" i="9"/>
  <c r="AG1170" i="9"/>
  <c r="AH1170" i="9" s="1"/>
  <c r="AI1170" i="9" s="1"/>
  <c r="AJ1170" i="9" s="1"/>
  <c r="F1170" i="9" s="1"/>
  <c r="G1170" i="9" s="1"/>
  <c r="AD1171" i="9" l="1"/>
  <c r="AG1171" i="9"/>
  <c r="AH1171" i="9" s="1"/>
  <c r="AI1171" i="9" s="1"/>
  <c r="AJ1171" i="9" s="1"/>
  <c r="F1171" i="9" s="1"/>
  <c r="G1171" i="9" s="1"/>
  <c r="AC1172" i="9"/>
  <c r="AD1172" i="9" l="1"/>
  <c r="AC1173" i="9"/>
  <c r="AG1172" i="9"/>
  <c r="AH1172" i="9" s="1"/>
  <c r="AI1172" i="9" s="1"/>
  <c r="AJ1172" i="9" s="1"/>
  <c r="F1172" i="9" s="1"/>
  <c r="G1172" i="9" s="1"/>
  <c r="AD1173" i="9" l="1"/>
  <c r="AC1174" i="9"/>
  <c r="AG1173" i="9"/>
  <c r="AH1173" i="9" s="1"/>
  <c r="AI1173" i="9" s="1"/>
  <c r="AJ1173" i="9" s="1"/>
  <c r="F1173" i="9" s="1"/>
  <c r="G1173" i="9" s="1"/>
  <c r="AC1175" i="9" l="1"/>
  <c r="AD1174" i="9"/>
  <c r="AG1174" i="9"/>
  <c r="AH1174" i="9" s="1"/>
  <c r="AI1174" i="9" s="1"/>
  <c r="AJ1174" i="9" s="1"/>
  <c r="F1174" i="9" s="1"/>
  <c r="G1174" i="9" s="1"/>
  <c r="AD1175" i="9" l="1"/>
  <c r="AG1175" i="9"/>
  <c r="AH1175" i="9" s="1"/>
  <c r="AI1175" i="9" s="1"/>
  <c r="AJ1175" i="9" s="1"/>
  <c r="F1175" i="9" s="1"/>
  <c r="G1175" i="9" s="1"/>
  <c r="AC1176" i="9"/>
  <c r="AD1176" i="9" l="1"/>
  <c r="AC1177" i="9"/>
  <c r="AG1176" i="9"/>
  <c r="AH1176" i="9" s="1"/>
  <c r="AI1176" i="9" s="1"/>
  <c r="AJ1176" i="9" s="1"/>
  <c r="F1176" i="9" s="1"/>
  <c r="G1176" i="9" s="1"/>
  <c r="AD1177" i="9" l="1"/>
  <c r="AC1178" i="9"/>
  <c r="AG1177" i="9"/>
  <c r="AH1177" i="9" s="1"/>
  <c r="AI1177" i="9" s="1"/>
  <c r="AJ1177" i="9" s="1"/>
  <c r="F1177" i="9" s="1"/>
  <c r="G1177" i="9" s="1"/>
  <c r="AC1179" i="9" l="1"/>
  <c r="AD1178" i="9"/>
  <c r="AG1178" i="9"/>
  <c r="AH1178" i="9" s="1"/>
  <c r="AI1178" i="9" s="1"/>
  <c r="AJ1178" i="9" s="1"/>
  <c r="F1178" i="9" s="1"/>
  <c r="G1178" i="9" s="1"/>
  <c r="AD1179" i="9" l="1"/>
  <c r="AG1179" i="9"/>
  <c r="AH1179" i="9" s="1"/>
  <c r="AI1179" i="9" s="1"/>
  <c r="AJ1179" i="9" s="1"/>
  <c r="F1179" i="9" s="1"/>
  <c r="G1179" i="9" s="1"/>
  <c r="AC1180" i="9"/>
  <c r="AD1180" i="9" l="1"/>
  <c r="AC1181" i="9"/>
  <c r="AG1180" i="9"/>
  <c r="AH1180" i="9" s="1"/>
  <c r="AI1180" i="9" s="1"/>
  <c r="AJ1180" i="9" s="1"/>
  <c r="F1180" i="9" s="1"/>
  <c r="G1180" i="9" s="1"/>
  <c r="AD1181" i="9" l="1"/>
  <c r="AC1182" i="9"/>
  <c r="AG1181" i="9"/>
  <c r="AH1181" i="9" s="1"/>
  <c r="AI1181" i="9" s="1"/>
  <c r="AJ1181" i="9" s="1"/>
  <c r="F1181" i="9" s="1"/>
  <c r="G1181" i="9" s="1"/>
  <c r="AC1183" i="9" l="1"/>
  <c r="AD1182" i="9"/>
  <c r="AG1182" i="9"/>
  <c r="AH1182" i="9" s="1"/>
  <c r="AI1182" i="9" s="1"/>
  <c r="AJ1182" i="9" s="1"/>
  <c r="F1182" i="9" s="1"/>
  <c r="G1182" i="9" s="1"/>
  <c r="AD1183" i="9" l="1"/>
  <c r="AG1183" i="9"/>
  <c r="AH1183" i="9" s="1"/>
  <c r="AI1183" i="9" s="1"/>
  <c r="AJ1183" i="9" s="1"/>
  <c r="F1183" i="9" s="1"/>
  <c r="G1183" i="9" s="1"/>
  <c r="AC1184" i="9"/>
  <c r="AD1184" i="9" l="1"/>
  <c r="AC1185" i="9"/>
  <c r="AG1184" i="9"/>
  <c r="AH1184" i="9" s="1"/>
  <c r="AI1184" i="9" s="1"/>
  <c r="AJ1184" i="9" s="1"/>
  <c r="F1184" i="9" s="1"/>
  <c r="G1184" i="9" s="1"/>
  <c r="AD1185" i="9" l="1"/>
  <c r="AC1186" i="9"/>
  <c r="AG1185" i="9"/>
  <c r="AH1185" i="9" s="1"/>
  <c r="AI1185" i="9" s="1"/>
  <c r="AJ1185" i="9" s="1"/>
  <c r="F1185" i="9" s="1"/>
  <c r="G1185" i="9" s="1"/>
  <c r="AC1187" i="9" l="1"/>
  <c r="AD1186" i="9"/>
  <c r="AG1186" i="9"/>
  <c r="AH1186" i="9" s="1"/>
  <c r="AI1186" i="9" s="1"/>
  <c r="AJ1186" i="9" s="1"/>
  <c r="F1186" i="9" s="1"/>
  <c r="G1186" i="9" s="1"/>
  <c r="AD1187" i="9" l="1"/>
  <c r="AG1187" i="9"/>
  <c r="AH1187" i="9" s="1"/>
  <c r="AI1187" i="9" s="1"/>
  <c r="AJ1187" i="9" s="1"/>
  <c r="F1187" i="9" s="1"/>
  <c r="G1187" i="9" s="1"/>
  <c r="AC1188" i="9"/>
  <c r="AD1188" i="9" l="1"/>
  <c r="AC1189" i="9"/>
  <c r="AG1188" i="9"/>
  <c r="AH1188" i="9" s="1"/>
  <c r="AI1188" i="9" s="1"/>
  <c r="AJ1188" i="9" s="1"/>
  <c r="F1188" i="9" s="1"/>
  <c r="G1188" i="9" s="1"/>
  <c r="AD1189" i="9" l="1"/>
  <c r="AC1190" i="9"/>
  <c r="AG1189" i="9"/>
  <c r="AH1189" i="9" s="1"/>
  <c r="AI1189" i="9" s="1"/>
  <c r="AJ1189" i="9" s="1"/>
  <c r="F1189" i="9" s="1"/>
  <c r="G1189" i="9" s="1"/>
  <c r="AC1191" i="9" l="1"/>
  <c r="AD1190" i="9"/>
  <c r="AG1190" i="9"/>
  <c r="AH1190" i="9" s="1"/>
  <c r="AI1190" i="9" s="1"/>
  <c r="AJ1190" i="9" s="1"/>
  <c r="F1190" i="9" s="1"/>
  <c r="G1190" i="9" s="1"/>
  <c r="AD1191" i="9" l="1"/>
  <c r="AG1191" i="9"/>
  <c r="AH1191" i="9" s="1"/>
  <c r="AI1191" i="9" s="1"/>
  <c r="AJ1191" i="9" s="1"/>
  <c r="F1191" i="9" s="1"/>
  <c r="G1191" i="9" s="1"/>
  <c r="AC1192" i="9"/>
  <c r="AD1192" i="9" l="1"/>
  <c r="AC1193" i="9"/>
  <c r="AG1192" i="9"/>
  <c r="AH1192" i="9" s="1"/>
  <c r="AI1192" i="9" s="1"/>
  <c r="AJ1192" i="9" s="1"/>
  <c r="F1192" i="9" s="1"/>
  <c r="G1192" i="9" s="1"/>
  <c r="AD1193" i="9" l="1"/>
  <c r="AC1194" i="9"/>
  <c r="AG1193" i="9"/>
  <c r="AH1193" i="9" s="1"/>
  <c r="AI1193" i="9" s="1"/>
  <c r="AJ1193" i="9" s="1"/>
  <c r="F1193" i="9" s="1"/>
  <c r="G1193" i="9" s="1"/>
  <c r="AG1194" i="9" l="1"/>
  <c r="AH1194" i="9" s="1"/>
  <c r="AI1194" i="9" s="1"/>
  <c r="AJ1194" i="9" s="1"/>
  <c r="F1194" i="9" s="1"/>
  <c r="G1194" i="9" s="1"/>
  <c r="AC1195" i="9"/>
  <c r="AD1194" i="9"/>
  <c r="AC1196" i="9" l="1"/>
  <c r="AD1195" i="9"/>
  <c r="AG1195" i="9"/>
  <c r="AH1195" i="9" s="1"/>
  <c r="AI1195" i="9" s="1"/>
  <c r="AJ1195" i="9" s="1"/>
  <c r="F1195" i="9" s="1"/>
  <c r="G1195" i="9" s="1"/>
  <c r="AD1196" i="9" l="1"/>
  <c r="AC1197" i="9"/>
  <c r="AG1196" i="9"/>
  <c r="AH1196" i="9" s="1"/>
  <c r="AI1196" i="9" s="1"/>
  <c r="AJ1196" i="9" s="1"/>
  <c r="F1196" i="9" s="1"/>
  <c r="G1196" i="9" s="1"/>
  <c r="AG1197" i="9" l="1"/>
  <c r="AH1197" i="9" s="1"/>
  <c r="AI1197" i="9" s="1"/>
  <c r="AJ1197" i="9" s="1"/>
  <c r="F1197" i="9" s="1"/>
  <c r="G1197" i="9" s="1"/>
  <c r="AD1197" i="9"/>
  <c r="AC1198" i="9"/>
  <c r="AG1198" i="9" l="1"/>
  <c r="AH1198" i="9" s="1"/>
  <c r="AI1198" i="9" s="1"/>
  <c r="AJ1198" i="9" s="1"/>
  <c r="F1198" i="9" s="1"/>
  <c r="G1198" i="9" s="1"/>
  <c r="AD1198" i="9"/>
  <c r="AC1199" i="9"/>
  <c r="AC1200" i="9" l="1"/>
  <c r="AG1199" i="9"/>
  <c r="AH1199" i="9" s="1"/>
  <c r="AI1199" i="9" s="1"/>
  <c r="AJ1199" i="9" s="1"/>
  <c r="F1199" i="9" s="1"/>
  <c r="G1199" i="9" s="1"/>
  <c r="AD1199" i="9"/>
  <c r="AG1200" i="9" l="1"/>
  <c r="AH1200" i="9" s="1"/>
  <c r="AI1200" i="9" s="1"/>
  <c r="AJ1200" i="9" s="1"/>
  <c r="F1200" i="9" s="1"/>
  <c r="G1200" i="9" s="1"/>
  <c r="AC1201" i="9"/>
  <c r="AD1200" i="9"/>
  <c r="AG1201" i="9" l="1"/>
  <c r="AH1201" i="9" s="1"/>
  <c r="AI1201" i="9" s="1"/>
  <c r="AJ1201" i="9" s="1"/>
  <c r="F1201" i="9" s="1"/>
  <c r="G1201" i="9" s="1"/>
  <c r="AC1202" i="9"/>
  <c r="AD1201" i="9"/>
  <c r="AG1202" i="9" l="1"/>
  <c r="AH1202" i="9" s="1"/>
  <c r="AI1202" i="9" s="1"/>
  <c r="AJ1202" i="9" s="1"/>
  <c r="F1202" i="9" s="1"/>
  <c r="G1202" i="9" s="1"/>
  <c r="AC1203" i="9"/>
  <c r="AD1202" i="9"/>
  <c r="AC1204" i="9" l="1"/>
  <c r="AD1203" i="9"/>
  <c r="AG1203" i="9"/>
  <c r="AH1203" i="9" s="1"/>
  <c r="AI1203" i="9" s="1"/>
  <c r="AJ1203" i="9" s="1"/>
  <c r="F1203" i="9" s="1"/>
  <c r="G1203" i="9" s="1"/>
  <c r="AD1204" i="9" l="1"/>
  <c r="AC1205" i="9"/>
  <c r="AG1204" i="9"/>
  <c r="AH1204" i="9" s="1"/>
  <c r="AI1204" i="9" s="1"/>
  <c r="AJ1204" i="9" s="1"/>
  <c r="F1204" i="9" s="1"/>
  <c r="G1204" i="9" s="1"/>
  <c r="AD1205" i="9" l="1"/>
  <c r="AC1206" i="9"/>
  <c r="AG1205" i="9"/>
  <c r="AH1205" i="9" s="1"/>
  <c r="AI1205" i="9" s="1"/>
  <c r="AJ1205" i="9" s="1"/>
  <c r="F1205" i="9" s="1"/>
  <c r="G1205" i="9" s="1"/>
  <c r="AG1206" i="9" l="1"/>
  <c r="AH1206" i="9" s="1"/>
  <c r="AI1206" i="9" s="1"/>
  <c r="AJ1206" i="9" s="1"/>
  <c r="F1206" i="9" s="1"/>
  <c r="G1206" i="9" s="1"/>
  <c r="AC1207" i="9"/>
  <c r="AD1206" i="9"/>
  <c r="AC1208" i="9" l="1"/>
  <c r="AD1207" i="9"/>
  <c r="AG1207" i="9"/>
  <c r="AH1207" i="9" s="1"/>
  <c r="AI1207" i="9" s="1"/>
  <c r="AJ1207" i="9" s="1"/>
  <c r="F1207" i="9" s="1"/>
  <c r="G1207" i="9" s="1"/>
  <c r="AD1208" i="9" l="1"/>
  <c r="AC1209" i="9"/>
  <c r="AG1208" i="9"/>
  <c r="AH1208" i="9" s="1"/>
  <c r="AI1208" i="9" s="1"/>
  <c r="AJ1208" i="9" s="1"/>
  <c r="F1208" i="9" s="1"/>
  <c r="G1208" i="9" s="1"/>
  <c r="AC1210" i="9" l="1"/>
  <c r="AG1209" i="9"/>
  <c r="AH1209" i="9" s="1"/>
  <c r="AI1209" i="9" s="1"/>
  <c r="AJ1209" i="9" s="1"/>
  <c r="F1209" i="9" s="1"/>
  <c r="G1209" i="9" s="1"/>
  <c r="AD1209" i="9"/>
  <c r="AG1210" i="9" l="1"/>
  <c r="AH1210" i="9" s="1"/>
  <c r="AI1210" i="9" s="1"/>
  <c r="AJ1210" i="9" s="1"/>
  <c r="F1210" i="9" s="1"/>
  <c r="G1210" i="9" s="1"/>
  <c r="AC1211" i="9"/>
  <c r="AD1210" i="9"/>
  <c r="AC1212" i="9" l="1"/>
  <c r="AD1211" i="9"/>
  <c r="AG1211" i="9"/>
  <c r="AH1211" i="9" s="1"/>
  <c r="AI1211" i="9" s="1"/>
  <c r="AJ1211" i="9" s="1"/>
  <c r="F1211" i="9" s="1"/>
  <c r="G1211" i="9" s="1"/>
  <c r="AC1213" i="9" l="1"/>
  <c r="AG1212" i="9"/>
  <c r="AH1212" i="9" s="1"/>
  <c r="AI1212" i="9" s="1"/>
  <c r="AJ1212" i="9" s="1"/>
  <c r="F1212" i="9" s="1"/>
  <c r="G1212" i="9" s="1"/>
  <c r="AD1212" i="9"/>
  <c r="AD1213" i="9" l="1"/>
  <c r="AG1213" i="9"/>
  <c r="AH1213" i="9" s="1"/>
  <c r="AI1213" i="9" s="1"/>
  <c r="AJ1213" i="9" s="1"/>
  <c r="F1213" i="9" s="1"/>
  <c r="G1213" i="9" s="1"/>
  <c r="AC1214" i="9"/>
  <c r="AC1215" i="9" l="1"/>
  <c r="AG1214" i="9"/>
  <c r="AH1214" i="9" s="1"/>
  <c r="AI1214" i="9" s="1"/>
  <c r="AJ1214" i="9" s="1"/>
  <c r="F1214" i="9" s="1"/>
  <c r="G1214" i="9" s="1"/>
  <c r="AD1214" i="9"/>
  <c r="AC1216" i="9" l="1"/>
  <c r="AD1215" i="9"/>
  <c r="AG1215" i="9"/>
  <c r="AH1215" i="9" s="1"/>
  <c r="AI1215" i="9" s="1"/>
  <c r="AJ1215" i="9" s="1"/>
  <c r="F1215" i="9" s="1"/>
  <c r="G1215" i="9" s="1"/>
  <c r="AC1217" i="9" l="1"/>
  <c r="AD1216" i="9"/>
  <c r="AG1216" i="9"/>
  <c r="AH1216" i="9" s="1"/>
  <c r="AI1216" i="9" s="1"/>
  <c r="AJ1216" i="9" s="1"/>
  <c r="F1216" i="9" s="1"/>
  <c r="G1216" i="9" s="1"/>
  <c r="AD1217" i="9" l="1"/>
  <c r="AG1217" i="9"/>
  <c r="AH1217" i="9" s="1"/>
  <c r="AI1217" i="9" s="1"/>
  <c r="AJ1217" i="9" s="1"/>
  <c r="F1217" i="9" s="1"/>
  <c r="G1217" i="9" s="1"/>
  <c r="AC1218" i="9"/>
  <c r="AC1219" i="9" l="1"/>
  <c r="AG1218" i="9"/>
  <c r="AH1218" i="9" s="1"/>
  <c r="AI1218" i="9" s="1"/>
  <c r="AJ1218" i="9" s="1"/>
  <c r="F1218" i="9" s="1"/>
  <c r="G1218" i="9" s="1"/>
  <c r="AD1218" i="9"/>
  <c r="AC1220" i="9" l="1"/>
  <c r="AD1219" i="9"/>
  <c r="AG1219" i="9"/>
  <c r="AH1219" i="9" s="1"/>
  <c r="AI1219" i="9" s="1"/>
  <c r="AJ1219" i="9" s="1"/>
  <c r="F1219" i="9" s="1"/>
  <c r="G1219" i="9" s="1"/>
  <c r="AC1221" i="9" l="1"/>
  <c r="AG1220" i="9"/>
  <c r="AH1220" i="9" s="1"/>
  <c r="AI1220" i="9" s="1"/>
  <c r="AJ1220" i="9" s="1"/>
  <c r="F1220" i="9" s="1"/>
  <c r="G1220" i="9" s="1"/>
  <c r="AD1220" i="9"/>
  <c r="AD1221" i="9" l="1"/>
  <c r="AG1221" i="9"/>
  <c r="AH1221" i="9" s="1"/>
  <c r="AI1221" i="9" s="1"/>
  <c r="AJ1221" i="9" s="1"/>
  <c r="F1221" i="9" s="1"/>
  <c r="G1221" i="9" s="1"/>
  <c r="AC1222" i="9"/>
  <c r="AC1223" i="9" l="1"/>
  <c r="AG1222" i="9"/>
  <c r="AH1222" i="9" s="1"/>
  <c r="AI1222" i="9" s="1"/>
  <c r="AJ1222" i="9" s="1"/>
  <c r="F1222" i="9" s="1"/>
  <c r="G1222" i="9" s="1"/>
  <c r="AD1222" i="9"/>
  <c r="AC1224" i="9" l="1"/>
  <c r="AD1223" i="9"/>
  <c r="AG1223" i="9"/>
  <c r="AH1223" i="9" s="1"/>
  <c r="AI1223" i="9" s="1"/>
  <c r="AJ1223" i="9" s="1"/>
  <c r="F1223" i="9" s="1"/>
  <c r="G1223" i="9" s="1"/>
  <c r="AC1225" i="9" l="1"/>
  <c r="AD1224" i="9"/>
  <c r="AG1224" i="9"/>
  <c r="AH1224" i="9" s="1"/>
  <c r="AI1224" i="9" s="1"/>
  <c r="AJ1224" i="9" s="1"/>
  <c r="F1224" i="9" s="1"/>
  <c r="G1224" i="9" s="1"/>
  <c r="AD1225" i="9" l="1"/>
  <c r="AG1225" i="9"/>
  <c r="AH1225" i="9" s="1"/>
  <c r="AI1225" i="9" s="1"/>
  <c r="AJ1225" i="9" s="1"/>
  <c r="F1225" i="9" s="1"/>
  <c r="G1225" i="9" s="1"/>
  <c r="AC1226" i="9"/>
  <c r="AC1227" i="9" l="1"/>
  <c r="AG1226" i="9"/>
  <c r="AH1226" i="9" s="1"/>
  <c r="AI1226" i="9" s="1"/>
  <c r="AJ1226" i="9" s="1"/>
  <c r="F1226" i="9" s="1"/>
  <c r="G1226" i="9" s="1"/>
  <c r="AD1226" i="9"/>
  <c r="AC1228" i="9" l="1"/>
  <c r="AD1227" i="9"/>
  <c r="AG1227" i="9"/>
  <c r="AH1227" i="9" s="1"/>
  <c r="AI1227" i="9" s="1"/>
  <c r="AJ1227" i="9" s="1"/>
  <c r="F1227" i="9" s="1"/>
  <c r="G1227" i="9" s="1"/>
  <c r="AC1229" i="9" l="1"/>
  <c r="AG1228" i="9"/>
  <c r="AH1228" i="9" s="1"/>
  <c r="AI1228" i="9" s="1"/>
  <c r="AJ1228" i="9" s="1"/>
  <c r="F1228" i="9" s="1"/>
  <c r="G1228" i="9" s="1"/>
  <c r="AD1228" i="9"/>
  <c r="AD1229" i="9" l="1"/>
  <c r="AG1229" i="9"/>
  <c r="AH1229" i="9" s="1"/>
  <c r="AI1229" i="9" s="1"/>
  <c r="AJ1229" i="9" s="1"/>
  <c r="F1229" i="9" s="1"/>
  <c r="G1229" i="9" s="1"/>
  <c r="AC1230" i="9"/>
  <c r="AC1231" i="9" l="1"/>
  <c r="AG1230" i="9"/>
  <c r="AH1230" i="9" s="1"/>
  <c r="AI1230" i="9" s="1"/>
  <c r="AJ1230" i="9" s="1"/>
  <c r="F1230" i="9" s="1"/>
  <c r="G1230" i="9" s="1"/>
  <c r="AD1230" i="9"/>
  <c r="AC1232" i="9" l="1"/>
  <c r="AD1231" i="9"/>
  <c r="AG1231" i="9"/>
  <c r="AH1231" i="9" s="1"/>
  <c r="AI1231" i="9" s="1"/>
  <c r="AJ1231" i="9" s="1"/>
  <c r="F1231" i="9" s="1"/>
  <c r="G1231" i="9" s="1"/>
  <c r="AC1233" i="9" l="1"/>
  <c r="AD1232" i="9"/>
  <c r="AG1232" i="9"/>
  <c r="AH1232" i="9" s="1"/>
  <c r="AI1232" i="9" s="1"/>
  <c r="AJ1232" i="9" s="1"/>
  <c r="F1232" i="9" s="1"/>
  <c r="G1232" i="9" s="1"/>
  <c r="AD1233" i="9" l="1"/>
  <c r="AG1233" i="9"/>
  <c r="AH1233" i="9" s="1"/>
  <c r="AI1233" i="9" s="1"/>
  <c r="AJ1233" i="9" s="1"/>
  <c r="F1233" i="9" s="1"/>
  <c r="G1233" i="9" s="1"/>
  <c r="AC1234" i="9"/>
  <c r="AC1235" i="9" l="1"/>
  <c r="AG1234" i="9"/>
  <c r="AH1234" i="9" s="1"/>
  <c r="AI1234" i="9" s="1"/>
  <c r="AJ1234" i="9" s="1"/>
  <c r="F1234" i="9" s="1"/>
  <c r="G1234" i="9" s="1"/>
  <c r="AD1234" i="9"/>
  <c r="AC1236" i="9" l="1"/>
  <c r="AD1235" i="9"/>
  <c r="AG1235" i="9"/>
  <c r="AH1235" i="9" s="1"/>
  <c r="AI1235" i="9" s="1"/>
  <c r="AJ1235" i="9" s="1"/>
  <c r="F1235" i="9" s="1"/>
  <c r="G1235" i="9" s="1"/>
  <c r="AC1237" i="9" l="1"/>
  <c r="AG1236" i="9"/>
  <c r="AH1236" i="9" s="1"/>
  <c r="AI1236" i="9" s="1"/>
  <c r="AJ1236" i="9" s="1"/>
  <c r="F1236" i="9" s="1"/>
  <c r="G1236" i="9" s="1"/>
  <c r="AD1236" i="9"/>
  <c r="AD1237" i="9" l="1"/>
  <c r="AG1237" i="9"/>
  <c r="AH1237" i="9" s="1"/>
  <c r="AI1237" i="9" s="1"/>
  <c r="AJ1237" i="9" s="1"/>
  <c r="F1237" i="9" s="1"/>
  <c r="G1237" i="9" s="1"/>
  <c r="AC1238" i="9"/>
  <c r="AC1239" i="9" l="1"/>
  <c r="AG1238" i="9"/>
  <c r="AH1238" i="9" s="1"/>
  <c r="AI1238" i="9" s="1"/>
  <c r="AJ1238" i="9" s="1"/>
  <c r="F1238" i="9" s="1"/>
  <c r="G1238" i="9" s="1"/>
  <c r="AD1238" i="9"/>
  <c r="AC1240" i="9" l="1"/>
  <c r="AD1239" i="9"/>
  <c r="AG1239" i="9"/>
  <c r="AH1239" i="9" s="1"/>
  <c r="AI1239" i="9" s="1"/>
  <c r="AJ1239" i="9" s="1"/>
  <c r="F1239" i="9" s="1"/>
  <c r="G1239" i="9" s="1"/>
  <c r="AC1241" i="9" l="1"/>
  <c r="AD1240" i="9"/>
  <c r="AG1240" i="9"/>
  <c r="AH1240" i="9" s="1"/>
  <c r="AI1240" i="9" s="1"/>
  <c r="AJ1240" i="9" s="1"/>
  <c r="F1240" i="9" s="1"/>
  <c r="G1240" i="9" s="1"/>
  <c r="AD1241" i="9" l="1"/>
  <c r="AG1241" i="9"/>
  <c r="AH1241" i="9" s="1"/>
  <c r="AI1241" i="9" s="1"/>
  <c r="AJ1241" i="9" s="1"/>
  <c r="F1241" i="9" s="1"/>
  <c r="G1241" i="9" s="1"/>
  <c r="AC1242" i="9"/>
  <c r="AC1243" i="9" l="1"/>
  <c r="AG1242" i="9"/>
  <c r="AH1242" i="9" s="1"/>
  <c r="AI1242" i="9" s="1"/>
  <c r="AJ1242" i="9" s="1"/>
  <c r="F1242" i="9" s="1"/>
  <c r="G1242" i="9" s="1"/>
  <c r="AD1242" i="9"/>
  <c r="AC1244" i="9" l="1"/>
  <c r="AD1243" i="9"/>
  <c r="AG1243" i="9"/>
  <c r="AH1243" i="9" s="1"/>
  <c r="AI1243" i="9" s="1"/>
  <c r="AJ1243" i="9" s="1"/>
  <c r="F1243" i="9" s="1"/>
  <c r="G1243" i="9" s="1"/>
  <c r="AC1245" i="9" l="1"/>
  <c r="AG1244" i="9"/>
  <c r="AH1244" i="9" s="1"/>
  <c r="AI1244" i="9" s="1"/>
  <c r="AJ1244" i="9" s="1"/>
  <c r="F1244" i="9" s="1"/>
  <c r="G1244" i="9" s="1"/>
  <c r="AD1244" i="9"/>
  <c r="AD1245" i="9" l="1"/>
  <c r="AG1245" i="9"/>
  <c r="AH1245" i="9" s="1"/>
  <c r="AI1245" i="9" s="1"/>
  <c r="AJ1245" i="9" s="1"/>
  <c r="F1245" i="9" s="1"/>
  <c r="G1245" i="9" s="1"/>
  <c r="AC1246" i="9"/>
  <c r="AC1247" i="9" l="1"/>
  <c r="AG1246" i="9"/>
  <c r="AH1246" i="9" s="1"/>
  <c r="AI1246" i="9" s="1"/>
  <c r="AJ1246" i="9" s="1"/>
  <c r="F1246" i="9" s="1"/>
  <c r="G1246" i="9" s="1"/>
  <c r="AD1246" i="9"/>
  <c r="AC1248" i="9" l="1"/>
  <c r="AD1247" i="9"/>
  <c r="AG1247" i="9"/>
  <c r="AH1247" i="9" s="1"/>
  <c r="AI1247" i="9" s="1"/>
  <c r="AJ1247" i="9" s="1"/>
  <c r="F1247" i="9" s="1"/>
  <c r="G1247" i="9" s="1"/>
  <c r="AC1249" i="9" l="1"/>
  <c r="AG1248" i="9"/>
  <c r="AH1248" i="9" s="1"/>
  <c r="AI1248" i="9" s="1"/>
  <c r="AJ1248" i="9" s="1"/>
  <c r="F1248" i="9" s="1"/>
  <c r="G1248" i="9" s="1"/>
  <c r="AD1248" i="9"/>
  <c r="AD1249" i="9" l="1"/>
  <c r="AG1249" i="9"/>
  <c r="AH1249" i="9" s="1"/>
  <c r="AI1249" i="9" s="1"/>
  <c r="AJ1249" i="9" s="1"/>
  <c r="F1249" i="9" s="1"/>
  <c r="G1249" i="9" s="1"/>
  <c r="AC1250" i="9"/>
  <c r="AC1251" i="9" l="1"/>
  <c r="AG1250" i="9"/>
  <c r="AH1250" i="9" s="1"/>
  <c r="AI1250" i="9" s="1"/>
  <c r="AJ1250" i="9" s="1"/>
  <c r="F1250" i="9" s="1"/>
  <c r="G1250" i="9" s="1"/>
  <c r="AD1250" i="9"/>
  <c r="AC1252" i="9" l="1"/>
  <c r="AD1251" i="9"/>
  <c r="AG1251" i="9"/>
  <c r="AH1251" i="9" s="1"/>
  <c r="AI1251" i="9" s="1"/>
  <c r="AJ1251" i="9" s="1"/>
  <c r="F1251" i="9" s="1"/>
  <c r="G1251" i="9" s="1"/>
  <c r="AC1253" i="9" l="1"/>
  <c r="AG1252" i="9"/>
  <c r="AH1252" i="9" s="1"/>
  <c r="AI1252" i="9" s="1"/>
  <c r="AJ1252" i="9" s="1"/>
  <c r="F1252" i="9" s="1"/>
  <c r="G1252" i="9" s="1"/>
  <c r="AD1252" i="9"/>
  <c r="AD1253" i="9" l="1"/>
  <c r="AG1253" i="9"/>
  <c r="AH1253" i="9" s="1"/>
  <c r="AI1253" i="9" s="1"/>
  <c r="AJ1253" i="9" s="1"/>
  <c r="F1253" i="9" s="1"/>
  <c r="G1253" i="9" s="1"/>
  <c r="AC1254" i="9"/>
  <c r="AC1255" i="9" l="1"/>
  <c r="AG1254" i="9"/>
  <c r="AH1254" i="9" s="1"/>
  <c r="AI1254" i="9" s="1"/>
  <c r="AJ1254" i="9" s="1"/>
  <c r="F1254" i="9" s="1"/>
  <c r="G1254" i="9" s="1"/>
  <c r="AD1254" i="9"/>
  <c r="AC1256" i="9" l="1"/>
  <c r="AD1255" i="9"/>
  <c r="AG1255" i="9"/>
  <c r="AH1255" i="9" s="1"/>
  <c r="AI1255" i="9" s="1"/>
  <c r="AJ1255" i="9" s="1"/>
  <c r="F1255" i="9" s="1"/>
  <c r="G1255" i="9" s="1"/>
  <c r="AC1257" i="9" l="1"/>
  <c r="AD1256" i="9"/>
  <c r="AG1256" i="9"/>
  <c r="AH1256" i="9" s="1"/>
  <c r="AI1256" i="9" s="1"/>
  <c r="AJ1256" i="9" s="1"/>
  <c r="F1256" i="9" s="1"/>
  <c r="G1256" i="9" s="1"/>
  <c r="AD1257" i="9" l="1"/>
  <c r="AG1257" i="9"/>
  <c r="AH1257" i="9" s="1"/>
  <c r="AI1257" i="9" s="1"/>
  <c r="AJ1257" i="9" s="1"/>
  <c r="F1257" i="9" s="1"/>
  <c r="G1257" i="9" s="1"/>
  <c r="AC1258" i="9"/>
  <c r="AC1259" i="9" l="1"/>
  <c r="AG1258" i="9"/>
  <c r="AH1258" i="9" s="1"/>
  <c r="AI1258" i="9" s="1"/>
  <c r="AJ1258" i="9" s="1"/>
  <c r="F1258" i="9" s="1"/>
  <c r="G1258" i="9" s="1"/>
  <c r="AD1258" i="9"/>
  <c r="AC1260" i="9" l="1"/>
  <c r="AD1259" i="9"/>
  <c r="AG1259" i="9"/>
  <c r="AH1259" i="9" s="1"/>
  <c r="AI1259" i="9" s="1"/>
  <c r="AJ1259" i="9" s="1"/>
  <c r="F1259" i="9" s="1"/>
  <c r="G1259" i="9" s="1"/>
  <c r="AC1261" i="9" l="1"/>
  <c r="AD1260" i="9"/>
  <c r="AG1260" i="9"/>
  <c r="AH1260" i="9" s="1"/>
  <c r="AI1260" i="9" s="1"/>
  <c r="AJ1260" i="9" s="1"/>
  <c r="F1260" i="9" s="1"/>
  <c r="G1260" i="9" s="1"/>
  <c r="AD1261" i="9" l="1"/>
  <c r="AG1261" i="9"/>
  <c r="AH1261" i="9" s="1"/>
  <c r="AI1261" i="9" s="1"/>
  <c r="AJ1261" i="9" s="1"/>
  <c r="F1261" i="9" s="1"/>
  <c r="G1261" i="9" s="1"/>
  <c r="AC1262" i="9"/>
  <c r="AC1263" i="9" l="1"/>
  <c r="AG1262" i="9"/>
  <c r="AH1262" i="9" s="1"/>
  <c r="AI1262" i="9" s="1"/>
  <c r="AJ1262" i="9" s="1"/>
  <c r="F1262" i="9" s="1"/>
  <c r="G1262" i="9" s="1"/>
  <c r="AD1262" i="9"/>
  <c r="AC1264" i="9" l="1"/>
  <c r="AD1263" i="9"/>
  <c r="AG1263" i="9"/>
  <c r="AH1263" i="9" s="1"/>
  <c r="AI1263" i="9" s="1"/>
  <c r="AJ1263" i="9" s="1"/>
  <c r="F1263" i="9" s="1"/>
  <c r="G1263" i="9" s="1"/>
  <c r="AC1265" i="9" l="1"/>
  <c r="AG1264" i="9"/>
  <c r="AH1264" i="9" s="1"/>
  <c r="AI1264" i="9" s="1"/>
  <c r="AJ1264" i="9" s="1"/>
  <c r="F1264" i="9" s="1"/>
  <c r="G1264" i="9" s="1"/>
  <c r="AD1264" i="9"/>
  <c r="AD1265" i="9" l="1"/>
  <c r="AG1265" i="9"/>
  <c r="AH1265" i="9" s="1"/>
  <c r="AI1265" i="9" s="1"/>
  <c r="AJ1265" i="9" s="1"/>
  <c r="F1265" i="9" s="1"/>
  <c r="G1265" i="9" s="1"/>
  <c r="AC1266" i="9"/>
  <c r="AC1267" i="9" l="1"/>
  <c r="AG1266" i="9"/>
  <c r="AH1266" i="9" s="1"/>
  <c r="AI1266" i="9" s="1"/>
  <c r="AJ1266" i="9" s="1"/>
  <c r="F1266" i="9" s="1"/>
  <c r="G1266" i="9" s="1"/>
  <c r="AD1266" i="9"/>
  <c r="AC1268" i="9" l="1"/>
  <c r="AD1267" i="9"/>
  <c r="AG1267" i="9"/>
  <c r="AH1267" i="9" s="1"/>
  <c r="AI1267" i="9" s="1"/>
  <c r="AJ1267" i="9" s="1"/>
  <c r="F1267" i="9" s="1"/>
  <c r="G1267" i="9" s="1"/>
  <c r="AC1269" i="9" l="1"/>
  <c r="AG1268" i="9"/>
  <c r="AH1268" i="9" s="1"/>
  <c r="AI1268" i="9" s="1"/>
  <c r="AJ1268" i="9" s="1"/>
  <c r="F1268" i="9" s="1"/>
  <c r="G1268" i="9" s="1"/>
  <c r="AD1268" i="9"/>
  <c r="AD1269" i="9" l="1"/>
  <c r="AG1269" i="9"/>
  <c r="AH1269" i="9" s="1"/>
  <c r="AI1269" i="9" s="1"/>
  <c r="AJ1269" i="9" s="1"/>
  <c r="F1269" i="9" s="1"/>
  <c r="G1269" i="9" s="1"/>
  <c r="AC1270" i="9"/>
  <c r="AC1271" i="9" l="1"/>
  <c r="AG1270" i="9"/>
  <c r="AH1270" i="9" s="1"/>
  <c r="AI1270" i="9" s="1"/>
  <c r="AJ1270" i="9" s="1"/>
  <c r="F1270" i="9" s="1"/>
  <c r="G1270" i="9" s="1"/>
  <c r="AD1270" i="9"/>
  <c r="AC1272" i="9" l="1"/>
  <c r="AD1271" i="9"/>
  <c r="AG1271" i="9"/>
  <c r="AH1271" i="9" s="1"/>
  <c r="AI1271" i="9" s="1"/>
  <c r="AJ1271" i="9" s="1"/>
  <c r="F1271" i="9" s="1"/>
  <c r="G1271" i="9" s="1"/>
  <c r="AC1273" i="9" l="1"/>
  <c r="AG1272" i="9"/>
  <c r="AH1272" i="9" s="1"/>
  <c r="AI1272" i="9" s="1"/>
  <c r="AJ1272" i="9" s="1"/>
  <c r="F1272" i="9" s="1"/>
  <c r="G1272" i="9" s="1"/>
  <c r="AD1272" i="9"/>
  <c r="AD1273" i="9" l="1"/>
  <c r="AG1273" i="9"/>
  <c r="AH1273" i="9" s="1"/>
  <c r="AI1273" i="9" s="1"/>
  <c r="AJ1273" i="9" s="1"/>
  <c r="F1273" i="9" s="1"/>
  <c r="G1273" i="9" s="1"/>
  <c r="AC1274" i="9"/>
  <c r="AC1275" i="9" l="1"/>
  <c r="AG1274" i="9"/>
  <c r="AH1274" i="9" s="1"/>
  <c r="AI1274" i="9" s="1"/>
  <c r="AJ1274" i="9" s="1"/>
  <c r="F1274" i="9" s="1"/>
  <c r="G1274" i="9" s="1"/>
  <c r="AD1274" i="9"/>
  <c r="AC1276" i="9" l="1"/>
  <c r="AD1275" i="9"/>
  <c r="AG1275" i="9"/>
  <c r="AH1275" i="9" s="1"/>
  <c r="AI1275" i="9" s="1"/>
  <c r="AJ1275" i="9" s="1"/>
  <c r="F1275" i="9" s="1"/>
  <c r="G1275" i="9" s="1"/>
  <c r="AC1277" i="9" l="1"/>
  <c r="AG1276" i="9"/>
  <c r="AH1276" i="9" s="1"/>
  <c r="AI1276" i="9" s="1"/>
  <c r="AJ1276" i="9" s="1"/>
  <c r="F1276" i="9" s="1"/>
  <c r="G1276" i="9" s="1"/>
  <c r="AD1276" i="9"/>
  <c r="AD1277" i="9" l="1"/>
  <c r="AG1277" i="9"/>
  <c r="AH1277" i="9" s="1"/>
  <c r="AI1277" i="9" s="1"/>
  <c r="AJ1277" i="9" s="1"/>
  <c r="F1277" i="9" s="1"/>
  <c r="G1277" i="9" s="1"/>
  <c r="AC1278" i="9"/>
  <c r="AC1279" i="9" l="1"/>
  <c r="AG1278" i="9"/>
  <c r="AH1278" i="9" s="1"/>
  <c r="AI1278" i="9" s="1"/>
  <c r="AJ1278" i="9" s="1"/>
  <c r="F1278" i="9" s="1"/>
  <c r="G1278" i="9" s="1"/>
  <c r="AD1278" i="9"/>
  <c r="AC1280" i="9" l="1"/>
  <c r="AD1279" i="9"/>
  <c r="AG1279" i="9"/>
  <c r="AH1279" i="9" s="1"/>
  <c r="AI1279" i="9" s="1"/>
  <c r="AJ1279" i="9" s="1"/>
  <c r="F1279" i="9" s="1"/>
  <c r="G1279" i="9" s="1"/>
  <c r="AC1281" i="9" l="1"/>
  <c r="AG1280" i="9"/>
  <c r="AH1280" i="9" s="1"/>
  <c r="AI1280" i="9" s="1"/>
  <c r="AJ1280" i="9" s="1"/>
  <c r="F1280" i="9" s="1"/>
  <c r="G1280" i="9" s="1"/>
  <c r="AD1280" i="9"/>
  <c r="AD1281" i="9" l="1"/>
  <c r="AG1281" i="9"/>
  <c r="AH1281" i="9" s="1"/>
  <c r="AI1281" i="9" s="1"/>
  <c r="AJ1281" i="9" s="1"/>
  <c r="F1281" i="9" s="1"/>
  <c r="G1281" i="9" s="1"/>
  <c r="AC1282" i="9"/>
  <c r="AC1283" i="9" l="1"/>
  <c r="AG1282" i="9"/>
  <c r="AH1282" i="9" s="1"/>
  <c r="AI1282" i="9" s="1"/>
  <c r="AJ1282" i="9" s="1"/>
  <c r="F1282" i="9" s="1"/>
  <c r="G1282" i="9" s="1"/>
  <c r="AD1282" i="9"/>
  <c r="AC1284" i="9" l="1"/>
  <c r="AD1283" i="9"/>
  <c r="AG1283" i="9"/>
  <c r="AH1283" i="9" s="1"/>
  <c r="AI1283" i="9" s="1"/>
  <c r="AJ1283" i="9" s="1"/>
  <c r="F1283" i="9" s="1"/>
  <c r="G1283" i="9" s="1"/>
  <c r="AC1285" i="9" l="1"/>
  <c r="AG1284" i="9"/>
  <c r="AH1284" i="9" s="1"/>
  <c r="AI1284" i="9" s="1"/>
  <c r="AJ1284" i="9" s="1"/>
  <c r="F1284" i="9" s="1"/>
  <c r="G1284" i="9" s="1"/>
  <c r="AD1284" i="9"/>
  <c r="AD1285" i="9" l="1"/>
  <c r="AG1285" i="9"/>
  <c r="AH1285" i="9" s="1"/>
  <c r="AI1285" i="9" s="1"/>
  <c r="AJ1285" i="9" s="1"/>
  <c r="F1285" i="9" s="1"/>
  <c r="G1285" i="9" s="1"/>
  <c r="AC1286" i="9"/>
  <c r="AC1287" i="9" l="1"/>
  <c r="AG1286" i="9"/>
  <c r="AH1286" i="9" s="1"/>
  <c r="AI1286" i="9" s="1"/>
  <c r="AJ1286" i="9" s="1"/>
  <c r="F1286" i="9" s="1"/>
  <c r="G1286" i="9" s="1"/>
  <c r="AD1286" i="9"/>
  <c r="AC1288" i="9" l="1"/>
  <c r="AD1287" i="9"/>
  <c r="AG1287" i="9"/>
  <c r="AH1287" i="9" s="1"/>
  <c r="AI1287" i="9" s="1"/>
  <c r="AJ1287" i="9" s="1"/>
  <c r="F1287" i="9" s="1"/>
  <c r="G1287" i="9" s="1"/>
  <c r="AC1289" i="9" l="1"/>
  <c r="AD1288" i="9"/>
  <c r="AG1288" i="9"/>
  <c r="AH1288" i="9" s="1"/>
  <c r="AI1288" i="9" s="1"/>
  <c r="AJ1288" i="9" s="1"/>
  <c r="F1288" i="9" s="1"/>
  <c r="G1288" i="9" s="1"/>
  <c r="AD1289" i="9" l="1"/>
  <c r="AG1289" i="9"/>
  <c r="AH1289" i="9" s="1"/>
  <c r="AI1289" i="9" s="1"/>
  <c r="AJ1289" i="9" s="1"/>
  <c r="F1289" i="9" s="1"/>
  <c r="G1289" i="9" s="1"/>
  <c r="AC1290" i="9"/>
  <c r="AC1291" i="9" l="1"/>
  <c r="AG1290" i="9"/>
  <c r="AH1290" i="9" s="1"/>
  <c r="AI1290" i="9" s="1"/>
  <c r="AJ1290" i="9" s="1"/>
  <c r="F1290" i="9" s="1"/>
  <c r="G1290" i="9" s="1"/>
  <c r="AD1290" i="9"/>
  <c r="AC1292" i="9" l="1"/>
  <c r="AD1291" i="9"/>
  <c r="AG1291" i="9"/>
  <c r="AH1291" i="9" s="1"/>
  <c r="AI1291" i="9" s="1"/>
  <c r="AJ1291" i="9" s="1"/>
  <c r="F1291" i="9" s="1"/>
  <c r="G1291" i="9" s="1"/>
  <c r="AG1292" i="9" l="1"/>
  <c r="AH1292" i="9" s="1"/>
  <c r="AI1292" i="9" s="1"/>
  <c r="AJ1292" i="9" s="1"/>
  <c r="F1292" i="9" s="1"/>
  <c r="G1292" i="9" s="1"/>
  <c r="AC1293" i="9"/>
  <c r="AD1292" i="9"/>
  <c r="AD1293" i="9" l="1"/>
  <c r="AC1294" i="9"/>
  <c r="AG1293" i="9"/>
  <c r="AH1293" i="9" s="1"/>
  <c r="AI1293" i="9" s="1"/>
  <c r="AJ1293" i="9" s="1"/>
  <c r="F1293" i="9" s="1"/>
  <c r="G1293" i="9" s="1"/>
  <c r="AC1295" i="9" l="1"/>
  <c r="AG1294" i="9"/>
  <c r="AH1294" i="9" s="1"/>
  <c r="AI1294" i="9" s="1"/>
  <c r="AJ1294" i="9" s="1"/>
  <c r="F1294" i="9" s="1"/>
  <c r="G1294" i="9" s="1"/>
  <c r="AD1294" i="9"/>
  <c r="AG1295" i="9" l="1"/>
  <c r="AH1295" i="9" s="1"/>
  <c r="AI1295" i="9" s="1"/>
  <c r="AJ1295" i="9" s="1"/>
  <c r="F1295" i="9" s="1"/>
  <c r="G1295" i="9" s="1"/>
  <c r="AC1296" i="9"/>
  <c r="AD1295" i="9"/>
  <c r="AG1296" i="9" l="1"/>
  <c r="AH1296" i="9" s="1"/>
  <c r="AI1296" i="9" s="1"/>
  <c r="AJ1296" i="9" s="1"/>
  <c r="F1296" i="9" s="1"/>
  <c r="G1296" i="9" s="1"/>
  <c r="AC1297" i="9"/>
  <c r="AD1296" i="9"/>
  <c r="AD1297" i="9" l="1"/>
  <c r="AC1298" i="9"/>
  <c r="AG1297" i="9"/>
  <c r="AH1297" i="9" s="1"/>
  <c r="AI1297" i="9" s="1"/>
  <c r="AJ1297" i="9" s="1"/>
  <c r="F1297" i="9" s="1"/>
  <c r="G1297" i="9" s="1"/>
  <c r="AC1299" i="9" l="1"/>
  <c r="AD1298" i="9"/>
  <c r="AG1298" i="9"/>
  <c r="AH1298" i="9" s="1"/>
  <c r="AI1298" i="9" s="1"/>
  <c r="AJ1298" i="9" s="1"/>
  <c r="F1298" i="9" s="1"/>
  <c r="G1298" i="9" s="1"/>
  <c r="AG1299" i="9" l="1"/>
  <c r="AH1299" i="9" s="1"/>
  <c r="AI1299" i="9" s="1"/>
  <c r="AJ1299" i="9" s="1"/>
  <c r="AC1300" i="9"/>
  <c r="AD1299" i="9"/>
  <c r="F1299" i="9" l="1"/>
  <c r="G1299" i="9" s="1"/>
  <c r="AG1300" i="9"/>
  <c r="AH1300" i="9" s="1"/>
  <c r="AI1300" i="9" s="1"/>
  <c r="AJ1300" i="9" s="1"/>
  <c r="F1300" i="9" s="1"/>
  <c r="G1300" i="9" s="1"/>
  <c r="AC1301" i="9"/>
  <c r="AD1300" i="9"/>
  <c r="AD1301" i="9" l="1"/>
  <c r="AC1302" i="9"/>
  <c r="AG1301" i="9"/>
  <c r="AH1301" i="9" s="1"/>
  <c r="AI1301" i="9" s="1"/>
  <c r="AJ1301" i="9" s="1"/>
  <c r="F1301" i="9" s="1"/>
  <c r="G1301" i="9" s="1"/>
  <c r="AD1302" i="9" l="1"/>
  <c r="AC1303" i="9"/>
  <c r="AG1302" i="9"/>
  <c r="AH1302" i="9" s="1"/>
  <c r="AI1302" i="9" s="1"/>
  <c r="AJ1302" i="9" s="1"/>
  <c r="F1302" i="9" s="1"/>
  <c r="G1302" i="9" s="1"/>
  <c r="AD1303" i="9" l="1"/>
  <c r="AC1304" i="9"/>
  <c r="AG1303" i="9"/>
  <c r="AH1303" i="9" s="1"/>
  <c r="AI1303" i="9" s="1"/>
  <c r="AJ1303" i="9" s="1"/>
  <c r="F1303" i="9" s="1"/>
  <c r="G1303" i="9" s="1"/>
  <c r="AG1304" i="9" l="1"/>
  <c r="AH1304" i="9" s="1"/>
  <c r="AI1304" i="9" s="1"/>
  <c r="AJ1304" i="9" s="1"/>
  <c r="F1304" i="9" s="1"/>
  <c r="G1304" i="9" s="1"/>
  <c r="AC1305" i="9"/>
  <c r="AD1304" i="9"/>
  <c r="AD1305" i="9" l="1"/>
  <c r="AC1306" i="9"/>
  <c r="AG1305" i="9"/>
  <c r="AH1305" i="9" s="1"/>
  <c r="AI1305" i="9" s="1"/>
  <c r="AJ1305" i="9" s="1"/>
  <c r="F1305" i="9" s="1"/>
  <c r="G1305" i="9" s="1"/>
  <c r="AC1307" i="9" l="1"/>
  <c r="AD1306" i="9"/>
  <c r="AG1306" i="9"/>
  <c r="AH1306" i="9" s="1"/>
  <c r="AI1306" i="9" s="1"/>
  <c r="AJ1306" i="9" s="1"/>
  <c r="F1306" i="9" s="1"/>
  <c r="G1306" i="9" s="1"/>
  <c r="AG1307" i="9" l="1"/>
  <c r="AH1307" i="9" s="1"/>
  <c r="AI1307" i="9" s="1"/>
  <c r="AJ1307" i="9" s="1"/>
  <c r="F1307" i="9" s="1"/>
  <c r="G1307" i="9" s="1"/>
  <c r="AC1308" i="9"/>
  <c r="AD1307" i="9"/>
  <c r="AG1308" i="9" l="1"/>
  <c r="AH1308" i="9" s="1"/>
  <c r="AI1308" i="9" s="1"/>
  <c r="AJ1308" i="9" s="1"/>
  <c r="F1308" i="9" s="1"/>
  <c r="G1308" i="9" s="1"/>
  <c r="AC1309" i="9"/>
  <c r="AD1308" i="9"/>
  <c r="AD1309" i="9" l="1"/>
  <c r="AC1310" i="9"/>
  <c r="AG1309" i="9"/>
  <c r="AH1309" i="9" s="1"/>
  <c r="AI1309" i="9" s="1"/>
  <c r="AJ1309" i="9" s="1"/>
  <c r="F1309" i="9" s="1"/>
  <c r="G1309" i="9" s="1"/>
  <c r="AD1310" i="9" l="1"/>
  <c r="AC1311" i="9"/>
  <c r="AG1310" i="9"/>
  <c r="AH1310" i="9" s="1"/>
  <c r="AI1310" i="9" s="1"/>
  <c r="AJ1310" i="9" s="1"/>
  <c r="F1310" i="9" s="1"/>
  <c r="G1310" i="9" s="1"/>
  <c r="AC1312" i="9" l="1"/>
  <c r="AD1311" i="9"/>
  <c r="AG1311" i="9"/>
  <c r="AH1311" i="9" s="1"/>
  <c r="AI1311" i="9" s="1"/>
  <c r="AJ1311" i="9" s="1"/>
  <c r="F1311" i="9" s="1"/>
  <c r="G1311" i="9" s="1"/>
  <c r="AD1312" i="9" l="1"/>
  <c r="AG1312" i="9"/>
  <c r="AH1312" i="9" s="1"/>
  <c r="AI1312" i="9" s="1"/>
  <c r="AJ1312" i="9" s="1"/>
  <c r="F1312" i="9" s="1"/>
  <c r="G1312" i="9" s="1"/>
  <c r="AC1313" i="9"/>
  <c r="AD1313" i="9" l="1"/>
  <c r="AC1314" i="9"/>
  <c r="AG1313" i="9"/>
  <c r="AH1313" i="9" s="1"/>
  <c r="AI1313" i="9" s="1"/>
  <c r="AJ1313" i="9" s="1"/>
  <c r="F1313" i="9" s="1"/>
  <c r="G1313" i="9" s="1"/>
  <c r="AC1315" i="9" l="1"/>
  <c r="AD1314" i="9"/>
  <c r="AG1314" i="9"/>
  <c r="AH1314" i="9" s="1"/>
  <c r="AI1314" i="9" s="1"/>
  <c r="AJ1314" i="9" s="1"/>
  <c r="F1314" i="9" s="1"/>
  <c r="G1314" i="9" s="1"/>
  <c r="AG1315" i="9" l="1"/>
  <c r="AH1315" i="9" s="1"/>
  <c r="AI1315" i="9" s="1"/>
  <c r="AJ1315" i="9" s="1"/>
  <c r="F1315" i="9" s="1"/>
  <c r="G1315" i="9" s="1"/>
  <c r="AC1316" i="9"/>
  <c r="AD1315" i="9"/>
  <c r="AG1316" i="9" l="1"/>
  <c r="AH1316" i="9" s="1"/>
  <c r="AI1316" i="9" s="1"/>
  <c r="AJ1316" i="9" s="1"/>
  <c r="F1316" i="9" s="1"/>
  <c r="G1316" i="9" s="1"/>
  <c r="AC1317" i="9"/>
  <c r="AD1316" i="9"/>
  <c r="AD1317" i="9" l="1"/>
  <c r="AC1318" i="9"/>
  <c r="AG1317" i="9"/>
  <c r="AH1317" i="9" s="1"/>
  <c r="AI1317" i="9" s="1"/>
  <c r="AJ1317" i="9" s="1"/>
  <c r="F1317" i="9" s="1"/>
  <c r="G1317" i="9" s="1"/>
  <c r="AC1319" i="9" l="1"/>
  <c r="AD1318" i="9"/>
  <c r="AG1318" i="9"/>
  <c r="AH1318" i="9" s="1"/>
  <c r="AI1318" i="9" s="1"/>
  <c r="AJ1318" i="9" s="1"/>
  <c r="F1318" i="9" s="1"/>
  <c r="G1318" i="9" s="1"/>
  <c r="AG1319" i="9" l="1"/>
  <c r="AH1319" i="9" s="1"/>
  <c r="AI1319" i="9" s="1"/>
  <c r="AJ1319" i="9" s="1"/>
  <c r="F1319" i="9" s="1"/>
  <c r="G1319" i="9" s="1"/>
  <c r="AC1320" i="9"/>
  <c r="AD1319" i="9"/>
  <c r="AG1320" i="9" l="1"/>
  <c r="AH1320" i="9" s="1"/>
  <c r="AI1320" i="9" s="1"/>
  <c r="AJ1320" i="9" s="1"/>
  <c r="F1320" i="9" s="1"/>
  <c r="G1320" i="9" s="1"/>
  <c r="AC1321" i="9"/>
  <c r="AD1320" i="9"/>
  <c r="AD1321" i="9" l="1"/>
  <c r="AC1322" i="9"/>
  <c r="AG1321" i="9"/>
  <c r="AH1321" i="9" s="1"/>
  <c r="AI1321" i="9" s="1"/>
  <c r="AJ1321" i="9" s="1"/>
  <c r="F1321" i="9" s="1"/>
  <c r="G1321" i="9" s="1"/>
  <c r="AC1323" i="9" l="1"/>
  <c r="AD1322" i="9"/>
  <c r="AG1322" i="9"/>
  <c r="AH1322" i="9" s="1"/>
  <c r="AI1322" i="9" s="1"/>
  <c r="AJ1322" i="9" s="1"/>
  <c r="F1322" i="9" s="1"/>
  <c r="G1322" i="9" s="1"/>
  <c r="AG1323" i="9" l="1"/>
  <c r="AH1323" i="9" s="1"/>
  <c r="AI1323" i="9" s="1"/>
  <c r="AJ1323" i="9" s="1"/>
  <c r="F1323" i="9" s="1"/>
  <c r="G1323" i="9" s="1"/>
  <c r="AC1324" i="9"/>
  <c r="AD1323" i="9"/>
  <c r="AG1324" i="9" l="1"/>
  <c r="AH1324" i="9" s="1"/>
  <c r="AI1324" i="9" s="1"/>
  <c r="AJ1324" i="9" s="1"/>
  <c r="F1324" i="9" s="1"/>
  <c r="G1324" i="9" s="1"/>
  <c r="AC1325" i="9"/>
  <c r="AD1324" i="9"/>
  <c r="AD1325" i="9" l="1"/>
  <c r="AC1326" i="9"/>
  <c r="AG1325" i="9"/>
  <c r="AH1325" i="9" s="1"/>
  <c r="AI1325" i="9" s="1"/>
  <c r="AJ1325" i="9" s="1"/>
  <c r="F1325" i="9" s="1"/>
  <c r="G1325" i="9" s="1"/>
  <c r="AC1327" i="9" l="1"/>
  <c r="AD1326" i="9"/>
  <c r="AG1326" i="9"/>
  <c r="AH1326" i="9" s="1"/>
  <c r="AI1326" i="9" s="1"/>
  <c r="AJ1326" i="9" s="1"/>
  <c r="F1326" i="9" s="1"/>
  <c r="G1326" i="9" s="1"/>
  <c r="AG1327" i="9" l="1"/>
  <c r="AH1327" i="9" s="1"/>
  <c r="AI1327" i="9" s="1"/>
  <c r="AJ1327" i="9" s="1"/>
  <c r="F1327" i="9" s="1"/>
  <c r="G1327" i="9" s="1"/>
  <c r="AC1328" i="9"/>
  <c r="AD1327" i="9"/>
  <c r="AG1328" i="9" l="1"/>
  <c r="AH1328" i="9" s="1"/>
  <c r="AI1328" i="9" s="1"/>
  <c r="AJ1328" i="9" s="1"/>
  <c r="F1328" i="9" s="1"/>
  <c r="G1328" i="9" s="1"/>
  <c r="AC1329" i="9"/>
  <c r="AD1328" i="9"/>
  <c r="AD1329" i="9" l="1"/>
  <c r="AC1330" i="9"/>
  <c r="AG1329" i="9"/>
  <c r="AH1329" i="9" s="1"/>
  <c r="AI1329" i="9" s="1"/>
  <c r="AJ1329" i="9" s="1"/>
  <c r="F1329" i="9" s="1"/>
  <c r="G1329" i="9" s="1"/>
  <c r="AC1331" i="9" l="1"/>
  <c r="AD1330" i="9"/>
  <c r="AG1330" i="9"/>
  <c r="AH1330" i="9" s="1"/>
  <c r="AI1330" i="9" s="1"/>
  <c r="AJ1330" i="9" s="1"/>
  <c r="F1330" i="9" s="1"/>
  <c r="G1330" i="9" s="1"/>
  <c r="AG1331" i="9" l="1"/>
  <c r="AH1331" i="9" s="1"/>
  <c r="AI1331" i="9" s="1"/>
  <c r="AJ1331" i="9" s="1"/>
  <c r="F1331" i="9" s="1"/>
  <c r="G1331" i="9" s="1"/>
  <c r="AC1332" i="9"/>
  <c r="AD1331" i="9"/>
  <c r="AG1332" i="9" l="1"/>
  <c r="AH1332" i="9" s="1"/>
  <c r="AI1332" i="9" s="1"/>
  <c r="AJ1332" i="9" s="1"/>
  <c r="F1332" i="9" s="1"/>
  <c r="G1332" i="9" s="1"/>
  <c r="AC1333" i="9"/>
  <c r="AD1332" i="9"/>
  <c r="AD1333" i="9" l="1"/>
  <c r="AC1334" i="9"/>
  <c r="AG1333" i="9"/>
  <c r="AH1333" i="9" s="1"/>
  <c r="AI1333" i="9" s="1"/>
  <c r="AJ1333" i="9" s="1"/>
  <c r="F1333" i="9" s="1"/>
  <c r="G1333" i="9" s="1"/>
  <c r="AC1335" i="9" l="1"/>
  <c r="AD1334" i="9"/>
  <c r="AG1334" i="9"/>
  <c r="AH1334" i="9" s="1"/>
  <c r="AI1334" i="9" s="1"/>
  <c r="AJ1334" i="9" s="1"/>
  <c r="F1334" i="9" s="1"/>
  <c r="G1334" i="9" s="1"/>
  <c r="AG1335" i="9" l="1"/>
  <c r="AH1335" i="9" s="1"/>
  <c r="AI1335" i="9" s="1"/>
  <c r="AJ1335" i="9" s="1"/>
  <c r="F1335" i="9" s="1"/>
  <c r="G1335" i="9" s="1"/>
  <c r="AC1336" i="9"/>
  <c r="AD1335" i="9"/>
  <c r="AG1336" i="9" l="1"/>
  <c r="AH1336" i="9" s="1"/>
  <c r="AI1336" i="9" s="1"/>
  <c r="AJ1336" i="9" s="1"/>
  <c r="F1336" i="9" s="1"/>
  <c r="G1336" i="9" s="1"/>
  <c r="AC1337" i="9"/>
  <c r="AD1336" i="9"/>
  <c r="AD1337" i="9" l="1"/>
  <c r="AC1338" i="9"/>
  <c r="AG1337" i="9"/>
  <c r="AH1337" i="9" s="1"/>
  <c r="AI1337" i="9" s="1"/>
  <c r="AJ1337" i="9" s="1"/>
  <c r="F1337" i="9" s="1"/>
  <c r="G1337" i="9" s="1"/>
  <c r="AC1339" i="9" l="1"/>
  <c r="AD1338" i="9"/>
  <c r="AG1338" i="9"/>
  <c r="AH1338" i="9" s="1"/>
  <c r="AI1338" i="9" s="1"/>
  <c r="AJ1338" i="9" s="1"/>
  <c r="F1338" i="9" s="1"/>
  <c r="G1338" i="9" s="1"/>
  <c r="AG1339" i="9" l="1"/>
  <c r="AH1339" i="9" s="1"/>
  <c r="AI1339" i="9" s="1"/>
  <c r="AJ1339" i="9" s="1"/>
  <c r="F1339" i="9" s="1"/>
  <c r="G1339" i="9" s="1"/>
  <c r="AC1340" i="9"/>
  <c r="AD1339" i="9"/>
  <c r="AG1340" i="9" l="1"/>
  <c r="AH1340" i="9" s="1"/>
  <c r="AI1340" i="9" s="1"/>
  <c r="AJ1340" i="9" s="1"/>
  <c r="F1340" i="9" s="1"/>
  <c r="G1340" i="9" s="1"/>
  <c r="AC1341" i="9"/>
  <c r="AD1340" i="9"/>
  <c r="AD1341" i="9" l="1"/>
  <c r="AC1342" i="9"/>
  <c r="AG1341" i="9"/>
  <c r="AH1341" i="9" s="1"/>
  <c r="AI1341" i="9" s="1"/>
  <c r="AJ1341" i="9" s="1"/>
  <c r="F1341" i="9" s="1"/>
  <c r="G1341" i="9" s="1"/>
  <c r="AC1343" i="9" l="1"/>
  <c r="AD1342" i="9"/>
  <c r="AG1342" i="9"/>
  <c r="AH1342" i="9" s="1"/>
  <c r="AI1342" i="9" s="1"/>
  <c r="AJ1342" i="9" s="1"/>
  <c r="F1342" i="9" s="1"/>
  <c r="G1342" i="9" s="1"/>
  <c r="AG1343" i="9" l="1"/>
  <c r="AH1343" i="9" s="1"/>
  <c r="AI1343" i="9" s="1"/>
  <c r="AJ1343" i="9" s="1"/>
  <c r="F1343" i="9" s="1"/>
  <c r="G1343" i="9" s="1"/>
  <c r="AC1344" i="9"/>
  <c r="AD1343" i="9"/>
  <c r="AG1344" i="9" l="1"/>
  <c r="AH1344" i="9" s="1"/>
  <c r="AI1344" i="9" s="1"/>
  <c r="AJ1344" i="9" s="1"/>
  <c r="F1344" i="9" s="1"/>
  <c r="G1344" i="9" s="1"/>
  <c r="AC1345" i="9"/>
  <c r="AD1344" i="9"/>
  <c r="AC1346" i="9" l="1"/>
  <c r="AD1345" i="9"/>
  <c r="AG1345" i="9"/>
  <c r="AH1345" i="9" s="1"/>
  <c r="AI1345" i="9" s="1"/>
  <c r="AJ1345" i="9" s="1"/>
  <c r="F1345" i="9" s="1"/>
  <c r="G1345" i="9" s="1"/>
  <c r="AC1347" i="9" l="1"/>
  <c r="AD1346" i="9"/>
  <c r="AG1346" i="9"/>
  <c r="AH1346" i="9" s="1"/>
  <c r="AI1346" i="9" s="1"/>
  <c r="AJ1346" i="9" s="1"/>
  <c r="F1346" i="9" s="1"/>
  <c r="G1346" i="9" s="1"/>
  <c r="AG1347" i="9" l="1"/>
  <c r="AH1347" i="9" s="1"/>
  <c r="AI1347" i="9" s="1"/>
  <c r="AJ1347" i="9" s="1"/>
  <c r="F1347" i="9" s="1"/>
  <c r="G1347" i="9" s="1"/>
  <c r="AC1348" i="9"/>
  <c r="AD1347" i="9"/>
  <c r="AG1348" i="9" l="1"/>
  <c r="AH1348" i="9" s="1"/>
  <c r="AI1348" i="9" s="1"/>
  <c r="AJ1348" i="9" s="1"/>
  <c r="F1348" i="9" s="1"/>
  <c r="G1348" i="9" s="1"/>
  <c r="AC1349" i="9"/>
  <c r="AD1348" i="9"/>
  <c r="AC1350" i="9" l="1"/>
  <c r="AD1349" i="9"/>
  <c r="AG1349" i="9"/>
  <c r="AH1349" i="9" s="1"/>
  <c r="AI1349" i="9" s="1"/>
  <c r="AJ1349" i="9" s="1"/>
  <c r="F1349" i="9" s="1"/>
  <c r="G1349" i="9" s="1"/>
  <c r="AC1351" i="9" l="1"/>
  <c r="AD1350" i="9"/>
  <c r="AG1350" i="9"/>
  <c r="AH1350" i="9" s="1"/>
  <c r="AI1350" i="9" s="1"/>
  <c r="AJ1350" i="9" s="1"/>
  <c r="F1350" i="9" s="1"/>
  <c r="G1350" i="9" s="1"/>
  <c r="AG1351" i="9" l="1"/>
  <c r="AH1351" i="9" s="1"/>
  <c r="AI1351" i="9" s="1"/>
  <c r="AJ1351" i="9" s="1"/>
  <c r="F1351" i="9" s="1"/>
  <c r="G1351" i="9" s="1"/>
  <c r="AC1352" i="9"/>
  <c r="AD1351" i="9"/>
  <c r="AG1352" i="9" l="1"/>
  <c r="AH1352" i="9" s="1"/>
  <c r="AI1352" i="9" s="1"/>
  <c r="AJ1352" i="9" s="1"/>
  <c r="F1352" i="9" s="1"/>
  <c r="G1352" i="9" s="1"/>
  <c r="AC1353" i="9"/>
  <c r="AD1352" i="9"/>
  <c r="AD1353" i="9" l="1"/>
  <c r="AC1354" i="9"/>
  <c r="AG1353" i="9"/>
  <c r="AH1353" i="9" s="1"/>
  <c r="AI1353" i="9" s="1"/>
  <c r="AJ1353" i="9" s="1"/>
  <c r="F1353" i="9" s="1"/>
  <c r="G1353" i="9" s="1"/>
  <c r="AC1355" i="9" l="1"/>
  <c r="AD1354" i="9"/>
  <c r="AG1354" i="9"/>
  <c r="AH1354" i="9" s="1"/>
  <c r="AI1354" i="9" s="1"/>
  <c r="AJ1354" i="9" s="1"/>
  <c r="F1354" i="9" s="1"/>
  <c r="G1354" i="9" s="1"/>
  <c r="AG1355" i="9" l="1"/>
  <c r="AH1355" i="9" s="1"/>
  <c r="AI1355" i="9" s="1"/>
  <c r="AJ1355" i="9" s="1"/>
  <c r="F1355" i="9" s="1"/>
  <c r="G1355" i="9" s="1"/>
  <c r="AC1356" i="9"/>
  <c r="AD1355" i="9"/>
  <c r="AG1356" i="9" l="1"/>
  <c r="AH1356" i="9" s="1"/>
  <c r="AI1356" i="9" s="1"/>
  <c r="AJ1356" i="9" s="1"/>
  <c r="F1356" i="9" s="1"/>
  <c r="G1356" i="9" s="1"/>
  <c r="AC1357" i="9"/>
  <c r="AD1356" i="9"/>
  <c r="AD1357" i="9" l="1"/>
  <c r="AG1357" i="9"/>
  <c r="AH1357" i="9" s="1"/>
  <c r="AI1357" i="9" s="1"/>
  <c r="AJ1357" i="9" s="1"/>
  <c r="F1357" i="9" s="1"/>
  <c r="G1357" i="9" s="1"/>
  <c r="AC1358" i="9"/>
  <c r="AC1359" i="9" l="1"/>
  <c r="AD1358" i="9"/>
  <c r="AG1358" i="9"/>
  <c r="AH1358" i="9" s="1"/>
  <c r="AI1358" i="9" s="1"/>
  <c r="AJ1358" i="9" s="1"/>
  <c r="F1358" i="9" s="1"/>
  <c r="G1358" i="9" s="1"/>
  <c r="AC1360" i="9" l="1"/>
  <c r="AD1359" i="9"/>
  <c r="AG1359" i="9"/>
  <c r="AH1359" i="9" s="1"/>
  <c r="AI1359" i="9" s="1"/>
  <c r="AJ1359" i="9" s="1"/>
  <c r="F1359" i="9" s="1"/>
  <c r="G1359" i="9" s="1"/>
  <c r="AD1360" i="9" l="1"/>
  <c r="AG1360" i="9"/>
  <c r="AH1360" i="9" s="1"/>
  <c r="AI1360" i="9" s="1"/>
  <c r="AJ1360" i="9" s="1"/>
  <c r="F1360" i="9" s="1"/>
  <c r="G1360" i="9" s="1"/>
  <c r="AC1361" i="9"/>
  <c r="AD1361" i="9" l="1"/>
  <c r="AC1362" i="9"/>
  <c r="AG1361" i="9"/>
  <c r="AH1361" i="9" s="1"/>
  <c r="AI1361" i="9" s="1"/>
  <c r="AJ1361" i="9" s="1"/>
  <c r="F1361" i="9" s="1"/>
  <c r="G1361" i="9" s="1"/>
  <c r="AC1363" i="9" l="1"/>
  <c r="AD1362" i="9"/>
  <c r="AG1362" i="9"/>
  <c r="AH1362" i="9" s="1"/>
  <c r="AI1362" i="9" s="1"/>
  <c r="AJ1362" i="9" s="1"/>
  <c r="F1362" i="9" s="1"/>
  <c r="G1362" i="9" s="1"/>
  <c r="AG1363" i="9" l="1"/>
  <c r="AH1363" i="9" s="1"/>
  <c r="AI1363" i="9" s="1"/>
  <c r="AJ1363" i="9" s="1"/>
  <c r="F1363" i="9" s="1"/>
  <c r="G1363" i="9" s="1"/>
  <c r="AC1364" i="9"/>
  <c r="AD1363" i="9"/>
  <c r="AG1364" i="9" l="1"/>
  <c r="AH1364" i="9" s="1"/>
  <c r="AI1364" i="9" s="1"/>
  <c r="AJ1364" i="9" s="1"/>
  <c r="F1364" i="9" s="1"/>
  <c r="G1364" i="9" s="1"/>
  <c r="AC1365" i="9"/>
  <c r="AD1364" i="9"/>
  <c r="AD1365" i="9" l="1"/>
  <c r="AC1366" i="9"/>
  <c r="AG1365" i="9"/>
  <c r="AH1365" i="9" s="1"/>
  <c r="AI1365" i="9" s="1"/>
  <c r="AJ1365" i="9" s="1"/>
  <c r="F1365" i="9" s="1"/>
  <c r="G1365" i="9" s="1"/>
  <c r="AC1367" i="9" l="1"/>
  <c r="AD1366" i="9"/>
  <c r="AG1366" i="9"/>
  <c r="AH1366" i="9" s="1"/>
  <c r="AI1366" i="9" s="1"/>
  <c r="AJ1366" i="9" s="1"/>
  <c r="F1366" i="9" s="1"/>
  <c r="G1366" i="9" s="1"/>
  <c r="AG1367" i="9" l="1"/>
  <c r="AH1367" i="9" s="1"/>
  <c r="AI1367" i="9" s="1"/>
  <c r="AJ1367" i="9" s="1"/>
  <c r="F1367" i="9" s="1"/>
  <c r="G1367" i="9" s="1"/>
  <c r="AC1368" i="9"/>
  <c r="AD1367" i="9"/>
  <c r="AG1368" i="9" l="1"/>
  <c r="AH1368" i="9" s="1"/>
  <c r="AI1368" i="9" s="1"/>
  <c r="AJ1368" i="9" s="1"/>
  <c r="F1368" i="9" s="1"/>
  <c r="G1368" i="9" s="1"/>
  <c r="AC1369" i="9"/>
  <c r="AD1368" i="9"/>
  <c r="AD1369" i="9" l="1"/>
  <c r="AC1370" i="9"/>
  <c r="AG1369" i="9"/>
  <c r="AH1369" i="9" s="1"/>
  <c r="AI1369" i="9" s="1"/>
  <c r="AJ1369" i="9" s="1"/>
  <c r="F1369" i="9" s="1"/>
  <c r="G1369" i="9" s="1"/>
  <c r="AC1371" i="9" l="1"/>
  <c r="AD1370" i="9"/>
  <c r="AG1370" i="9"/>
  <c r="AH1370" i="9" s="1"/>
  <c r="AI1370" i="9" s="1"/>
  <c r="AJ1370" i="9" s="1"/>
  <c r="F1370" i="9" s="1"/>
  <c r="G1370" i="9" s="1"/>
  <c r="AG1371" i="9" l="1"/>
  <c r="AH1371" i="9" s="1"/>
  <c r="AI1371" i="9" s="1"/>
  <c r="AJ1371" i="9" s="1"/>
  <c r="F1371" i="9" s="1"/>
  <c r="G1371" i="9" s="1"/>
  <c r="AC1372" i="9"/>
  <c r="AD1371" i="9"/>
  <c r="AG1372" i="9" l="1"/>
  <c r="AH1372" i="9" s="1"/>
  <c r="AI1372" i="9" s="1"/>
  <c r="AJ1372" i="9" s="1"/>
  <c r="F1372" i="9" s="1"/>
  <c r="G1372" i="9" s="1"/>
  <c r="AC1373" i="9"/>
  <c r="AD1372" i="9"/>
  <c r="AD1373" i="9" l="1"/>
  <c r="AC1374" i="9"/>
  <c r="AG1373" i="9"/>
  <c r="AH1373" i="9" s="1"/>
  <c r="AI1373" i="9" s="1"/>
  <c r="AJ1373" i="9" s="1"/>
  <c r="F1373" i="9" s="1"/>
  <c r="G1373" i="9" s="1"/>
  <c r="AC1375" i="9" l="1"/>
  <c r="AD1374" i="9"/>
  <c r="AG1374" i="9"/>
  <c r="AH1374" i="9" s="1"/>
  <c r="AI1374" i="9" s="1"/>
  <c r="AJ1374" i="9" s="1"/>
  <c r="F1374" i="9" s="1"/>
  <c r="G1374" i="9" s="1"/>
  <c r="AG1375" i="9" l="1"/>
  <c r="AH1375" i="9" s="1"/>
  <c r="AI1375" i="9" s="1"/>
  <c r="AJ1375" i="9" s="1"/>
  <c r="F1375" i="9" s="1"/>
  <c r="G1375" i="9" s="1"/>
  <c r="AC1376" i="9"/>
  <c r="AD1375" i="9"/>
  <c r="AD1376" i="9" l="1"/>
  <c r="AG1376" i="9"/>
  <c r="AH1376" i="9" s="1"/>
  <c r="AI1376" i="9" s="1"/>
  <c r="AJ1376" i="9" s="1"/>
  <c r="F1376" i="9" s="1"/>
  <c r="G1376" i="9" s="1"/>
  <c r="AC1377" i="9"/>
  <c r="AD1377" i="9" l="1"/>
  <c r="AC1378" i="9"/>
  <c r="AG1377" i="9"/>
  <c r="AH1377" i="9" s="1"/>
  <c r="AI1377" i="9" s="1"/>
  <c r="AJ1377" i="9" s="1"/>
  <c r="F1377" i="9" s="1"/>
  <c r="G1377" i="9" s="1"/>
  <c r="AD1378" i="9" l="1"/>
  <c r="AC1379" i="9"/>
  <c r="AG1378" i="9"/>
  <c r="AH1378" i="9" s="1"/>
  <c r="AI1378" i="9" s="1"/>
  <c r="AJ1378" i="9" s="1"/>
  <c r="F1378" i="9" s="1"/>
  <c r="G1378" i="9" s="1"/>
  <c r="AC1380" i="9" l="1"/>
  <c r="AD1379" i="9"/>
  <c r="AG1379" i="9"/>
  <c r="AH1379" i="9" s="1"/>
  <c r="AI1379" i="9" s="1"/>
  <c r="AJ1379" i="9" s="1"/>
  <c r="F1379" i="9" s="1"/>
  <c r="G1379" i="9" s="1"/>
  <c r="AD1380" i="9" l="1"/>
  <c r="AG1380" i="9"/>
  <c r="AH1380" i="9" s="1"/>
  <c r="AI1380" i="9" s="1"/>
  <c r="AJ1380" i="9" s="1"/>
  <c r="F1380" i="9" s="1"/>
  <c r="G1380" i="9" s="1"/>
  <c r="AC1381" i="9"/>
  <c r="AD1381" i="9" l="1"/>
  <c r="AC1382" i="9"/>
  <c r="AG1381" i="9"/>
  <c r="AH1381" i="9" s="1"/>
  <c r="AI1381" i="9" s="1"/>
  <c r="AJ1381" i="9" s="1"/>
  <c r="F1381" i="9" l="1"/>
  <c r="G1381" i="9" s="1"/>
  <c r="AC1383" i="9"/>
  <c r="AD1382" i="9"/>
  <c r="AG1382" i="9"/>
  <c r="AH1382" i="9" s="1"/>
  <c r="AI1382" i="9" s="1"/>
  <c r="AJ1382" i="9" s="1"/>
  <c r="F1382" i="9" s="1"/>
  <c r="G1382" i="9" s="1"/>
  <c r="AG1383" i="9" l="1"/>
  <c r="AH1383" i="9" s="1"/>
  <c r="AI1383" i="9" s="1"/>
  <c r="AJ1383" i="9" s="1"/>
  <c r="F1383" i="9" s="1"/>
  <c r="G1383" i="9" s="1"/>
  <c r="AC1384" i="9"/>
  <c r="AD1383" i="9"/>
  <c r="AG1384" i="9" l="1"/>
  <c r="AH1384" i="9" s="1"/>
  <c r="AI1384" i="9" s="1"/>
  <c r="AJ1384" i="9" s="1"/>
  <c r="F1384" i="9" s="1"/>
  <c r="G1384" i="9" s="1"/>
  <c r="AC1385" i="9"/>
  <c r="AD1384" i="9"/>
  <c r="AD1385" i="9" l="1"/>
  <c r="AC1386" i="9"/>
  <c r="AG1385" i="9"/>
  <c r="AH1385" i="9" s="1"/>
  <c r="AI1385" i="9" s="1"/>
  <c r="AJ1385" i="9" s="1"/>
  <c r="F1385" i="9" s="1"/>
  <c r="G1385" i="9" s="1"/>
  <c r="AC1387" i="9" l="1"/>
  <c r="AD1386" i="9"/>
  <c r="AG1386" i="9"/>
  <c r="AH1386" i="9" s="1"/>
  <c r="AI1386" i="9" s="1"/>
  <c r="AJ1386" i="9" s="1"/>
  <c r="F1386" i="9" s="1"/>
  <c r="G1386" i="9" s="1"/>
  <c r="AG1387" i="9" l="1"/>
  <c r="AH1387" i="9" s="1"/>
  <c r="AI1387" i="9" s="1"/>
  <c r="AJ1387" i="9" s="1"/>
  <c r="F1387" i="9" s="1"/>
  <c r="G1387" i="9" s="1"/>
  <c r="AC1388" i="9"/>
  <c r="AD1387" i="9"/>
  <c r="AG1388" i="9" l="1"/>
  <c r="AH1388" i="9" s="1"/>
  <c r="AI1388" i="9" s="1"/>
  <c r="AJ1388" i="9" s="1"/>
  <c r="F1388" i="9" s="1"/>
  <c r="G1388" i="9" s="1"/>
  <c r="AC1389" i="9"/>
  <c r="AD1388" i="9"/>
  <c r="AD1389" i="9" l="1"/>
  <c r="AC1390" i="9"/>
  <c r="AG1389" i="9"/>
  <c r="AH1389" i="9" s="1"/>
  <c r="AI1389" i="9" s="1"/>
  <c r="AJ1389" i="9" s="1"/>
  <c r="F1389" i="9" s="1"/>
  <c r="G1389" i="9" s="1"/>
  <c r="AC1391" i="9" l="1"/>
  <c r="AD1390" i="9"/>
  <c r="AG1390" i="9"/>
  <c r="AH1390" i="9" s="1"/>
  <c r="AI1390" i="9" s="1"/>
  <c r="AJ1390" i="9" s="1"/>
  <c r="F1390" i="9" s="1"/>
  <c r="G1390" i="9" s="1"/>
  <c r="AG1391" i="9" l="1"/>
  <c r="AH1391" i="9" s="1"/>
  <c r="AI1391" i="9" s="1"/>
  <c r="AJ1391" i="9" s="1"/>
  <c r="F1391" i="9" s="1"/>
  <c r="G1391" i="9" s="1"/>
  <c r="AC1392" i="9"/>
  <c r="AD1391" i="9"/>
  <c r="AG1392" i="9" l="1"/>
  <c r="AH1392" i="9" s="1"/>
  <c r="AI1392" i="9" s="1"/>
  <c r="AJ1392" i="9" s="1"/>
  <c r="F1392" i="9" s="1"/>
  <c r="G1392" i="9" s="1"/>
  <c r="AC1393" i="9"/>
  <c r="AD1392" i="9"/>
  <c r="AD1393" i="9" l="1"/>
  <c r="AC1394" i="9"/>
  <c r="AG1393" i="9"/>
  <c r="AH1393" i="9" s="1"/>
  <c r="AI1393" i="9" s="1"/>
  <c r="AJ1393" i="9" s="1"/>
  <c r="F1393" i="9" s="1"/>
  <c r="G1393" i="9" s="1"/>
  <c r="AC1395" i="9" l="1"/>
  <c r="AD1394" i="9"/>
  <c r="AG1394" i="9"/>
  <c r="AH1394" i="9" s="1"/>
  <c r="AI1394" i="9" s="1"/>
  <c r="AJ1394" i="9" s="1"/>
  <c r="F1394" i="9" s="1"/>
  <c r="G1394" i="9" s="1"/>
  <c r="AG1395" i="9" l="1"/>
  <c r="AH1395" i="9" s="1"/>
  <c r="AI1395" i="9" s="1"/>
  <c r="AJ1395" i="9" s="1"/>
  <c r="F1395" i="9" s="1"/>
  <c r="G1395" i="9" s="1"/>
  <c r="AC1396" i="9"/>
  <c r="AD1395" i="9"/>
  <c r="AD1396" i="9" l="1"/>
  <c r="AG1396" i="9"/>
  <c r="AH1396" i="9" s="1"/>
  <c r="AI1396" i="9" s="1"/>
  <c r="AJ1396" i="9" s="1"/>
  <c r="F1396" i="9" s="1"/>
  <c r="G1396" i="9" s="1"/>
  <c r="AC1397" i="9"/>
  <c r="AD1397" i="9" l="1"/>
  <c r="AC1398" i="9"/>
  <c r="AG1397" i="9"/>
  <c r="AH1397" i="9" s="1"/>
  <c r="AI1397" i="9" s="1"/>
  <c r="AJ1397" i="9" s="1"/>
  <c r="F1397" i="9" s="1"/>
  <c r="G1397" i="9" s="1"/>
  <c r="AC1399" i="9" l="1"/>
  <c r="AD1398" i="9"/>
  <c r="AG1398" i="9"/>
  <c r="AH1398" i="9" s="1"/>
  <c r="AI1398" i="9" s="1"/>
  <c r="AJ1398" i="9" s="1"/>
  <c r="F1398" i="9" s="1"/>
  <c r="G1398" i="9" s="1"/>
  <c r="AC1400" i="9" l="1"/>
  <c r="AD1399" i="9"/>
  <c r="AG1399" i="9"/>
  <c r="AH1399" i="9" s="1"/>
  <c r="AI1399" i="9" s="1"/>
  <c r="AJ1399" i="9" s="1"/>
  <c r="F1399" i="9" s="1"/>
  <c r="G1399" i="9" s="1"/>
  <c r="AG1400" i="9" l="1"/>
  <c r="AH1400" i="9" s="1"/>
  <c r="AI1400" i="9" s="1"/>
  <c r="AJ1400" i="9" s="1"/>
  <c r="F1400" i="9" s="1"/>
  <c r="G1400" i="9" s="1"/>
  <c r="AD1400" i="9"/>
  <c r="AC1401" i="9"/>
  <c r="AG1401" i="9" l="1"/>
  <c r="AH1401" i="9" s="1"/>
  <c r="AI1401" i="9" s="1"/>
  <c r="AJ1401" i="9" s="1"/>
  <c r="F1401" i="9" s="1"/>
  <c r="G1401" i="9" s="1"/>
  <c r="AC1402" i="9"/>
  <c r="AD1401" i="9"/>
  <c r="AG1402" i="9" l="1"/>
  <c r="AH1402" i="9" s="1"/>
  <c r="AI1402" i="9" s="1"/>
  <c r="AJ1402" i="9" s="1"/>
  <c r="F1402" i="9" s="1"/>
  <c r="G1402" i="9" s="1"/>
  <c r="AC1403" i="9"/>
  <c r="AD1402" i="9"/>
  <c r="AG1403" i="9" l="1"/>
  <c r="AH1403" i="9" s="1"/>
  <c r="AI1403" i="9" s="1"/>
  <c r="AJ1403" i="9" s="1"/>
  <c r="F1403" i="9" s="1"/>
  <c r="G1403" i="9" s="1"/>
  <c r="AC1404" i="9"/>
  <c r="AD1403" i="9"/>
  <c r="AC1405" i="9" l="1"/>
  <c r="AD1404" i="9"/>
  <c r="AG1404" i="9"/>
  <c r="AH1404" i="9" s="1"/>
  <c r="AI1404" i="9" s="1"/>
  <c r="AJ1404" i="9" s="1"/>
  <c r="F1404" i="9" s="1"/>
  <c r="G1404" i="9" s="1"/>
  <c r="AC1406" i="9" l="1"/>
  <c r="AG1405" i="9"/>
  <c r="AH1405" i="9" s="1"/>
  <c r="AI1405" i="9" s="1"/>
  <c r="AJ1405" i="9" s="1"/>
  <c r="F1405" i="9" s="1"/>
  <c r="G1405" i="9" s="1"/>
  <c r="AD1405" i="9"/>
  <c r="AG1406" i="9" l="1"/>
  <c r="AH1406" i="9" s="1"/>
  <c r="AI1406" i="9" s="1"/>
  <c r="AJ1406" i="9" s="1"/>
  <c r="F1406" i="9" s="1"/>
  <c r="G1406" i="9" s="1"/>
  <c r="AC1407" i="9"/>
  <c r="AD1406" i="9"/>
  <c r="AG1407" i="9" l="1"/>
  <c r="AH1407" i="9" s="1"/>
  <c r="AI1407" i="9" s="1"/>
  <c r="AJ1407" i="9" s="1"/>
  <c r="F1407" i="9" s="1"/>
  <c r="G1407" i="9" s="1"/>
  <c r="AD1407" i="9"/>
  <c r="AC1408" i="9"/>
  <c r="AC1409" i="9" l="1"/>
  <c r="AD1408" i="9"/>
  <c r="AG1408" i="9"/>
  <c r="AH1408" i="9" s="1"/>
  <c r="AI1408" i="9" s="1"/>
  <c r="AJ1408" i="9" s="1"/>
  <c r="F1408" i="9" s="1"/>
  <c r="G1408" i="9" s="1"/>
  <c r="AC1410" i="9" l="1"/>
  <c r="AG1409" i="9"/>
  <c r="AH1409" i="9" s="1"/>
  <c r="AI1409" i="9" s="1"/>
  <c r="AJ1409" i="9" s="1"/>
  <c r="F1409" i="9" s="1"/>
  <c r="G1409" i="9" s="1"/>
  <c r="AD1409" i="9"/>
  <c r="AG1410" i="9" l="1"/>
  <c r="AH1410" i="9" s="1"/>
  <c r="AI1410" i="9" s="1"/>
  <c r="AJ1410" i="9" s="1"/>
  <c r="F1410" i="9" s="1"/>
  <c r="G1410" i="9" s="1"/>
  <c r="AC1411" i="9"/>
  <c r="AD1410" i="9"/>
  <c r="AG1411" i="9" l="1"/>
  <c r="AH1411" i="9" s="1"/>
  <c r="AI1411" i="9" s="1"/>
  <c r="AJ1411" i="9" s="1"/>
  <c r="F1411" i="9" s="1"/>
  <c r="G1411" i="9" s="1"/>
  <c r="AC1412" i="9"/>
  <c r="AD1411" i="9"/>
  <c r="AD1412" i="9" l="1"/>
  <c r="AG1412" i="9"/>
  <c r="AH1412" i="9" s="1"/>
  <c r="AI1412" i="9" s="1"/>
  <c r="AJ1412" i="9" s="1"/>
  <c r="F1412" i="9" s="1"/>
  <c r="G1412" i="9" s="1"/>
  <c r="AC1413" i="9"/>
  <c r="AG1413" i="9" l="1"/>
  <c r="AH1413" i="9" s="1"/>
  <c r="AI1413" i="9" s="1"/>
  <c r="AJ1413" i="9" s="1"/>
  <c r="F1413" i="9" s="1"/>
  <c r="G1413" i="9" s="1"/>
  <c r="AC1414" i="9"/>
  <c r="AD1413" i="9"/>
  <c r="AG1414" i="9" l="1"/>
  <c r="AH1414" i="9" s="1"/>
  <c r="AI1414" i="9" s="1"/>
  <c r="AJ1414" i="9" s="1"/>
  <c r="F1414" i="9" s="1"/>
  <c r="G1414" i="9" s="1"/>
  <c r="AC1415" i="9"/>
  <c r="AD1414" i="9"/>
  <c r="AG1415" i="9" l="1"/>
  <c r="AH1415" i="9" s="1"/>
  <c r="AI1415" i="9" s="1"/>
  <c r="AJ1415" i="9" s="1"/>
  <c r="F1415" i="9" s="1"/>
  <c r="G1415" i="9" s="1"/>
  <c r="AC1416" i="9"/>
  <c r="AD1415" i="9"/>
  <c r="AC1417" i="9" l="1"/>
  <c r="AD1416" i="9"/>
  <c r="AG1416" i="9"/>
  <c r="AH1416" i="9" s="1"/>
  <c r="AI1416" i="9" s="1"/>
  <c r="AJ1416" i="9" s="1"/>
  <c r="F1416" i="9" s="1"/>
  <c r="G1416" i="9" s="1"/>
  <c r="AC1418" i="9" l="1"/>
  <c r="AG1417" i="9"/>
  <c r="AH1417" i="9" s="1"/>
  <c r="AI1417" i="9" s="1"/>
  <c r="AJ1417" i="9" s="1"/>
  <c r="F1417" i="9" s="1"/>
  <c r="G1417" i="9" s="1"/>
  <c r="AD1417" i="9"/>
  <c r="AG1418" i="9" l="1"/>
  <c r="AH1418" i="9" s="1"/>
  <c r="AI1418" i="9" s="1"/>
  <c r="AJ1418" i="9" s="1"/>
  <c r="F1418" i="9" s="1"/>
  <c r="G1418" i="9" s="1"/>
  <c r="AC1419" i="9"/>
  <c r="AD1418" i="9"/>
  <c r="AC1420" i="9" l="1"/>
  <c r="AD1419" i="9"/>
  <c r="AG1419" i="9"/>
  <c r="AH1419" i="9" s="1"/>
  <c r="AI1419" i="9" s="1"/>
  <c r="AJ1419" i="9" s="1"/>
  <c r="F1419" i="9" s="1"/>
  <c r="G1419" i="9" s="1"/>
  <c r="AC1421" i="9" l="1"/>
  <c r="AG1420" i="9"/>
  <c r="AH1420" i="9" s="1"/>
  <c r="AI1420" i="9" s="1"/>
  <c r="AJ1420" i="9" s="1"/>
  <c r="F1420" i="9" s="1"/>
  <c r="G1420" i="9" s="1"/>
  <c r="AD1420" i="9"/>
  <c r="AG1421" i="9" l="1"/>
  <c r="AH1421" i="9" s="1"/>
  <c r="AI1421" i="9" s="1"/>
  <c r="AJ1421" i="9" s="1"/>
  <c r="F1421" i="9" s="1"/>
  <c r="G1421" i="9" s="1"/>
  <c r="AD1421" i="9"/>
  <c r="AC1422" i="9"/>
  <c r="AG1422" i="9" l="1"/>
  <c r="AH1422" i="9" s="1"/>
  <c r="AI1422" i="9" s="1"/>
  <c r="AJ1422" i="9" s="1"/>
  <c r="F1422" i="9" s="1"/>
  <c r="G1422" i="9" s="1"/>
  <c r="AC1423" i="9"/>
  <c r="AD1422" i="9"/>
  <c r="AC1424" i="9" l="1"/>
  <c r="AD1423" i="9"/>
  <c r="AG1423" i="9"/>
  <c r="AH1423" i="9" s="1"/>
  <c r="AI1423" i="9" s="1"/>
  <c r="AJ1423" i="9" s="1"/>
  <c r="F1423" i="9" s="1"/>
  <c r="G1423" i="9" s="1"/>
  <c r="AG1424" i="9" l="1"/>
  <c r="AH1424" i="9" s="1"/>
  <c r="AI1424" i="9" s="1"/>
  <c r="AJ1424" i="9" s="1"/>
  <c r="F1424" i="9" s="1"/>
  <c r="G1424" i="9" s="1"/>
  <c r="AC1425" i="9"/>
  <c r="AD1424" i="9"/>
  <c r="AD1425" i="9" l="1"/>
  <c r="AG1425" i="9"/>
  <c r="AH1425" i="9" s="1"/>
  <c r="AI1425" i="9" s="1"/>
  <c r="AJ1425" i="9" s="1"/>
  <c r="F1425" i="9" s="1"/>
  <c r="G1425" i="9" s="1"/>
  <c r="AC1426" i="9"/>
  <c r="AD1426" i="9" l="1"/>
  <c r="AG1426" i="9"/>
  <c r="AH1426" i="9" s="1"/>
  <c r="AI1426" i="9" s="1"/>
  <c r="AJ1426" i="9" s="1"/>
  <c r="F1426" i="9" s="1"/>
  <c r="G1426" i="9" s="1"/>
  <c r="AC1427" i="9"/>
  <c r="AC1428" i="9" l="1"/>
  <c r="AD1427" i="9"/>
  <c r="AG1427" i="9"/>
  <c r="AH1427" i="9" s="1"/>
  <c r="AI1427" i="9" s="1"/>
  <c r="AJ1427" i="9" s="1"/>
  <c r="F1427" i="9" s="1"/>
  <c r="G1427" i="9" s="1"/>
  <c r="AC1429" i="9" l="1"/>
  <c r="AG1428" i="9"/>
  <c r="AH1428" i="9" s="1"/>
  <c r="AI1428" i="9" s="1"/>
  <c r="AJ1428" i="9" s="1"/>
  <c r="F1428" i="9" s="1"/>
  <c r="G1428" i="9" s="1"/>
  <c r="AD1428" i="9"/>
  <c r="AG1429" i="9" l="1"/>
  <c r="AH1429" i="9" s="1"/>
  <c r="AI1429" i="9" s="1"/>
  <c r="AJ1429" i="9" s="1"/>
  <c r="F1429" i="9" s="1"/>
  <c r="G1429" i="9" s="1"/>
  <c r="AD1429" i="9"/>
  <c r="AC1430" i="9"/>
  <c r="AG1430" i="9" l="1"/>
  <c r="AH1430" i="9" s="1"/>
  <c r="AI1430" i="9" s="1"/>
  <c r="AJ1430" i="9" s="1"/>
  <c r="F1430" i="9" s="1"/>
  <c r="G1430" i="9" s="1"/>
  <c r="AC1431" i="9"/>
  <c r="AD1430" i="9"/>
  <c r="AC1432" i="9" l="1"/>
  <c r="AD1431" i="9"/>
  <c r="AG1431" i="9"/>
  <c r="AH1431" i="9" s="1"/>
  <c r="AI1431" i="9" s="1"/>
  <c r="AJ1431" i="9" s="1"/>
  <c r="F1431" i="9" s="1"/>
  <c r="G1431" i="9" s="1"/>
  <c r="AC1433" i="9" l="1"/>
  <c r="AG1432" i="9"/>
  <c r="AH1432" i="9" s="1"/>
  <c r="AI1432" i="9" s="1"/>
  <c r="AJ1432" i="9" s="1"/>
  <c r="F1432" i="9" s="1"/>
  <c r="G1432" i="9" s="1"/>
  <c r="AD1432" i="9"/>
  <c r="AG1433" i="9" l="1"/>
  <c r="AH1433" i="9" s="1"/>
  <c r="AI1433" i="9" s="1"/>
  <c r="AJ1433" i="9" s="1"/>
  <c r="F1433" i="9" s="1"/>
  <c r="G1433" i="9" s="1"/>
  <c r="AD1433" i="9"/>
  <c r="AC1434" i="9"/>
  <c r="AG1434" i="9" l="1"/>
  <c r="AH1434" i="9" s="1"/>
  <c r="AI1434" i="9" s="1"/>
  <c r="AJ1434" i="9" s="1"/>
  <c r="F1434" i="9" s="1"/>
  <c r="G1434" i="9" s="1"/>
  <c r="AC1435" i="9"/>
  <c r="AD1434" i="9"/>
  <c r="AC1436" i="9" l="1"/>
  <c r="AD1435" i="9"/>
  <c r="AG1435" i="9"/>
  <c r="AH1435" i="9" s="1"/>
  <c r="AI1435" i="9" s="1"/>
  <c r="AJ1435" i="9" s="1"/>
  <c r="F1435" i="9" s="1"/>
  <c r="G1435" i="9" s="1"/>
  <c r="AC1437" i="9" l="1"/>
  <c r="AG1436" i="9"/>
  <c r="AH1436" i="9" s="1"/>
  <c r="AI1436" i="9" s="1"/>
  <c r="AJ1436" i="9" s="1"/>
  <c r="F1436" i="9" s="1"/>
  <c r="G1436" i="9" s="1"/>
  <c r="AD1436" i="9"/>
  <c r="AG1437" i="9" l="1"/>
  <c r="AH1437" i="9" s="1"/>
  <c r="AI1437" i="9" s="1"/>
  <c r="AJ1437" i="9" s="1"/>
  <c r="F1437" i="9" s="1"/>
  <c r="G1437" i="9" s="1"/>
  <c r="AD1437" i="9"/>
  <c r="AC1438" i="9"/>
  <c r="AG1438" i="9" l="1"/>
  <c r="AH1438" i="9" s="1"/>
  <c r="AI1438" i="9" s="1"/>
  <c r="AJ1438" i="9" s="1"/>
  <c r="F1438" i="9" s="1"/>
  <c r="G1438" i="9" s="1"/>
  <c r="AC1439" i="9"/>
  <c r="AD1438" i="9"/>
  <c r="AC1440" i="9" l="1"/>
  <c r="AD1439" i="9"/>
  <c r="AG1439" i="9"/>
  <c r="AH1439" i="9" s="1"/>
  <c r="AI1439" i="9" s="1"/>
  <c r="AJ1439" i="9" s="1"/>
  <c r="F1439" i="9" s="1"/>
  <c r="G1439" i="9" s="1"/>
  <c r="AC1441" i="9" l="1"/>
  <c r="AG1440" i="9"/>
  <c r="AH1440" i="9" s="1"/>
  <c r="AI1440" i="9" s="1"/>
  <c r="AJ1440" i="9" s="1"/>
  <c r="F1440" i="9" s="1"/>
  <c r="G1440" i="9" s="1"/>
  <c r="AD1440" i="9"/>
  <c r="AG1441" i="9" l="1"/>
  <c r="AH1441" i="9" s="1"/>
  <c r="AI1441" i="9" s="1"/>
  <c r="AJ1441" i="9" s="1"/>
  <c r="F1441" i="9" s="1"/>
  <c r="G1441" i="9" s="1"/>
  <c r="AD1441" i="9"/>
  <c r="AC1442" i="9"/>
  <c r="AG1442" i="9" l="1"/>
  <c r="AH1442" i="9" s="1"/>
  <c r="AI1442" i="9" s="1"/>
  <c r="AJ1442" i="9" s="1"/>
  <c r="F1442" i="9" s="1"/>
  <c r="G1442" i="9" s="1"/>
  <c r="AC1443" i="9"/>
  <c r="AD1442" i="9"/>
  <c r="AC1444" i="9" l="1"/>
  <c r="AD1443" i="9"/>
  <c r="AG1443" i="9"/>
  <c r="AH1443" i="9" s="1"/>
  <c r="AI1443" i="9" s="1"/>
  <c r="AJ1443" i="9" s="1"/>
  <c r="F1443" i="9" s="1"/>
  <c r="G1443" i="9" s="1"/>
  <c r="AC1445" i="9" l="1"/>
  <c r="AG1444" i="9"/>
  <c r="AH1444" i="9" s="1"/>
  <c r="AI1444" i="9" s="1"/>
  <c r="AJ1444" i="9" s="1"/>
  <c r="F1444" i="9" s="1"/>
  <c r="G1444" i="9" s="1"/>
  <c r="AD1444" i="9"/>
  <c r="AG1445" i="9" l="1"/>
  <c r="AH1445" i="9" s="1"/>
  <c r="AI1445" i="9" s="1"/>
  <c r="AJ1445" i="9" s="1"/>
  <c r="F1445" i="9" s="1"/>
  <c r="G1445" i="9" s="1"/>
  <c r="AD1445" i="9"/>
  <c r="AC1446" i="9"/>
  <c r="AG1446" i="9" l="1"/>
  <c r="AH1446" i="9" s="1"/>
  <c r="AI1446" i="9" s="1"/>
  <c r="AJ1446" i="9" s="1"/>
  <c r="F1446" i="9" s="1"/>
  <c r="G1446" i="9" s="1"/>
  <c r="AC1447" i="9"/>
  <c r="AD1446" i="9"/>
  <c r="AC1448" i="9" l="1"/>
  <c r="AD1447" i="9"/>
  <c r="AG1447" i="9"/>
  <c r="AH1447" i="9" s="1"/>
  <c r="AI1447" i="9" s="1"/>
  <c r="AJ1447" i="9" s="1"/>
  <c r="F1447" i="9" s="1"/>
  <c r="G1447" i="9" s="1"/>
  <c r="AD1448" i="9" l="1"/>
  <c r="AC1449" i="9"/>
  <c r="AG1448" i="9"/>
  <c r="AH1448" i="9" s="1"/>
  <c r="AI1448" i="9" s="1"/>
  <c r="AJ1448" i="9" s="1"/>
  <c r="F1448" i="9" s="1"/>
  <c r="G1448" i="9" s="1"/>
  <c r="AG1449" i="9" l="1"/>
  <c r="AH1449" i="9" s="1"/>
  <c r="AI1449" i="9" s="1"/>
  <c r="AJ1449" i="9" s="1"/>
  <c r="F1449" i="9" s="1"/>
  <c r="G1449" i="9" s="1"/>
  <c r="AD1449" i="9"/>
  <c r="AC1450" i="9"/>
  <c r="AG1450" i="9" l="1"/>
  <c r="AH1450" i="9" s="1"/>
  <c r="AI1450" i="9" s="1"/>
  <c r="AJ1450" i="9" s="1"/>
  <c r="F1450" i="9" s="1"/>
  <c r="G1450" i="9" s="1"/>
  <c r="AC1451" i="9"/>
  <c r="AD1450" i="9"/>
  <c r="AC1452" i="9" l="1"/>
  <c r="AD1451" i="9"/>
  <c r="AG1451" i="9"/>
  <c r="AH1451" i="9" s="1"/>
  <c r="AI1451" i="9" s="1"/>
  <c r="AJ1451" i="9" s="1"/>
  <c r="F1451" i="9" s="1"/>
  <c r="G1451" i="9" s="1"/>
  <c r="AD1452" i="9" l="1"/>
  <c r="AC1453" i="9"/>
  <c r="AG1452" i="9"/>
  <c r="AH1452" i="9" s="1"/>
  <c r="AI1452" i="9" s="1"/>
  <c r="AJ1452" i="9" s="1"/>
  <c r="F1452" i="9" s="1"/>
  <c r="G1452" i="9" s="1"/>
  <c r="AG1453" i="9" l="1"/>
  <c r="AH1453" i="9" s="1"/>
  <c r="AI1453" i="9" s="1"/>
  <c r="AJ1453" i="9" s="1"/>
  <c r="F1453" i="9" s="1"/>
  <c r="G1453" i="9" s="1"/>
  <c r="AD1453" i="9"/>
  <c r="AC1454" i="9"/>
  <c r="AG1454" i="9" l="1"/>
  <c r="AH1454" i="9" s="1"/>
  <c r="AI1454" i="9" s="1"/>
  <c r="AJ1454" i="9" s="1"/>
  <c r="F1454" i="9" s="1"/>
  <c r="G1454" i="9" s="1"/>
  <c r="AC1455" i="9"/>
  <c r="AD1454" i="9"/>
  <c r="AC1456" i="9" l="1"/>
  <c r="AD1455" i="9"/>
  <c r="AG1455" i="9"/>
  <c r="AH1455" i="9" s="1"/>
  <c r="AI1455" i="9" s="1"/>
  <c r="AJ1455" i="9" s="1"/>
  <c r="F1455" i="9" s="1"/>
  <c r="G1455" i="9" s="1"/>
  <c r="AD1456" i="9" l="1"/>
  <c r="AC1457" i="9"/>
  <c r="AG1456" i="9"/>
  <c r="AH1456" i="9" s="1"/>
  <c r="AI1456" i="9" s="1"/>
  <c r="AJ1456" i="9" s="1"/>
  <c r="F1456" i="9" s="1"/>
  <c r="G1456" i="9" s="1"/>
  <c r="AG1457" i="9" l="1"/>
  <c r="AH1457" i="9" s="1"/>
  <c r="AI1457" i="9" s="1"/>
  <c r="AJ1457" i="9" s="1"/>
  <c r="F1457" i="9" s="1"/>
  <c r="G1457" i="9" s="1"/>
  <c r="AD1457" i="9"/>
  <c r="AC1458" i="9"/>
  <c r="AG1458" i="9" l="1"/>
  <c r="AH1458" i="9" s="1"/>
  <c r="AI1458" i="9" s="1"/>
  <c r="AJ1458" i="9" s="1"/>
  <c r="F1458" i="9" s="1"/>
  <c r="G1458" i="9" s="1"/>
  <c r="AC1459" i="9"/>
  <c r="AD1458" i="9"/>
  <c r="AC1460" i="9" l="1"/>
  <c r="AD1459" i="9"/>
  <c r="AG1459" i="9"/>
  <c r="AH1459" i="9" s="1"/>
  <c r="AI1459" i="9" s="1"/>
  <c r="AJ1459" i="9" s="1"/>
  <c r="F1459" i="9" s="1"/>
  <c r="G1459" i="9" s="1"/>
  <c r="AD1460" i="9" l="1"/>
  <c r="AC1461" i="9"/>
  <c r="AG1460" i="9"/>
  <c r="AH1460" i="9" s="1"/>
  <c r="AI1460" i="9" s="1"/>
  <c r="AJ1460" i="9" s="1"/>
  <c r="F1460" i="9" s="1"/>
  <c r="G1460" i="9" s="1"/>
  <c r="AG1461" i="9" l="1"/>
  <c r="AH1461" i="9" s="1"/>
  <c r="AI1461" i="9" s="1"/>
  <c r="AJ1461" i="9" s="1"/>
  <c r="F1461" i="9" s="1"/>
  <c r="G1461" i="9" s="1"/>
  <c r="AD1461" i="9"/>
  <c r="AC1462" i="9"/>
  <c r="AG1462" i="9" l="1"/>
  <c r="AH1462" i="9" s="1"/>
  <c r="AI1462" i="9" s="1"/>
  <c r="AJ1462" i="9" s="1"/>
  <c r="F1462" i="9" s="1"/>
  <c r="G1462" i="9" s="1"/>
  <c r="AC1463" i="9"/>
  <c r="AD1462" i="9"/>
  <c r="AC1464" i="9" l="1"/>
  <c r="AD1463" i="9"/>
  <c r="AG1463" i="9"/>
  <c r="AH1463" i="9" s="1"/>
  <c r="AI1463" i="9" s="1"/>
  <c r="AJ1463" i="9" s="1"/>
  <c r="F1463" i="9" s="1"/>
  <c r="G1463" i="9" s="1"/>
  <c r="AD1464" i="9" l="1"/>
  <c r="AC1465" i="9"/>
  <c r="AG1464" i="9"/>
  <c r="AH1464" i="9" s="1"/>
  <c r="AI1464" i="9" s="1"/>
  <c r="AJ1464" i="9" s="1"/>
  <c r="F1464" i="9" s="1"/>
  <c r="G1464" i="9" s="1"/>
  <c r="AG1465" i="9" l="1"/>
  <c r="AH1465" i="9" s="1"/>
  <c r="AI1465" i="9" s="1"/>
  <c r="AJ1465" i="9" s="1"/>
  <c r="F1465" i="9" s="1"/>
  <c r="G1465" i="9" s="1"/>
  <c r="AD1465" i="9"/>
  <c r="AC1466" i="9"/>
  <c r="AG1466" i="9" l="1"/>
  <c r="AH1466" i="9" s="1"/>
  <c r="AI1466" i="9" s="1"/>
  <c r="AJ1466" i="9" s="1"/>
  <c r="F1466" i="9" s="1"/>
  <c r="G1466" i="9" s="1"/>
  <c r="AC1467" i="9"/>
  <c r="AD1466" i="9"/>
  <c r="AC1468" i="9" l="1"/>
  <c r="AD1467" i="9"/>
  <c r="AG1467" i="9"/>
  <c r="AH1467" i="9" s="1"/>
  <c r="AI1467" i="9" s="1"/>
  <c r="AJ1467" i="9" s="1"/>
  <c r="F1467" i="9" s="1"/>
  <c r="G1467" i="9" s="1"/>
  <c r="AD1468" i="9" l="1"/>
  <c r="AC1469" i="9"/>
  <c r="AG1468" i="9"/>
  <c r="AH1468" i="9" s="1"/>
  <c r="AI1468" i="9" s="1"/>
  <c r="AJ1468" i="9" s="1"/>
  <c r="F1468" i="9" s="1"/>
  <c r="G1468" i="9" s="1"/>
  <c r="AG1469" i="9" l="1"/>
  <c r="AH1469" i="9" s="1"/>
  <c r="AI1469" i="9" s="1"/>
  <c r="AJ1469" i="9" s="1"/>
  <c r="F1469" i="9" s="1"/>
  <c r="G1469" i="9" s="1"/>
  <c r="AD1469" i="9"/>
  <c r="AC1470" i="9"/>
  <c r="AG1470" i="9" l="1"/>
  <c r="AH1470" i="9" s="1"/>
  <c r="AI1470" i="9" s="1"/>
  <c r="AJ1470" i="9" s="1"/>
  <c r="F1470" i="9" s="1"/>
  <c r="G1470" i="9" s="1"/>
  <c r="AC1471" i="9"/>
  <c r="AD1470" i="9"/>
  <c r="AC1472" i="9" l="1"/>
  <c r="AD1471" i="9"/>
  <c r="AG1471" i="9"/>
  <c r="AH1471" i="9" s="1"/>
  <c r="AI1471" i="9" s="1"/>
  <c r="AJ1471" i="9" s="1"/>
  <c r="F1471" i="9" s="1"/>
  <c r="G1471" i="9" s="1"/>
  <c r="AD1472" i="9" l="1"/>
  <c r="AC1473" i="9"/>
  <c r="AG1472" i="9"/>
  <c r="AH1472" i="9" s="1"/>
  <c r="AI1472" i="9" s="1"/>
  <c r="AJ1472" i="9" s="1"/>
  <c r="F1472" i="9" s="1"/>
  <c r="G1472" i="9" s="1"/>
  <c r="AG1473" i="9" l="1"/>
  <c r="AH1473" i="9" s="1"/>
  <c r="AI1473" i="9" s="1"/>
  <c r="AJ1473" i="9" s="1"/>
  <c r="F1473" i="9" s="1"/>
  <c r="G1473" i="9" s="1"/>
  <c r="AD1473" i="9"/>
  <c r="AC1474" i="9"/>
  <c r="AG1474" i="9" l="1"/>
  <c r="AH1474" i="9" s="1"/>
  <c r="AI1474" i="9" s="1"/>
  <c r="AJ1474" i="9" s="1"/>
  <c r="F1474" i="9" s="1"/>
  <c r="G1474" i="9" s="1"/>
  <c r="AC1475" i="9"/>
  <c r="AD1474" i="9"/>
  <c r="AC1476" i="9" l="1"/>
  <c r="AD1475" i="9"/>
  <c r="AG1475" i="9"/>
  <c r="AH1475" i="9" s="1"/>
  <c r="AI1475" i="9" s="1"/>
  <c r="AJ1475" i="9" s="1"/>
  <c r="F1475" i="9" s="1"/>
  <c r="G1475" i="9" s="1"/>
  <c r="AD1476" i="9" l="1"/>
  <c r="AC1477" i="9"/>
  <c r="AG1476" i="9"/>
  <c r="AH1476" i="9" s="1"/>
  <c r="AI1476" i="9" s="1"/>
  <c r="AJ1476" i="9" s="1"/>
  <c r="F1476" i="9" s="1"/>
  <c r="G1476" i="9" s="1"/>
  <c r="AG1477" i="9" l="1"/>
  <c r="AH1477" i="9" s="1"/>
  <c r="AI1477" i="9" s="1"/>
  <c r="AJ1477" i="9" s="1"/>
  <c r="F1477" i="9" s="1"/>
  <c r="G1477" i="9" s="1"/>
  <c r="AD1477" i="9"/>
  <c r="AC1478" i="9"/>
  <c r="AG1478" i="9" l="1"/>
  <c r="AH1478" i="9" s="1"/>
  <c r="AI1478" i="9" s="1"/>
  <c r="AJ1478" i="9" s="1"/>
  <c r="F1478" i="9" s="1"/>
  <c r="G1478" i="9" s="1"/>
  <c r="AC1479" i="9"/>
  <c r="AD1478" i="9"/>
  <c r="AC1480" i="9" l="1"/>
  <c r="AD1479" i="9"/>
  <c r="AG1479" i="9"/>
  <c r="AH1479" i="9" s="1"/>
  <c r="AI1479" i="9" s="1"/>
  <c r="AJ1479" i="9" s="1"/>
  <c r="F1479" i="9" s="1"/>
  <c r="G1479" i="9" s="1"/>
  <c r="AD1480" i="9" l="1"/>
  <c r="AC1481" i="9"/>
  <c r="AG1480" i="9"/>
  <c r="AH1480" i="9" s="1"/>
  <c r="AI1480" i="9" s="1"/>
  <c r="AJ1480" i="9" s="1"/>
  <c r="F1480" i="9" s="1"/>
  <c r="G1480" i="9" s="1"/>
  <c r="AG1481" i="9" l="1"/>
  <c r="AH1481" i="9" s="1"/>
  <c r="AI1481" i="9" s="1"/>
  <c r="AJ1481" i="9" s="1"/>
  <c r="F1481" i="9" s="1"/>
  <c r="G1481" i="9" s="1"/>
  <c r="AD1481" i="9"/>
  <c r="AC1482" i="9"/>
  <c r="AG1482" i="9" l="1"/>
  <c r="AH1482" i="9" s="1"/>
  <c r="AI1482" i="9" s="1"/>
  <c r="AJ1482" i="9" s="1"/>
  <c r="F1482" i="9" s="1"/>
  <c r="G1482" i="9" s="1"/>
  <c r="AC1483" i="9"/>
  <c r="AD1482" i="9"/>
  <c r="AC1484" i="9" l="1"/>
  <c r="AD1483" i="9"/>
  <c r="AG1483" i="9"/>
  <c r="AH1483" i="9" s="1"/>
  <c r="AI1483" i="9" s="1"/>
  <c r="AJ1483" i="9" s="1"/>
  <c r="F1483" i="9" s="1"/>
  <c r="G1483" i="9" s="1"/>
  <c r="AD1484" i="9" l="1"/>
  <c r="AC1485" i="9"/>
  <c r="AG1484" i="9"/>
  <c r="AH1484" i="9" s="1"/>
  <c r="AI1484" i="9" s="1"/>
  <c r="AJ1484" i="9" s="1"/>
  <c r="F1484" i="9" s="1"/>
  <c r="G1484" i="9" s="1"/>
  <c r="AG1485" i="9" l="1"/>
  <c r="AH1485" i="9" s="1"/>
  <c r="AI1485" i="9" s="1"/>
  <c r="AJ1485" i="9" s="1"/>
  <c r="F1485" i="9" s="1"/>
  <c r="G1485" i="9" s="1"/>
  <c r="AD1485" i="9"/>
  <c r="AC1486" i="9"/>
  <c r="AG1486" i="9" l="1"/>
  <c r="AH1486" i="9" s="1"/>
  <c r="AI1486" i="9" s="1"/>
  <c r="AJ1486" i="9" s="1"/>
  <c r="F1486" i="9" s="1"/>
  <c r="G1486" i="9" s="1"/>
  <c r="AC1487" i="9"/>
  <c r="AD1486" i="9"/>
  <c r="AC1488" i="9" l="1"/>
  <c r="AD1487" i="9"/>
  <c r="AG1487" i="9"/>
  <c r="AH1487" i="9" s="1"/>
  <c r="AI1487" i="9" s="1"/>
  <c r="AJ1487" i="9" s="1"/>
  <c r="F1487" i="9" s="1"/>
  <c r="G1487" i="9" s="1"/>
  <c r="AD1488" i="9" l="1"/>
  <c r="AC1489" i="9"/>
  <c r="AG1488" i="9"/>
  <c r="AH1488" i="9" s="1"/>
  <c r="AI1488" i="9" s="1"/>
  <c r="AJ1488" i="9" s="1"/>
  <c r="F1488" i="9" s="1"/>
  <c r="G1488" i="9" s="1"/>
  <c r="AG1489" i="9" l="1"/>
  <c r="AH1489" i="9" s="1"/>
  <c r="AI1489" i="9" s="1"/>
  <c r="AJ1489" i="9" s="1"/>
  <c r="F1489" i="9" s="1"/>
  <c r="G1489" i="9" s="1"/>
  <c r="AD1489" i="9"/>
  <c r="AC1490" i="9"/>
  <c r="AG1490" i="9" l="1"/>
  <c r="AH1490" i="9" s="1"/>
  <c r="AI1490" i="9" s="1"/>
  <c r="AJ1490" i="9" s="1"/>
  <c r="F1490" i="9" s="1"/>
  <c r="G1490" i="9" s="1"/>
  <c r="AC1491" i="9"/>
  <c r="AD1490" i="9"/>
  <c r="AC1492" i="9" l="1"/>
  <c r="AD1491" i="9"/>
  <c r="AG1491" i="9"/>
  <c r="AH1491" i="9" s="1"/>
  <c r="AI1491" i="9" s="1"/>
  <c r="AJ1491" i="9" s="1"/>
  <c r="F1491" i="9" s="1"/>
  <c r="G1491" i="9" s="1"/>
  <c r="AD1492" i="9" l="1"/>
  <c r="AC1493" i="9"/>
  <c r="AG1492" i="9"/>
  <c r="AH1492" i="9" s="1"/>
  <c r="AI1492" i="9" s="1"/>
  <c r="AJ1492" i="9" s="1"/>
  <c r="F1492" i="9" s="1"/>
  <c r="G1492" i="9" s="1"/>
  <c r="AG1493" i="9" l="1"/>
  <c r="AH1493" i="9" s="1"/>
  <c r="AI1493" i="9" s="1"/>
  <c r="AJ1493" i="9" s="1"/>
  <c r="F1493" i="9" s="1"/>
  <c r="G1493" i="9" s="1"/>
  <c r="AD1493" i="9"/>
  <c r="AC1494" i="9"/>
  <c r="AG1494" i="9" l="1"/>
  <c r="AH1494" i="9" s="1"/>
  <c r="AI1494" i="9" s="1"/>
  <c r="AJ1494" i="9" s="1"/>
  <c r="F1494" i="9" s="1"/>
  <c r="G1494" i="9" s="1"/>
  <c r="AC1495" i="9"/>
  <c r="AD1494" i="9"/>
  <c r="AC1496" i="9" l="1"/>
  <c r="AD1495" i="9"/>
  <c r="AG1495" i="9"/>
  <c r="AH1495" i="9" s="1"/>
  <c r="AI1495" i="9" s="1"/>
  <c r="AJ1495" i="9" s="1"/>
  <c r="F1495" i="9" s="1"/>
  <c r="G1495" i="9" s="1"/>
  <c r="AD1496" i="9" l="1"/>
  <c r="AC1497" i="9"/>
  <c r="AG1496" i="9"/>
  <c r="AH1496" i="9" s="1"/>
  <c r="AI1496" i="9" s="1"/>
  <c r="AJ1496" i="9" s="1"/>
  <c r="F1496" i="9" s="1"/>
  <c r="G1496" i="9" s="1"/>
  <c r="AG1497" i="9" l="1"/>
  <c r="AH1497" i="9" s="1"/>
  <c r="AI1497" i="9" s="1"/>
  <c r="AJ1497" i="9" s="1"/>
  <c r="F1497" i="9" s="1"/>
  <c r="G1497" i="9" s="1"/>
  <c r="AD1497" i="9"/>
  <c r="AC1498" i="9"/>
  <c r="AG1498" i="9" l="1"/>
  <c r="AH1498" i="9" s="1"/>
  <c r="AI1498" i="9" s="1"/>
  <c r="AJ1498" i="9" s="1"/>
  <c r="F1498" i="9" s="1"/>
  <c r="G1498" i="9" s="1"/>
  <c r="AC1499" i="9"/>
  <c r="AD1498" i="9"/>
  <c r="AC1500" i="9" l="1"/>
  <c r="AD1499" i="9"/>
  <c r="AG1499" i="9"/>
  <c r="AH1499" i="9" s="1"/>
  <c r="AI1499" i="9" s="1"/>
  <c r="AJ1499" i="9" s="1"/>
  <c r="F1499" i="9" s="1"/>
  <c r="G1499" i="9" s="1"/>
  <c r="AD1500" i="9" l="1"/>
  <c r="AC1501" i="9"/>
  <c r="AG1500" i="9"/>
  <c r="AH1500" i="9" s="1"/>
  <c r="AI1500" i="9" s="1"/>
  <c r="AJ1500" i="9" s="1"/>
  <c r="F1500" i="9" s="1"/>
  <c r="G1500" i="9" s="1"/>
  <c r="AG1501" i="9" l="1"/>
  <c r="AH1501" i="9" s="1"/>
  <c r="AI1501" i="9" s="1"/>
  <c r="AJ1501" i="9" s="1"/>
  <c r="F1501" i="9" s="1"/>
  <c r="G1501" i="9" s="1"/>
  <c r="AD1501" i="9"/>
  <c r="AC1502" i="9"/>
  <c r="AG1502" i="9" l="1"/>
  <c r="AH1502" i="9" s="1"/>
  <c r="AI1502" i="9" s="1"/>
  <c r="AJ1502" i="9" s="1"/>
  <c r="F1502" i="9" s="1"/>
  <c r="G1502" i="9" s="1"/>
  <c r="AC1503" i="9"/>
  <c r="AD1502" i="9"/>
  <c r="AC1504" i="9" l="1"/>
  <c r="AD1503" i="9"/>
  <c r="AG1503" i="9"/>
  <c r="AH1503" i="9" s="1"/>
  <c r="AI1503" i="9" s="1"/>
  <c r="AJ1503" i="9" s="1"/>
  <c r="F1503" i="9" s="1"/>
  <c r="G1503" i="9" s="1"/>
  <c r="AD1504" i="9" l="1"/>
  <c r="AC1505" i="9"/>
  <c r="AG1504" i="9"/>
  <c r="AH1504" i="9" s="1"/>
  <c r="AI1504" i="9" s="1"/>
  <c r="AJ1504" i="9" s="1"/>
  <c r="F1504" i="9" s="1"/>
  <c r="G1504" i="9" s="1"/>
  <c r="AG1505" i="9" l="1"/>
  <c r="AH1505" i="9" s="1"/>
  <c r="AI1505" i="9" s="1"/>
  <c r="AJ1505" i="9" s="1"/>
  <c r="F1505" i="9" s="1"/>
  <c r="G1505" i="9" s="1"/>
  <c r="AD1505" i="9"/>
  <c r="AC1506" i="9"/>
  <c r="AG1506" i="9" l="1"/>
  <c r="AH1506" i="9" s="1"/>
  <c r="AI1506" i="9" s="1"/>
  <c r="AJ1506" i="9" s="1"/>
  <c r="F1506" i="9" s="1"/>
  <c r="G1506" i="9" s="1"/>
  <c r="AC1507" i="9"/>
  <c r="AD1506" i="9"/>
  <c r="AC1508" i="9" l="1"/>
  <c r="AD1507" i="9"/>
  <c r="AG1507" i="9"/>
  <c r="AH1507" i="9" s="1"/>
  <c r="AI1507" i="9" s="1"/>
  <c r="AJ1507" i="9" s="1"/>
  <c r="F1507" i="9" s="1"/>
  <c r="G1507" i="9" s="1"/>
  <c r="AD1508" i="9" l="1"/>
  <c r="AC1509" i="9"/>
  <c r="AG1508" i="9"/>
  <c r="AH1508" i="9" s="1"/>
  <c r="AI1508" i="9" s="1"/>
  <c r="AJ1508" i="9" s="1"/>
  <c r="F1508" i="9" s="1"/>
  <c r="G1508" i="9" s="1"/>
  <c r="AG1509" i="9" l="1"/>
  <c r="AH1509" i="9" s="1"/>
  <c r="AI1509" i="9" s="1"/>
  <c r="AJ1509" i="9" s="1"/>
  <c r="F1509" i="9" s="1"/>
  <c r="G1509" i="9" s="1"/>
  <c r="AD1509" i="9"/>
  <c r="AC1510" i="9"/>
  <c r="AG1510" i="9" l="1"/>
  <c r="AH1510" i="9" s="1"/>
  <c r="AI1510" i="9" s="1"/>
  <c r="AJ1510" i="9" s="1"/>
  <c r="F1510" i="9" s="1"/>
  <c r="G1510" i="9" s="1"/>
  <c r="AC1511" i="9"/>
  <c r="AD1510" i="9"/>
  <c r="AC1512" i="9" l="1"/>
  <c r="AD1511" i="9"/>
  <c r="AG1511" i="9"/>
  <c r="AH1511" i="9" s="1"/>
  <c r="AI1511" i="9" s="1"/>
  <c r="AJ1511" i="9" s="1"/>
  <c r="F1511" i="9" s="1"/>
  <c r="G1511" i="9" s="1"/>
  <c r="AD1512" i="9" l="1"/>
  <c r="AC1513" i="9"/>
  <c r="AG1512" i="9"/>
  <c r="AH1512" i="9" s="1"/>
  <c r="AI1512" i="9" s="1"/>
  <c r="AJ1512" i="9" s="1"/>
  <c r="F1512" i="9" s="1"/>
  <c r="G1512" i="9" s="1"/>
  <c r="AG1513" i="9" l="1"/>
  <c r="AH1513" i="9" s="1"/>
  <c r="AI1513" i="9" s="1"/>
  <c r="AJ1513" i="9" s="1"/>
  <c r="F1513" i="9" s="1"/>
  <c r="G1513" i="9" s="1"/>
  <c r="AD1513" i="9"/>
  <c r="AC1514" i="9"/>
  <c r="AG1514" i="9" l="1"/>
  <c r="AH1514" i="9" s="1"/>
  <c r="AI1514" i="9" s="1"/>
  <c r="AJ1514" i="9" s="1"/>
  <c r="F1514" i="9" s="1"/>
  <c r="G1514" i="9" s="1"/>
  <c r="AC1515" i="9"/>
  <c r="AD1514" i="9"/>
  <c r="AC1516" i="9" l="1"/>
  <c r="AD1515" i="9"/>
  <c r="AG1515" i="9"/>
  <c r="AH1515" i="9" s="1"/>
  <c r="AI1515" i="9" s="1"/>
  <c r="AJ1515" i="9" s="1"/>
  <c r="F1515" i="9" s="1"/>
  <c r="G1515" i="9" s="1"/>
  <c r="AD1516" i="9" l="1"/>
  <c r="AC1517" i="9"/>
  <c r="AG1516" i="9"/>
  <c r="AH1516" i="9" s="1"/>
  <c r="AI1516" i="9" s="1"/>
  <c r="AJ1516" i="9" s="1"/>
  <c r="F1516" i="9" s="1"/>
  <c r="G1516" i="9" s="1"/>
  <c r="AG1517" i="9" l="1"/>
  <c r="AH1517" i="9" s="1"/>
  <c r="AI1517" i="9" s="1"/>
  <c r="AJ1517" i="9" s="1"/>
  <c r="F1517" i="9" s="1"/>
  <c r="G1517" i="9" s="1"/>
  <c r="AD1517" i="9"/>
  <c r="AC1518" i="9"/>
  <c r="AC1519" i="9" l="1"/>
  <c r="AG1518" i="9"/>
  <c r="AH1518" i="9" s="1"/>
  <c r="AI1518" i="9" s="1"/>
  <c r="AJ1518" i="9" s="1"/>
  <c r="F1518" i="9" s="1"/>
  <c r="G1518" i="9" s="1"/>
  <c r="AD1518" i="9"/>
  <c r="AD1519" i="9" l="1"/>
  <c r="AC1520" i="9"/>
  <c r="AG1519" i="9"/>
  <c r="AH1519" i="9" s="1"/>
  <c r="AI1519" i="9" s="1"/>
  <c r="AJ1519" i="9" s="1"/>
  <c r="F1519" i="9" s="1"/>
  <c r="G1519" i="9" s="1"/>
  <c r="AD1520" i="9" l="1"/>
  <c r="AC1521" i="9"/>
  <c r="AG1520" i="9"/>
  <c r="AH1520" i="9" s="1"/>
  <c r="AI1520" i="9" s="1"/>
  <c r="AJ1520" i="9" s="1"/>
  <c r="F1520" i="9" s="1"/>
  <c r="G1520" i="9" s="1"/>
  <c r="AG1521" i="9" l="1"/>
  <c r="AH1521" i="9" s="1"/>
  <c r="AI1521" i="9" s="1"/>
  <c r="AJ1521" i="9" s="1"/>
  <c r="F1521" i="9" s="1"/>
  <c r="G1521" i="9" s="1"/>
  <c r="AD1521" i="9"/>
  <c r="AC1522" i="9"/>
  <c r="AG1522" i="9" l="1"/>
  <c r="AH1522" i="9" s="1"/>
  <c r="AI1522" i="9" s="1"/>
  <c r="AJ1522" i="9" s="1"/>
  <c r="F1522" i="9" s="1"/>
  <c r="G1522" i="9" s="1"/>
  <c r="AC1523" i="9"/>
  <c r="AD1522" i="9"/>
  <c r="AC1524" i="9" l="1"/>
  <c r="AD1523" i="9"/>
  <c r="AG1523" i="9"/>
  <c r="AH1523" i="9" s="1"/>
  <c r="AI1523" i="9" s="1"/>
  <c r="AJ1523" i="9" s="1"/>
  <c r="F1523" i="9" s="1"/>
  <c r="G1523" i="9" s="1"/>
  <c r="AD1524" i="9" l="1"/>
  <c r="AC1525" i="9"/>
  <c r="AG1524" i="9"/>
  <c r="AH1524" i="9" s="1"/>
  <c r="AI1524" i="9" s="1"/>
  <c r="AJ1524" i="9" s="1"/>
  <c r="F1524" i="9" s="1"/>
  <c r="G1524" i="9" s="1"/>
  <c r="AG1525" i="9" l="1"/>
  <c r="AH1525" i="9" s="1"/>
  <c r="AI1525" i="9" s="1"/>
  <c r="AJ1525" i="9" s="1"/>
  <c r="F1525" i="9" s="1"/>
  <c r="G1525" i="9" s="1"/>
  <c r="AD1525" i="9"/>
  <c r="AC1526" i="9"/>
  <c r="AG1526" i="9" l="1"/>
  <c r="AH1526" i="9" s="1"/>
  <c r="AI1526" i="9" s="1"/>
  <c r="AJ1526" i="9" s="1"/>
  <c r="F1526" i="9" s="1"/>
  <c r="G1526" i="9" s="1"/>
  <c r="AC1527" i="9"/>
  <c r="AD1526" i="9"/>
  <c r="AC1528" i="9" l="1"/>
  <c r="AD1527" i="9"/>
  <c r="AG1527" i="9"/>
  <c r="AH1527" i="9" s="1"/>
  <c r="AI1527" i="9" s="1"/>
  <c r="AJ1527" i="9" s="1"/>
  <c r="F1527" i="9" s="1"/>
  <c r="G1527" i="9" s="1"/>
  <c r="AD1528" i="9" l="1"/>
  <c r="AC1529" i="9"/>
  <c r="AG1528" i="9"/>
  <c r="AH1528" i="9" s="1"/>
  <c r="AI1528" i="9" s="1"/>
  <c r="AJ1528" i="9" s="1"/>
  <c r="F1528" i="9" s="1"/>
  <c r="G1528" i="9" s="1"/>
  <c r="AG1529" i="9" l="1"/>
  <c r="AH1529" i="9" s="1"/>
  <c r="AI1529" i="9" s="1"/>
  <c r="AJ1529" i="9" s="1"/>
  <c r="F1529" i="9" s="1"/>
  <c r="G1529" i="9" s="1"/>
  <c r="AD1529" i="9"/>
  <c r="AC1530" i="9"/>
  <c r="AG1530" i="9" l="1"/>
  <c r="AH1530" i="9" s="1"/>
  <c r="AI1530" i="9" s="1"/>
  <c r="AJ1530" i="9" s="1"/>
  <c r="F1530" i="9" s="1"/>
  <c r="G1530" i="9" s="1"/>
  <c r="AC1531" i="9"/>
  <c r="AD1530" i="9"/>
  <c r="AC1532" i="9" l="1"/>
  <c r="AD1531" i="9"/>
  <c r="AG1531" i="9"/>
  <c r="AH1531" i="9" s="1"/>
  <c r="AI1531" i="9" s="1"/>
  <c r="AJ1531" i="9" s="1"/>
  <c r="F1531" i="9" s="1"/>
  <c r="G1531" i="9" s="1"/>
  <c r="AD1532" i="9" l="1"/>
  <c r="AC1533" i="9"/>
  <c r="AG1532" i="9"/>
  <c r="AH1532" i="9" s="1"/>
  <c r="AI1532" i="9" s="1"/>
  <c r="AJ1532" i="9" s="1"/>
  <c r="F1532" i="9" s="1"/>
  <c r="G1532" i="9" s="1"/>
  <c r="AG1533" i="9" l="1"/>
  <c r="AH1533" i="9" s="1"/>
  <c r="AI1533" i="9" s="1"/>
  <c r="AJ1533" i="9" s="1"/>
  <c r="F1533" i="9" s="1"/>
  <c r="G1533" i="9" s="1"/>
  <c r="AC1534" i="9"/>
  <c r="AD1533" i="9"/>
  <c r="AD1534" i="9" l="1"/>
  <c r="AG1534" i="9"/>
  <c r="AH1534" i="9" s="1"/>
  <c r="AI1534" i="9" s="1"/>
  <c r="AJ1534" i="9" s="1"/>
  <c r="F1534" i="9" s="1"/>
  <c r="G1534" i="9" s="1"/>
  <c r="AC1535" i="9"/>
  <c r="AC1536" i="9" l="1"/>
  <c r="AD1535" i="9"/>
  <c r="AG1535" i="9"/>
  <c r="AH1535" i="9" s="1"/>
  <c r="AI1535" i="9" s="1"/>
  <c r="AJ1535" i="9" s="1"/>
  <c r="F1535" i="9" s="1"/>
  <c r="G1535" i="9" s="1"/>
  <c r="AD1536" i="9" l="1"/>
  <c r="AC1537" i="9"/>
  <c r="AG1536" i="9"/>
  <c r="AH1536" i="9" s="1"/>
  <c r="AI1536" i="9" s="1"/>
  <c r="AJ1536" i="9" s="1"/>
  <c r="F1536" i="9" s="1"/>
  <c r="G1536" i="9" s="1"/>
  <c r="AG1537" i="9" l="1"/>
  <c r="AH1537" i="9" s="1"/>
  <c r="AI1537" i="9" s="1"/>
  <c r="AJ1537" i="9" s="1"/>
  <c r="F1537" i="9" s="1"/>
  <c r="G1537" i="9" s="1"/>
  <c r="AD1537" i="9"/>
  <c r="AC1538" i="9"/>
  <c r="AG1538" i="9" l="1"/>
  <c r="AH1538" i="9" s="1"/>
  <c r="AI1538" i="9" s="1"/>
  <c r="AJ1538" i="9" s="1"/>
  <c r="F1538" i="9" s="1"/>
  <c r="G1538" i="9" s="1"/>
  <c r="AC1539" i="9"/>
  <c r="AD1538" i="9"/>
  <c r="AC1540" i="9" l="1"/>
  <c r="AD1539" i="9"/>
  <c r="AG1539" i="9"/>
  <c r="AH1539" i="9" s="1"/>
  <c r="AI1539" i="9" s="1"/>
  <c r="AJ1539" i="9" s="1"/>
  <c r="F1539" i="9" l="1"/>
  <c r="G1539" i="9" s="1"/>
  <c r="D12" i="9"/>
  <c r="N29" i="1" s="1"/>
  <c r="AD1540" i="9"/>
  <c r="AC1541" i="9"/>
  <c r="AG1540" i="9"/>
  <c r="AH1540" i="9" s="1"/>
  <c r="AI1540" i="9" s="1"/>
  <c r="AJ1540" i="9" s="1"/>
  <c r="F1540" i="9" s="1"/>
  <c r="G1540" i="9" s="1"/>
  <c r="AG1541" i="9" l="1"/>
  <c r="AH1541" i="9" s="1"/>
  <c r="AI1541" i="9" s="1"/>
  <c r="AJ1541" i="9" s="1"/>
  <c r="F1541" i="9" s="1"/>
  <c r="G1541" i="9" s="1"/>
  <c r="AD1541" i="9"/>
  <c r="AC1542" i="9"/>
  <c r="AG1542" i="9" l="1"/>
  <c r="AH1542" i="9" s="1"/>
  <c r="AI1542" i="9" s="1"/>
  <c r="AJ1542" i="9" s="1"/>
  <c r="F1542" i="9" s="1"/>
  <c r="G1542" i="9" s="1"/>
  <c r="AC1543" i="9"/>
  <c r="AD1542" i="9"/>
  <c r="AC1544" i="9" l="1"/>
  <c r="AD1543" i="9"/>
  <c r="AG1543" i="9"/>
  <c r="AH1543" i="9" s="1"/>
  <c r="AI1543" i="9" s="1"/>
  <c r="AJ1543" i="9" s="1"/>
  <c r="F1543" i="9" s="1"/>
  <c r="G1543" i="9" s="1"/>
  <c r="AD1544" i="9" l="1"/>
  <c r="AC1545" i="9"/>
  <c r="AG1544" i="9"/>
  <c r="AH1544" i="9" s="1"/>
  <c r="AI1544" i="9" s="1"/>
  <c r="AJ1544" i="9" s="1"/>
  <c r="F1544" i="9" s="1"/>
  <c r="G1544" i="9" s="1"/>
  <c r="AG1545" i="9" l="1"/>
  <c r="AH1545" i="9" s="1"/>
  <c r="AI1545" i="9" s="1"/>
  <c r="AJ1545" i="9" s="1"/>
  <c r="F1545" i="9" s="1"/>
  <c r="G1545" i="9" s="1"/>
  <c r="AD1545" i="9"/>
  <c r="AC1546" i="9"/>
  <c r="AG1546" i="9" l="1"/>
  <c r="AH1546" i="9" s="1"/>
  <c r="AI1546" i="9" s="1"/>
  <c r="AJ1546" i="9" s="1"/>
  <c r="F1546" i="9" s="1"/>
  <c r="G1546" i="9" s="1"/>
  <c r="AC1547" i="9"/>
  <c r="AD1546" i="9"/>
  <c r="AC1548" i="9" l="1"/>
  <c r="AD1547" i="9"/>
  <c r="AG1547" i="9"/>
  <c r="AH1547" i="9" s="1"/>
  <c r="AI1547" i="9" s="1"/>
  <c r="AJ1547" i="9" s="1"/>
  <c r="F1547" i="9" s="1"/>
  <c r="G1547" i="9" s="1"/>
  <c r="AD1548" i="9" l="1"/>
  <c r="AC1549" i="9"/>
  <c r="AG1548" i="9"/>
  <c r="AH1548" i="9" s="1"/>
  <c r="AI1548" i="9" s="1"/>
  <c r="AJ1548" i="9" s="1"/>
  <c r="F1548" i="9" s="1"/>
  <c r="G1548" i="9" s="1"/>
  <c r="AG1549" i="9" l="1"/>
  <c r="AH1549" i="9" s="1"/>
  <c r="AI1549" i="9" s="1"/>
  <c r="AJ1549" i="9" s="1"/>
  <c r="F1549" i="9" s="1"/>
  <c r="G1549" i="9" s="1"/>
  <c r="AD1549" i="9"/>
  <c r="AC1550" i="9"/>
  <c r="AG1550" i="9" l="1"/>
  <c r="AH1550" i="9" s="1"/>
  <c r="AI1550" i="9" s="1"/>
  <c r="AJ1550" i="9" s="1"/>
  <c r="F1550" i="9" s="1"/>
  <c r="G1550" i="9" s="1"/>
  <c r="AC1551" i="9"/>
  <c r="AD1550" i="9"/>
  <c r="AC1552" i="9" l="1"/>
  <c r="AD1551" i="9"/>
  <c r="AG1551" i="9"/>
  <c r="AH1551" i="9" s="1"/>
  <c r="AI1551" i="9" s="1"/>
  <c r="AJ1551" i="9" s="1"/>
  <c r="F1551" i="9" s="1"/>
  <c r="G1551" i="9" s="1"/>
  <c r="AD1552" i="9" l="1"/>
  <c r="AC1553" i="9"/>
  <c r="AG1552" i="9"/>
  <c r="AH1552" i="9" s="1"/>
  <c r="AI1552" i="9" s="1"/>
  <c r="AJ1552" i="9" s="1"/>
  <c r="F1552" i="9" s="1"/>
  <c r="G1552" i="9" s="1"/>
  <c r="AG1553" i="9" l="1"/>
  <c r="AH1553" i="9" s="1"/>
  <c r="AI1553" i="9" s="1"/>
  <c r="AJ1553" i="9" s="1"/>
  <c r="F1553" i="9" s="1"/>
  <c r="G1553" i="9" s="1"/>
  <c r="AD1553" i="9"/>
  <c r="AC1554" i="9"/>
  <c r="AG1554" i="9" l="1"/>
  <c r="AH1554" i="9" s="1"/>
  <c r="AI1554" i="9" s="1"/>
  <c r="AJ1554" i="9" s="1"/>
  <c r="F1554" i="9" s="1"/>
  <c r="G1554" i="9" s="1"/>
  <c r="AC1555" i="9"/>
  <c r="AD1554" i="9"/>
  <c r="AC1556" i="9" l="1"/>
  <c r="AD1555" i="9"/>
  <c r="AG1555" i="9"/>
  <c r="AH1555" i="9" s="1"/>
  <c r="AI1555" i="9" s="1"/>
  <c r="AJ1555" i="9" s="1"/>
  <c r="F1555" i="9" s="1"/>
  <c r="G1555" i="9" s="1"/>
  <c r="AD1556" i="9" l="1"/>
  <c r="AC1557" i="9"/>
  <c r="AG1556" i="9"/>
  <c r="AH1556" i="9" s="1"/>
  <c r="AI1556" i="9" s="1"/>
  <c r="AJ1556" i="9" s="1"/>
  <c r="F1556" i="9" s="1"/>
  <c r="G1556" i="9" s="1"/>
  <c r="AG1557" i="9" l="1"/>
  <c r="AH1557" i="9" s="1"/>
  <c r="AI1557" i="9" s="1"/>
  <c r="AJ1557" i="9" s="1"/>
  <c r="F1557" i="9" s="1"/>
  <c r="G1557" i="9" s="1"/>
  <c r="AD1557" i="9"/>
  <c r="AC1558" i="9"/>
  <c r="AG1558" i="9" l="1"/>
  <c r="AH1558" i="9" s="1"/>
  <c r="AI1558" i="9" s="1"/>
  <c r="AJ1558" i="9" s="1"/>
  <c r="F1558" i="9" s="1"/>
  <c r="G1558" i="9" s="1"/>
  <c r="AC1559" i="9"/>
  <c r="AD1558" i="9"/>
  <c r="AC1560" i="9" l="1"/>
  <c r="AD1559" i="9"/>
  <c r="AG1559" i="9"/>
  <c r="AH1559" i="9" s="1"/>
  <c r="AI1559" i="9" s="1"/>
  <c r="AJ1559" i="9" s="1"/>
  <c r="F1559" i="9" s="1"/>
  <c r="G1559" i="9" s="1"/>
  <c r="AD1560" i="9" l="1"/>
  <c r="AC1561" i="9"/>
  <c r="AG1560" i="9"/>
  <c r="AH1560" i="9" s="1"/>
  <c r="AI1560" i="9" s="1"/>
  <c r="AJ1560" i="9" s="1"/>
  <c r="F1560" i="9" s="1"/>
  <c r="G1560" i="9" s="1"/>
  <c r="AG1561" i="9" l="1"/>
  <c r="AH1561" i="9" s="1"/>
  <c r="AI1561" i="9" s="1"/>
  <c r="AJ1561" i="9" s="1"/>
  <c r="F1561" i="9" s="1"/>
  <c r="G1561" i="9" s="1"/>
  <c r="AD1561" i="9"/>
  <c r="AC1562" i="9"/>
  <c r="AG1562" i="9" l="1"/>
  <c r="AH1562" i="9" s="1"/>
  <c r="AI1562" i="9" s="1"/>
  <c r="AJ1562" i="9" s="1"/>
  <c r="F1562" i="9" s="1"/>
  <c r="G1562" i="9" s="1"/>
  <c r="AC1563" i="9"/>
  <c r="AD1562" i="9"/>
  <c r="AC1564" i="9" l="1"/>
  <c r="AD1563" i="9"/>
  <c r="AG1563" i="9"/>
  <c r="AH1563" i="9" s="1"/>
  <c r="AI1563" i="9" s="1"/>
  <c r="AJ1563" i="9" s="1"/>
  <c r="F1563" i="9" s="1"/>
  <c r="G1563" i="9" s="1"/>
  <c r="AD1564" i="9" l="1"/>
  <c r="AC1565" i="9"/>
  <c r="AG1564" i="9"/>
  <c r="AH1564" i="9" s="1"/>
  <c r="AI1564" i="9" s="1"/>
  <c r="AJ1564" i="9" s="1"/>
  <c r="F1564" i="9" s="1"/>
  <c r="G1564" i="9" s="1"/>
  <c r="AG1565" i="9" l="1"/>
  <c r="AH1565" i="9" s="1"/>
  <c r="AI1565" i="9" s="1"/>
  <c r="AJ1565" i="9" s="1"/>
  <c r="F1565" i="9" s="1"/>
  <c r="G1565" i="9" s="1"/>
  <c r="AD1565" i="9"/>
  <c r="AC1566" i="9"/>
  <c r="AC1567" i="9" l="1"/>
  <c r="AG1566" i="9"/>
  <c r="AH1566" i="9" s="1"/>
  <c r="AI1566" i="9" s="1"/>
  <c r="AJ1566" i="9" s="1"/>
  <c r="F1566" i="9" s="1"/>
  <c r="G1566" i="9" s="1"/>
  <c r="AD1566" i="9"/>
  <c r="AD1567" i="9" l="1"/>
  <c r="AC1568" i="9"/>
  <c r="AG1567" i="9"/>
  <c r="AH1567" i="9" s="1"/>
  <c r="AI1567" i="9" s="1"/>
  <c r="AJ1567" i="9" s="1"/>
  <c r="F1567" i="9" s="1"/>
  <c r="G1567" i="9" s="1"/>
  <c r="AD1568" i="9" l="1"/>
  <c r="AC1569" i="9"/>
  <c r="AG1568" i="9"/>
  <c r="AH1568" i="9" s="1"/>
  <c r="AI1568" i="9" s="1"/>
  <c r="AJ1568" i="9" s="1"/>
  <c r="F1568" i="9" s="1"/>
  <c r="G1568" i="9" s="1"/>
  <c r="AG1569" i="9" l="1"/>
  <c r="AH1569" i="9" s="1"/>
  <c r="AI1569" i="9" s="1"/>
  <c r="AJ1569" i="9" s="1"/>
  <c r="F1569" i="9" s="1"/>
  <c r="G1569" i="9" s="1"/>
  <c r="AD1569" i="9"/>
  <c r="AC1570" i="9"/>
  <c r="AG1570" i="9" l="1"/>
  <c r="AH1570" i="9" s="1"/>
  <c r="AI1570" i="9" s="1"/>
  <c r="AJ1570" i="9" s="1"/>
  <c r="F1570" i="9" s="1"/>
  <c r="G1570" i="9" s="1"/>
  <c r="AD1570" i="9"/>
  <c r="AC1571" i="9"/>
  <c r="AC1572" i="9" l="1"/>
  <c r="AG1571" i="9"/>
  <c r="AH1571" i="9" s="1"/>
  <c r="AI1571" i="9" s="1"/>
  <c r="AJ1571" i="9" s="1"/>
  <c r="F1571" i="9" s="1"/>
  <c r="G1571" i="9" s="1"/>
  <c r="AD1571" i="9"/>
  <c r="AC1573" i="9" l="1"/>
  <c r="AG1572" i="9"/>
  <c r="AH1572" i="9" s="1"/>
  <c r="AI1572" i="9" s="1"/>
  <c r="AJ1572" i="9" s="1"/>
  <c r="F1572" i="9" s="1"/>
  <c r="G1572" i="9" s="1"/>
  <c r="AD1572" i="9"/>
  <c r="AD1573" i="9" l="1"/>
  <c r="AC1574" i="9"/>
  <c r="AG1573" i="9"/>
  <c r="AH1573" i="9" s="1"/>
  <c r="AI1573" i="9" s="1"/>
  <c r="AJ1573" i="9" s="1"/>
  <c r="F1573" i="9" s="1"/>
  <c r="G1573" i="9" s="1"/>
  <c r="AG1574" i="9" l="1"/>
  <c r="AH1574" i="9" s="1"/>
  <c r="AI1574" i="9" s="1"/>
  <c r="AJ1574" i="9" s="1"/>
  <c r="F1574" i="9" s="1"/>
  <c r="G1574" i="9" s="1"/>
  <c r="AD1574" i="9"/>
  <c r="AC1575" i="9"/>
  <c r="AC1576" i="9" l="1"/>
  <c r="AD1575" i="9"/>
  <c r="AG1575" i="9"/>
  <c r="AH1575" i="9" s="1"/>
  <c r="AI1575" i="9" s="1"/>
  <c r="AJ1575" i="9" s="1"/>
  <c r="F1575" i="9" s="1"/>
  <c r="G1575" i="9" s="1"/>
  <c r="AG1576" i="9" l="1"/>
  <c r="AH1576" i="9" s="1"/>
  <c r="AI1576" i="9" s="1"/>
  <c r="AJ1576" i="9" s="1"/>
  <c r="F1576" i="9" s="1"/>
  <c r="G1576" i="9" s="1"/>
  <c r="AD1576" i="9"/>
  <c r="AC1577" i="9"/>
  <c r="AD1577" i="9" l="1"/>
  <c r="AC1578" i="9"/>
  <c r="AG1577" i="9"/>
  <c r="AH1577" i="9" s="1"/>
  <c r="AI1577" i="9" s="1"/>
  <c r="AJ1577" i="9" s="1"/>
  <c r="F1577" i="9" s="1"/>
  <c r="G1577" i="9" s="1"/>
  <c r="AG1578" i="9" l="1"/>
  <c r="AH1578" i="9" s="1"/>
  <c r="AI1578" i="9" s="1"/>
  <c r="AJ1578" i="9" s="1"/>
  <c r="F1578" i="9" s="1"/>
  <c r="G1578" i="9" s="1"/>
  <c r="AD1578" i="9"/>
  <c r="AC1579" i="9"/>
  <c r="AC1580" i="9" l="1"/>
  <c r="AG1579" i="9"/>
  <c r="AH1579" i="9" s="1"/>
  <c r="AI1579" i="9" s="1"/>
  <c r="AJ1579" i="9" s="1"/>
  <c r="F1579" i="9" s="1"/>
  <c r="G1579" i="9" s="1"/>
  <c r="AD1579" i="9"/>
  <c r="AG1580" i="9" l="1"/>
  <c r="AH1580" i="9" s="1"/>
  <c r="AI1580" i="9" s="1"/>
  <c r="AJ1580" i="9" s="1"/>
  <c r="F1580" i="9" s="1"/>
  <c r="G1580" i="9" s="1"/>
  <c r="AD1580" i="9"/>
  <c r="AC1581" i="9"/>
  <c r="AC1582" i="9" l="1"/>
  <c r="AD1581" i="9"/>
  <c r="AG1581" i="9"/>
  <c r="AH1581" i="9" s="1"/>
  <c r="AI1581" i="9" s="1"/>
  <c r="AJ1581" i="9" s="1"/>
  <c r="F1581" i="9" s="1"/>
  <c r="G1581" i="9" s="1"/>
  <c r="AG1582" i="9" l="1"/>
  <c r="AH1582" i="9" s="1"/>
  <c r="AI1582" i="9" s="1"/>
  <c r="AJ1582" i="9" s="1"/>
  <c r="F1582" i="9" s="1"/>
  <c r="G1582" i="9" s="1"/>
  <c r="AD1582" i="9"/>
  <c r="AC1583" i="9"/>
  <c r="AC1584" i="9" l="1"/>
  <c r="AG1583" i="9"/>
  <c r="AH1583" i="9" s="1"/>
  <c r="AI1583" i="9" s="1"/>
  <c r="AJ1583" i="9" s="1"/>
  <c r="F1583" i="9" s="1"/>
  <c r="G1583" i="9" s="1"/>
  <c r="AD1583" i="9"/>
  <c r="AG1584" i="9" l="1"/>
  <c r="AH1584" i="9" s="1"/>
  <c r="AI1584" i="9" s="1"/>
  <c r="AJ1584" i="9" s="1"/>
  <c r="F1584" i="9" s="1"/>
  <c r="G1584" i="9" s="1"/>
  <c r="AC1585" i="9"/>
  <c r="AD1584" i="9"/>
  <c r="AC1586" i="9" l="1"/>
  <c r="AD1585" i="9"/>
  <c r="AG1585" i="9"/>
  <c r="AH1585" i="9" s="1"/>
  <c r="AI1585" i="9" s="1"/>
  <c r="AJ1585" i="9" s="1"/>
  <c r="F1585" i="9" s="1"/>
  <c r="G1585" i="9" s="1"/>
  <c r="AG1586" i="9" l="1"/>
  <c r="AH1586" i="9" s="1"/>
  <c r="AI1586" i="9" s="1"/>
  <c r="AJ1586" i="9" s="1"/>
  <c r="F1586" i="9" s="1"/>
  <c r="G1586" i="9" s="1"/>
  <c r="AD1586" i="9"/>
  <c r="AC1587" i="9"/>
  <c r="AC1588" i="9" l="1"/>
  <c r="AG1587" i="9"/>
  <c r="AH1587" i="9" s="1"/>
  <c r="AI1587" i="9" s="1"/>
  <c r="AJ1587" i="9" s="1"/>
  <c r="F1587" i="9" s="1"/>
  <c r="G1587" i="9" s="1"/>
  <c r="AD1587" i="9"/>
  <c r="AG1588" i="9" l="1"/>
  <c r="AH1588" i="9" s="1"/>
  <c r="AI1588" i="9" s="1"/>
  <c r="AJ1588" i="9" s="1"/>
  <c r="F1588" i="9" s="1"/>
  <c r="G1588" i="9" s="1"/>
  <c r="AC1589" i="9"/>
  <c r="AD1588" i="9"/>
  <c r="AC1590" i="9" l="1"/>
  <c r="AD1589" i="9"/>
  <c r="AG1589" i="9"/>
  <c r="AH1589" i="9" s="1"/>
  <c r="AI1589" i="9" s="1"/>
  <c r="AJ1589" i="9" s="1"/>
  <c r="F1589" i="9" s="1"/>
  <c r="G1589" i="9" s="1"/>
  <c r="AG1590" i="9" l="1"/>
  <c r="AH1590" i="9" s="1"/>
  <c r="AI1590" i="9" s="1"/>
  <c r="AJ1590" i="9" s="1"/>
  <c r="F1590" i="9" s="1"/>
  <c r="G1590" i="9" s="1"/>
  <c r="AD1590" i="9"/>
  <c r="AC1591" i="9"/>
  <c r="AC1592" i="9" l="1"/>
  <c r="AG1591" i="9"/>
  <c r="AH1591" i="9" s="1"/>
  <c r="AI1591" i="9" s="1"/>
  <c r="AJ1591" i="9" s="1"/>
  <c r="F1591" i="9" s="1"/>
  <c r="G1591" i="9" s="1"/>
  <c r="AD1591" i="9"/>
  <c r="AC1593" i="9" l="1"/>
  <c r="AG1592" i="9"/>
  <c r="AH1592" i="9" s="1"/>
  <c r="AI1592" i="9" s="1"/>
  <c r="AJ1592" i="9" s="1"/>
  <c r="F1592" i="9" s="1"/>
  <c r="G1592" i="9" s="1"/>
  <c r="AD1592" i="9"/>
  <c r="AC1594" i="9" l="1"/>
  <c r="AG1593" i="9"/>
  <c r="AH1593" i="9" s="1"/>
  <c r="AI1593" i="9" s="1"/>
  <c r="AJ1593" i="9" s="1"/>
  <c r="F1593" i="9" s="1"/>
  <c r="G1593" i="9" s="1"/>
  <c r="AD1593" i="9"/>
  <c r="AG1594" i="9" l="1"/>
  <c r="AH1594" i="9" s="1"/>
  <c r="AI1594" i="9" s="1"/>
  <c r="AJ1594" i="9" s="1"/>
  <c r="F1594" i="9" s="1"/>
  <c r="G1594" i="9" s="1"/>
  <c r="AD1594" i="9"/>
  <c r="AC1595" i="9"/>
  <c r="AC1596" i="9" l="1"/>
  <c r="AD1595" i="9"/>
  <c r="AG1595" i="9"/>
  <c r="AH1595" i="9" s="1"/>
  <c r="AI1595" i="9" s="1"/>
  <c r="AJ1595" i="9" s="1"/>
  <c r="F1595" i="9" s="1"/>
  <c r="G1595" i="9" s="1"/>
  <c r="AC1597" i="9" l="1"/>
  <c r="AG1596" i="9"/>
  <c r="AH1596" i="9" s="1"/>
  <c r="AI1596" i="9" s="1"/>
  <c r="AJ1596" i="9" s="1"/>
  <c r="F1596" i="9" s="1"/>
  <c r="G1596" i="9" s="1"/>
  <c r="AD1596" i="9"/>
  <c r="AC1598" i="9" l="1"/>
  <c r="AG1597" i="9"/>
  <c r="AH1597" i="9" s="1"/>
  <c r="AI1597" i="9" s="1"/>
  <c r="AJ1597" i="9" s="1"/>
  <c r="F1597" i="9" s="1"/>
  <c r="G1597" i="9" s="1"/>
  <c r="AD1597" i="9"/>
  <c r="AG1598" i="9" l="1"/>
  <c r="AH1598" i="9" s="1"/>
  <c r="AI1598" i="9" s="1"/>
  <c r="AJ1598" i="9" s="1"/>
  <c r="F1598" i="9" s="1"/>
  <c r="G1598" i="9" s="1"/>
  <c r="AD1598" i="9"/>
  <c r="AC1599" i="9"/>
  <c r="AC1600" i="9" l="1"/>
  <c r="AD1599" i="9"/>
  <c r="AG1599" i="9"/>
  <c r="AH1599" i="9" s="1"/>
  <c r="AI1599" i="9" s="1"/>
  <c r="AJ1599" i="9" s="1"/>
  <c r="F1599" i="9" s="1"/>
  <c r="G1599" i="9" s="1"/>
  <c r="AC1601" i="9" l="1"/>
  <c r="AG1600" i="9"/>
  <c r="AH1600" i="9" s="1"/>
  <c r="AI1600" i="9" s="1"/>
  <c r="AJ1600" i="9" s="1"/>
  <c r="F1600" i="9" s="1"/>
  <c r="G1600" i="9" s="1"/>
  <c r="AD1600" i="9"/>
  <c r="AC1602" i="9" l="1"/>
  <c r="AG1601" i="9"/>
  <c r="AH1601" i="9" s="1"/>
  <c r="AI1601" i="9" s="1"/>
  <c r="AJ1601" i="9" s="1"/>
  <c r="F1601" i="9" s="1"/>
  <c r="G1601" i="9" s="1"/>
  <c r="AD1601" i="9"/>
  <c r="AG1602" i="9" l="1"/>
  <c r="AH1602" i="9" s="1"/>
  <c r="AI1602" i="9" s="1"/>
  <c r="AJ1602" i="9" s="1"/>
  <c r="F1602" i="9" s="1"/>
  <c r="G1602" i="9" s="1"/>
  <c r="AD1602" i="9"/>
  <c r="AC1603" i="9"/>
  <c r="AC1604" i="9" l="1"/>
  <c r="AD1603" i="9"/>
  <c r="AG1603" i="9"/>
  <c r="AH1603" i="9" s="1"/>
  <c r="AI1603" i="9" s="1"/>
  <c r="AJ1603" i="9" s="1"/>
  <c r="F1603" i="9" s="1"/>
  <c r="G1603" i="9" s="1"/>
  <c r="AC1605" i="9" l="1"/>
  <c r="AG1604" i="9"/>
  <c r="AH1604" i="9" s="1"/>
  <c r="AI1604" i="9" s="1"/>
  <c r="AJ1604" i="9" s="1"/>
  <c r="F1604" i="9" s="1"/>
  <c r="G1604" i="9" s="1"/>
  <c r="AD1604" i="9"/>
  <c r="AC1606" i="9" l="1"/>
  <c r="AG1605" i="9"/>
  <c r="AH1605" i="9" s="1"/>
  <c r="AI1605" i="9" s="1"/>
  <c r="AJ1605" i="9" s="1"/>
  <c r="F1605" i="9" s="1"/>
  <c r="G1605" i="9" s="1"/>
  <c r="AD1605" i="9"/>
  <c r="AG1606" i="9" l="1"/>
  <c r="AH1606" i="9" s="1"/>
  <c r="AI1606" i="9" s="1"/>
  <c r="AJ1606" i="9" s="1"/>
  <c r="F1606" i="9" s="1"/>
  <c r="G1606" i="9" s="1"/>
  <c r="AD1606" i="9"/>
  <c r="AC1607" i="9"/>
  <c r="AC1608" i="9" l="1"/>
  <c r="AD1607" i="9"/>
  <c r="AG1607" i="9"/>
  <c r="AH1607" i="9" s="1"/>
  <c r="AI1607" i="9" s="1"/>
  <c r="AJ1607" i="9" s="1"/>
  <c r="F1607" i="9" s="1"/>
  <c r="G1607" i="9" s="1"/>
  <c r="AC1609" i="9" l="1"/>
  <c r="AG1608" i="9"/>
  <c r="AH1608" i="9" s="1"/>
  <c r="AI1608" i="9" s="1"/>
  <c r="AJ1608" i="9" s="1"/>
  <c r="F1608" i="9" s="1"/>
  <c r="G1608" i="9" s="1"/>
  <c r="AD1608" i="9"/>
  <c r="AC1610" i="9" l="1"/>
  <c r="AG1609" i="9"/>
  <c r="AH1609" i="9" s="1"/>
  <c r="AI1609" i="9" s="1"/>
  <c r="AJ1609" i="9" s="1"/>
  <c r="F1609" i="9" s="1"/>
  <c r="G1609" i="9" s="1"/>
  <c r="AD1609" i="9"/>
  <c r="AG1610" i="9" l="1"/>
  <c r="AH1610" i="9" s="1"/>
  <c r="AI1610" i="9" s="1"/>
  <c r="AJ1610" i="9" s="1"/>
  <c r="F1610" i="9" s="1"/>
  <c r="G1610" i="9" s="1"/>
  <c r="AD1610" i="9"/>
  <c r="AC1611" i="9"/>
  <c r="AC1612" i="9" l="1"/>
  <c r="AD1611" i="9"/>
  <c r="AG1611" i="9"/>
  <c r="AH1611" i="9" s="1"/>
  <c r="AI1611" i="9" s="1"/>
  <c r="AJ1611" i="9" s="1"/>
  <c r="F1611" i="9" s="1"/>
  <c r="G1611" i="9" s="1"/>
  <c r="AC1613" i="9" l="1"/>
  <c r="AG1612" i="9"/>
  <c r="AH1612" i="9" s="1"/>
  <c r="AI1612" i="9" s="1"/>
  <c r="AJ1612" i="9" s="1"/>
  <c r="F1612" i="9" s="1"/>
  <c r="G1612" i="9" s="1"/>
  <c r="AD1612" i="9"/>
  <c r="AC1614" i="9" l="1"/>
  <c r="AG1613" i="9"/>
  <c r="AH1613" i="9" s="1"/>
  <c r="AI1613" i="9" s="1"/>
  <c r="AJ1613" i="9" s="1"/>
  <c r="F1613" i="9" s="1"/>
  <c r="G1613" i="9" s="1"/>
  <c r="AD1613" i="9"/>
  <c r="AG1614" i="9" l="1"/>
  <c r="AH1614" i="9" s="1"/>
  <c r="AI1614" i="9" s="1"/>
  <c r="AJ1614" i="9" s="1"/>
  <c r="F1614" i="9" s="1"/>
  <c r="G1614" i="9" s="1"/>
  <c r="AD1614" i="9"/>
  <c r="AC1615" i="9"/>
  <c r="AC1616" i="9" l="1"/>
  <c r="AD1615" i="9"/>
  <c r="AG1615" i="9"/>
  <c r="AH1615" i="9" s="1"/>
  <c r="AI1615" i="9" s="1"/>
  <c r="AJ1615" i="9" s="1"/>
  <c r="F1615" i="9" s="1"/>
  <c r="G1615" i="9" s="1"/>
  <c r="AC1617" i="9" l="1"/>
  <c r="AG1616" i="9"/>
  <c r="AH1616" i="9" s="1"/>
  <c r="AI1616" i="9" s="1"/>
  <c r="AJ1616" i="9" s="1"/>
  <c r="F1616" i="9" s="1"/>
  <c r="G1616" i="9" s="1"/>
  <c r="AD1616" i="9"/>
  <c r="AC1618" i="9" l="1"/>
  <c r="AG1617" i="9"/>
  <c r="AH1617" i="9" s="1"/>
  <c r="AI1617" i="9" s="1"/>
  <c r="AJ1617" i="9" s="1"/>
  <c r="F1617" i="9" s="1"/>
  <c r="G1617" i="9" s="1"/>
  <c r="AD1617" i="9"/>
  <c r="AG1618" i="9" l="1"/>
  <c r="AH1618" i="9" s="1"/>
  <c r="AI1618" i="9" s="1"/>
  <c r="AJ1618" i="9" s="1"/>
  <c r="F1618" i="9" s="1"/>
  <c r="G1618" i="9" s="1"/>
  <c r="AD1618" i="9"/>
  <c r="AC1619" i="9"/>
  <c r="AC1620" i="9" l="1"/>
  <c r="AD1619" i="9"/>
  <c r="AG1619" i="9"/>
  <c r="AH1619" i="9" s="1"/>
  <c r="AI1619" i="9" s="1"/>
  <c r="AJ1619" i="9" s="1"/>
  <c r="F1619" i="9" s="1"/>
  <c r="G1619" i="9" s="1"/>
  <c r="AC1621" i="9" l="1"/>
  <c r="AG1620" i="9"/>
  <c r="AH1620" i="9" s="1"/>
  <c r="AI1620" i="9" s="1"/>
  <c r="AJ1620" i="9" s="1"/>
  <c r="F1620" i="9" s="1"/>
  <c r="G1620" i="9" s="1"/>
  <c r="AD1620" i="9"/>
  <c r="AC1622" i="9" l="1"/>
  <c r="AG1621" i="9"/>
  <c r="AH1621" i="9" s="1"/>
  <c r="AI1621" i="9" s="1"/>
  <c r="AJ1621" i="9" s="1"/>
  <c r="F1621" i="9" s="1"/>
  <c r="G1621" i="9" s="1"/>
  <c r="AD1621" i="9"/>
  <c r="AG1622" i="9" l="1"/>
  <c r="AH1622" i="9" s="1"/>
  <c r="AI1622" i="9" s="1"/>
  <c r="AJ1622" i="9" s="1"/>
  <c r="F1622" i="9" s="1"/>
  <c r="G1622" i="9" s="1"/>
  <c r="AD1622" i="9"/>
  <c r="AC1623" i="9"/>
  <c r="AC1624" i="9" l="1"/>
  <c r="AD1623" i="9"/>
  <c r="AG1623" i="9"/>
  <c r="AH1623" i="9" s="1"/>
  <c r="AI1623" i="9" s="1"/>
  <c r="AJ1623" i="9" s="1"/>
  <c r="F1623" i="9" s="1"/>
  <c r="G1623" i="9" s="1"/>
  <c r="AD1624" i="9" l="1"/>
  <c r="AC1625" i="9"/>
  <c r="AG1624" i="9"/>
  <c r="AH1624" i="9" s="1"/>
  <c r="AI1624" i="9" s="1"/>
  <c r="AJ1624" i="9" s="1"/>
  <c r="F1624" i="9" s="1"/>
  <c r="G1624" i="9" s="1"/>
  <c r="AC1626" i="9" l="1"/>
  <c r="AG1625" i="9"/>
  <c r="AH1625" i="9" s="1"/>
  <c r="AI1625" i="9" s="1"/>
  <c r="AJ1625" i="9" s="1"/>
  <c r="F1625" i="9" s="1"/>
  <c r="G1625" i="9" s="1"/>
  <c r="AD1625" i="9"/>
  <c r="AG1626" i="9" l="1"/>
  <c r="AH1626" i="9" s="1"/>
  <c r="AI1626" i="9" s="1"/>
  <c r="AJ1626" i="9" s="1"/>
  <c r="F1626" i="9" s="1"/>
  <c r="G1626" i="9" s="1"/>
  <c r="AD1626" i="9"/>
  <c r="AC1627" i="9"/>
  <c r="AC1628" i="9" l="1"/>
  <c r="AD1627" i="9"/>
  <c r="AG1627" i="9"/>
  <c r="AH1627" i="9" s="1"/>
  <c r="AI1627" i="9" s="1"/>
  <c r="AJ1627" i="9" s="1"/>
  <c r="F1627" i="9" s="1"/>
  <c r="G1627" i="9" s="1"/>
  <c r="AD1628" i="9" l="1"/>
  <c r="AC1629" i="9"/>
  <c r="AG1628" i="9"/>
  <c r="AH1628" i="9" s="1"/>
  <c r="AI1628" i="9" s="1"/>
  <c r="AJ1628" i="9" s="1"/>
  <c r="F1628" i="9" s="1"/>
  <c r="G1628" i="9" s="1"/>
  <c r="AC1630" i="9" l="1"/>
  <c r="AG1629" i="9"/>
  <c r="AH1629" i="9" s="1"/>
  <c r="AI1629" i="9" s="1"/>
  <c r="AJ1629" i="9" s="1"/>
  <c r="F1629" i="9" s="1"/>
  <c r="G1629" i="9" s="1"/>
  <c r="AD1629" i="9"/>
  <c r="AG1630" i="9" l="1"/>
  <c r="AH1630" i="9" s="1"/>
  <c r="AI1630" i="9" s="1"/>
  <c r="AJ1630" i="9" s="1"/>
  <c r="F1630" i="9" s="1"/>
  <c r="G1630" i="9" s="1"/>
  <c r="AD1630" i="9"/>
  <c r="AC1631" i="9"/>
  <c r="AC1632" i="9" l="1"/>
  <c r="AD1631" i="9"/>
  <c r="AG1631" i="9"/>
  <c r="AH1631" i="9" s="1"/>
  <c r="AI1631" i="9" s="1"/>
  <c r="AJ1631" i="9" s="1"/>
  <c r="F1631" i="9" s="1"/>
  <c r="G1631" i="9" s="1"/>
  <c r="AD1632" i="9" l="1"/>
  <c r="AC1633" i="9"/>
  <c r="AG1632" i="9"/>
  <c r="AH1632" i="9" s="1"/>
  <c r="AI1632" i="9" s="1"/>
  <c r="AJ1632" i="9" s="1"/>
  <c r="F1632" i="9" s="1"/>
  <c r="G1632" i="9" s="1"/>
  <c r="AC1634" i="9" l="1"/>
  <c r="AG1633" i="9"/>
  <c r="AH1633" i="9" s="1"/>
  <c r="AI1633" i="9" s="1"/>
  <c r="AJ1633" i="9" s="1"/>
  <c r="F1633" i="9" s="1"/>
  <c r="G1633" i="9" s="1"/>
  <c r="AD1633" i="9"/>
  <c r="AG1634" i="9" l="1"/>
  <c r="AH1634" i="9" s="1"/>
  <c r="AI1634" i="9" s="1"/>
  <c r="AJ1634" i="9" s="1"/>
  <c r="F1634" i="9" s="1"/>
  <c r="G1634" i="9" s="1"/>
  <c r="AD1634" i="9"/>
  <c r="AC1635" i="9"/>
  <c r="AC1636" i="9" l="1"/>
  <c r="AD1635" i="9"/>
  <c r="AG1635" i="9"/>
  <c r="AH1635" i="9" s="1"/>
  <c r="AI1635" i="9" s="1"/>
  <c r="AJ1635" i="9" s="1"/>
  <c r="F1635" i="9" s="1"/>
  <c r="G1635" i="9" s="1"/>
  <c r="AD1636" i="9" l="1"/>
  <c r="AC1637" i="9"/>
  <c r="AG1636" i="9"/>
  <c r="AH1636" i="9" s="1"/>
  <c r="AI1636" i="9" s="1"/>
  <c r="AJ1636" i="9" s="1"/>
  <c r="F1636" i="9" s="1"/>
  <c r="G1636" i="9" s="1"/>
  <c r="AC1638" i="9" l="1"/>
  <c r="AG1637" i="9"/>
  <c r="AH1637" i="9" s="1"/>
  <c r="AI1637" i="9" s="1"/>
  <c r="AJ1637" i="9" s="1"/>
  <c r="F1637" i="9" s="1"/>
  <c r="G1637" i="9" s="1"/>
  <c r="AD1637" i="9"/>
  <c r="AG1638" i="9" l="1"/>
  <c r="AH1638" i="9" s="1"/>
  <c r="AI1638" i="9" s="1"/>
  <c r="AJ1638" i="9" s="1"/>
  <c r="F1638" i="9" s="1"/>
  <c r="G1638" i="9" s="1"/>
  <c r="AD1638" i="9"/>
  <c r="AC1639" i="9"/>
  <c r="AC1640" i="9" l="1"/>
  <c r="AD1639" i="9"/>
  <c r="AG1639" i="9"/>
  <c r="AH1639" i="9" s="1"/>
  <c r="AI1639" i="9" s="1"/>
  <c r="AJ1639" i="9" s="1"/>
  <c r="F1639" i="9" s="1"/>
  <c r="G1639" i="9" s="1"/>
  <c r="AD1640" i="9" l="1"/>
  <c r="AC1641" i="9"/>
  <c r="AG1640" i="9"/>
  <c r="AH1640" i="9" s="1"/>
  <c r="AI1640" i="9" s="1"/>
  <c r="AJ1640" i="9" s="1"/>
  <c r="F1640" i="9" s="1"/>
  <c r="G1640" i="9" s="1"/>
  <c r="AC1642" i="9" l="1"/>
  <c r="AG1641" i="9"/>
  <c r="AH1641" i="9" s="1"/>
  <c r="AI1641" i="9" s="1"/>
  <c r="AJ1641" i="9" s="1"/>
  <c r="F1641" i="9" s="1"/>
  <c r="G1641" i="9" s="1"/>
  <c r="AD1641" i="9"/>
  <c r="AG1642" i="9" l="1"/>
  <c r="AH1642" i="9" s="1"/>
  <c r="AI1642" i="9" s="1"/>
  <c r="AJ1642" i="9" s="1"/>
  <c r="F1642" i="9" s="1"/>
  <c r="G1642" i="9" s="1"/>
  <c r="AD1642" i="9"/>
  <c r="AC1643" i="9"/>
  <c r="AC1644" i="9" l="1"/>
  <c r="AD1643" i="9"/>
  <c r="AG1643" i="9"/>
  <c r="AH1643" i="9" s="1"/>
  <c r="AI1643" i="9" s="1"/>
  <c r="AJ1643" i="9" s="1"/>
  <c r="F1643" i="9" s="1"/>
  <c r="G1643" i="9" s="1"/>
  <c r="AD1644" i="9" l="1"/>
  <c r="AC1645" i="9"/>
  <c r="AG1644" i="9"/>
  <c r="AH1644" i="9" s="1"/>
  <c r="AI1644" i="9" s="1"/>
  <c r="AJ1644" i="9" s="1"/>
  <c r="F1644" i="9" s="1"/>
  <c r="G1644" i="9" s="1"/>
  <c r="AC1646" i="9" l="1"/>
  <c r="AG1645" i="9"/>
  <c r="AH1645" i="9" s="1"/>
  <c r="AI1645" i="9" s="1"/>
  <c r="AJ1645" i="9" s="1"/>
  <c r="F1645" i="9" s="1"/>
  <c r="G1645" i="9" s="1"/>
  <c r="AD1645" i="9"/>
  <c r="AG1646" i="9" l="1"/>
  <c r="AH1646" i="9" s="1"/>
  <c r="AI1646" i="9" s="1"/>
  <c r="AJ1646" i="9" s="1"/>
  <c r="F1646" i="9" s="1"/>
  <c r="G1646" i="9" s="1"/>
  <c r="AC1647" i="9"/>
  <c r="AD1646" i="9"/>
  <c r="AC1648" i="9" l="1"/>
  <c r="AD1647" i="9"/>
  <c r="AG1647" i="9"/>
  <c r="AH1647" i="9" s="1"/>
  <c r="AI1647" i="9" s="1"/>
  <c r="AJ1647" i="9" s="1"/>
  <c r="F1647" i="9" s="1"/>
  <c r="G1647" i="9" s="1"/>
  <c r="AD1648" i="9" l="1"/>
  <c r="AC1649" i="9"/>
  <c r="AG1648" i="9"/>
  <c r="AH1648" i="9" s="1"/>
  <c r="AI1648" i="9" s="1"/>
  <c r="AJ1648" i="9" s="1"/>
  <c r="F1648" i="9" s="1"/>
  <c r="G1648" i="9" s="1"/>
  <c r="AD1649" i="9" l="1"/>
  <c r="AC1650" i="9"/>
  <c r="AG1649" i="9"/>
  <c r="AH1649" i="9" s="1"/>
  <c r="AI1649" i="9" s="1"/>
  <c r="AJ1649" i="9" s="1"/>
  <c r="F1649" i="9" s="1"/>
  <c r="G1649" i="9" s="1"/>
  <c r="AG1650" i="9" l="1"/>
  <c r="AH1650" i="9" s="1"/>
  <c r="AI1650" i="9" s="1"/>
  <c r="AJ1650" i="9" s="1"/>
  <c r="F1650" i="9" s="1"/>
  <c r="G1650" i="9" s="1"/>
  <c r="AC1651" i="9"/>
  <c r="AD1650" i="9"/>
  <c r="AC1652" i="9" l="1"/>
  <c r="AD1651" i="9"/>
  <c r="AG1651" i="9"/>
  <c r="AH1651" i="9" s="1"/>
  <c r="AI1651" i="9" s="1"/>
  <c r="AJ1651" i="9" s="1"/>
  <c r="F1651" i="9" s="1"/>
  <c r="G1651" i="9" s="1"/>
  <c r="AD1652" i="9" l="1"/>
  <c r="AC1653" i="9"/>
  <c r="AG1652" i="9"/>
  <c r="AH1652" i="9" s="1"/>
  <c r="AI1652" i="9" s="1"/>
  <c r="AJ1652" i="9" s="1"/>
  <c r="F1652" i="9" s="1"/>
  <c r="G1652" i="9" s="1"/>
  <c r="AD1653" i="9" l="1"/>
  <c r="AC1654" i="9"/>
  <c r="AG1653" i="9"/>
  <c r="AH1653" i="9" s="1"/>
  <c r="AI1653" i="9" s="1"/>
  <c r="AJ1653" i="9" s="1"/>
  <c r="F1653" i="9" s="1"/>
  <c r="G1653" i="9" s="1"/>
  <c r="AG1654" i="9" l="1"/>
  <c r="AH1654" i="9" s="1"/>
  <c r="AI1654" i="9" s="1"/>
  <c r="AJ1654" i="9" s="1"/>
  <c r="F1654" i="9" s="1"/>
  <c r="G1654" i="9" s="1"/>
  <c r="AC1655" i="9"/>
  <c r="AD1654" i="9"/>
  <c r="AC1656" i="9" l="1"/>
  <c r="AD1655" i="9"/>
  <c r="AG1655" i="9"/>
  <c r="AH1655" i="9" s="1"/>
  <c r="AI1655" i="9" s="1"/>
  <c r="AJ1655" i="9" s="1"/>
  <c r="F1655" i="9" s="1"/>
  <c r="G1655" i="9" s="1"/>
  <c r="AD1656" i="9" l="1"/>
  <c r="AC1657" i="9"/>
  <c r="AG1656" i="9"/>
  <c r="AH1656" i="9" s="1"/>
  <c r="AI1656" i="9" s="1"/>
  <c r="AJ1656" i="9" s="1"/>
  <c r="F1656" i="9" s="1"/>
  <c r="G1656" i="9" s="1"/>
  <c r="AD1657" i="9" l="1"/>
  <c r="AC1658" i="9"/>
  <c r="AG1657" i="9"/>
  <c r="AH1657" i="9" s="1"/>
  <c r="AI1657" i="9" s="1"/>
  <c r="AJ1657" i="9" s="1"/>
  <c r="F1657" i="9" s="1"/>
  <c r="G1657" i="9" s="1"/>
  <c r="AG1658" i="9" l="1"/>
  <c r="AH1658" i="9" s="1"/>
  <c r="AI1658" i="9" s="1"/>
  <c r="AJ1658" i="9" s="1"/>
  <c r="F1658" i="9" s="1"/>
  <c r="G1658" i="9" s="1"/>
  <c r="AC1659" i="9"/>
  <c r="AD1658" i="9"/>
  <c r="AC1660" i="9" l="1"/>
  <c r="AD1659" i="9"/>
  <c r="AG1659" i="9"/>
  <c r="AH1659" i="9" s="1"/>
  <c r="AI1659" i="9" s="1"/>
  <c r="AJ1659" i="9" s="1"/>
  <c r="F1659" i="9" s="1"/>
  <c r="G1659" i="9" s="1"/>
  <c r="AD1660" i="9" l="1"/>
  <c r="AC1661" i="9"/>
  <c r="AG1660" i="9"/>
  <c r="AH1660" i="9" s="1"/>
  <c r="AI1660" i="9" s="1"/>
  <c r="AJ1660" i="9" s="1"/>
  <c r="F1660" i="9" s="1"/>
  <c r="G1660" i="9" s="1"/>
  <c r="AD1661" i="9" l="1"/>
  <c r="AC1662" i="9"/>
  <c r="AG1661" i="9"/>
  <c r="AH1661" i="9" s="1"/>
  <c r="AI1661" i="9" s="1"/>
  <c r="AJ1661" i="9" s="1"/>
  <c r="F1661" i="9" s="1"/>
  <c r="G1661" i="9" s="1"/>
  <c r="AG1662" i="9" l="1"/>
  <c r="AH1662" i="9" s="1"/>
  <c r="AI1662" i="9" s="1"/>
  <c r="AJ1662" i="9" s="1"/>
  <c r="F1662" i="9" s="1"/>
  <c r="G1662" i="9" s="1"/>
  <c r="AC1663" i="9"/>
  <c r="AD1662" i="9"/>
  <c r="AC1664" i="9" l="1"/>
  <c r="AD1663" i="9"/>
  <c r="AG1663" i="9"/>
  <c r="AH1663" i="9" s="1"/>
  <c r="AI1663" i="9" s="1"/>
  <c r="AJ1663" i="9" s="1"/>
  <c r="F1663" i="9" s="1"/>
  <c r="G1663" i="9" s="1"/>
  <c r="AD1664" i="9" l="1"/>
  <c r="AC1665" i="9"/>
  <c r="AG1664" i="9"/>
  <c r="AH1664" i="9" s="1"/>
  <c r="AI1664" i="9" s="1"/>
  <c r="AJ1664" i="9" s="1"/>
  <c r="F1664" i="9" s="1"/>
  <c r="G1664" i="9" s="1"/>
  <c r="AD1665" i="9" l="1"/>
  <c r="AC1666" i="9"/>
  <c r="AG1665" i="9"/>
  <c r="AH1665" i="9" s="1"/>
  <c r="AI1665" i="9" s="1"/>
  <c r="AJ1665" i="9" s="1"/>
  <c r="F1665" i="9" s="1"/>
  <c r="G1665" i="9" s="1"/>
  <c r="AG1666" i="9" l="1"/>
  <c r="AH1666" i="9" s="1"/>
  <c r="AI1666" i="9" s="1"/>
  <c r="AJ1666" i="9" s="1"/>
  <c r="F1666" i="9" s="1"/>
  <c r="G1666" i="9" s="1"/>
  <c r="AC1667" i="9"/>
  <c r="AD1666" i="9"/>
  <c r="AC1668" i="9" l="1"/>
  <c r="AD1667" i="9"/>
  <c r="AG1667" i="9"/>
  <c r="AH1667" i="9" s="1"/>
  <c r="AI1667" i="9" s="1"/>
  <c r="AJ1667" i="9" s="1"/>
  <c r="F1667" i="9" s="1"/>
  <c r="G1667" i="9" s="1"/>
  <c r="AD1668" i="9" l="1"/>
  <c r="AC1669" i="9"/>
  <c r="AG1668" i="9"/>
  <c r="AH1668" i="9" s="1"/>
  <c r="AI1668" i="9" s="1"/>
  <c r="AJ1668" i="9" s="1"/>
  <c r="F1668" i="9" s="1"/>
  <c r="G1668" i="9" s="1"/>
  <c r="AD1669" i="9" l="1"/>
  <c r="AC1670" i="9"/>
  <c r="AG1669" i="9"/>
  <c r="AH1669" i="9" s="1"/>
  <c r="AI1669" i="9" s="1"/>
  <c r="AJ1669" i="9" s="1"/>
  <c r="F1669" i="9" s="1"/>
  <c r="G1669" i="9" s="1"/>
  <c r="AG1670" i="9" l="1"/>
  <c r="AH1670" i="9" s="1"/>
  <c r="AI1670" i="9" s="1"/>
  <c r="AJ1670" i="9" s="1"/>
  <c r="F1670" i="9" s="1"/>
  <c r="G1670" i="9" s="1"/>
  <c r="AC1671" i="9"/>
  <c r="AD1670" i="9"/>
  <c r="AC1672" i="9" l="1"/>
  <c r="AD1671" i="9"/>
  <c r="AG1671" i="9"/>
  <c r="AH1671" i="9" s="1"/>
  <c r="AI1671" i="9" s="1"/>
  <c r="AJ1671" i="9" s="1"/>
  <c r="F1671" i="9" s="1"/>
  <c r="G1671" i="9" s="1"/>
  <c r="AD1672" i="9" l="1"/>
  <c r="AC1673" i="9"/>
  <c r="AG1672" i="9"/>
  <c r="AH1672" i="9" s="1"/>
  <c r="AI1672" i="9" s="1"/>
  <c r="AJ1672" i="9" s="1"/>
  <c r="F1672" i="9" s="1"/>
  <c r="G1672" i="9" s="1"/>
  <c r="AC1674" i="9" l="1"/>
  <c r="AD1673" i="9"/>
  <c r="AG1673" i="9"/>
  <c r="AH1673" i="9" s="1"/>
  <c r="AI1673" i="9" s="1"/>
  <c r="AJ1673" i="9" s="1"/>
  <c r="F1673" i="9" s="1"/>
  <c r="G1673" i="9" s="1"/>
  <c r="AD1674" i="9" l="1"/>
  <c r="AG1674" i="9"/>
  <c r="AH1674" i="9" s="1"/>
  <c r="AI1674" i="9" s="1"/>
  <c r="AJ1674" i="9" s="1"/>
  <c r="F1674" i="9" s="1"/>
  <c r="G1674" i="9" s="1"/>
  <c r="AC1675" i="9"/>
  <c r="AC1676" i="9" l="1"/>
  <c r="AD1675" i="9"/>
  <c r="AG1675" i="9"/>
  <c r="AH1675" i="9" s="1"/>
  <c r="AI1675" i="9" s="1"/>
  <c r="AJ1675" i="9" s="1"/>
  <c r="F1675" i="9" s="1"/>
  <c r="G1675" i="9" s="1"/>
  <c r="AD1676" i="9" l="1"/>
  <c r="AC1677" i="9"/>
  <c r="AG1676" i="9"/>
  <c r="AH1676" i="9" s="1"/>
  <c r="AI1676" i="9" s="1"/>
  <c r="AJ1676" i="9" s="1"/>
  <c r="F1676" i="9" s="1"/>
  <c r="G1676" i="9" s="1"/>
  <c r="AD1677" i="9" l="1"/>
  <c r="AC1678" i="9"/>
  <c r="AG1677" i="9"/>
  <c r="AH1677" i="9" s="1"/>
  <c r="AI1677" i="9" s="1"/>
  <c r="AJ1677" i="9" s="1"/>
  <c r="F1677" i="9" s="1"/>
  <c r="G1677" i="9" s="1"/>
  <c r="AG1678" i="9" l="1"/>
  <c r="AH1678" i="9" s="1"/>
  <c r="AI1678" i="9" s="1"/>
  <c r="AJ1678" i="9" s="1"/>
  <c r="F1678" i="9" s="1"/>
  <c r="G1678" i="9" s="1"/>
  <c r="AC1679" i="9"/>
  <c r="AD1678" i="9"/>
  <c r="AC1680" i="9" l="1"/>
  <c r="AD1679" i="9"/>
  <c r="AG1679" i="9"/>
  <c r="AH1679" i="9" s="1"/>
  <c r="AI1679" i="9" s="1"/>
  <c r="AJ1679" i="9" s="1"/>
  <c r="F1679" i="9" s="1"/>
  <c r="G1679" i="9" s="1"/>
  <c r="AD1680" i="9" l="1"/>
  <c r="AC1681" i="9"/>
  <c r="AG1680" i="9"/>
  <c r="AH1680" i="9" s="1"/>
  <c r="AI1680" i="9" s="1"/>
  <c r="AJ1680" i="9" s="1"/>
  <c r="F1680" i="9" s="1"/>
  <c r="G1680" i="9" s="1"/>
  <c r="AD1681" i="9" l="1"/>
  <c r="AC1682" i="9"/>
  <c r="AG1681" i="9"/>
  <c r="AH1681" i="9" s="1"/>
  <c r="AI1681" i="9" s="1"/>
  <c r="AJ1681" i="9" s="1"/>
  <c r="F1681" i="9" s="1"/>
  <c r="G1681" i="9" s="1"/>
  <c r="AG1682" i="9" l="1"/>
  <c r="AH1682" i="9" s="1"/>
  <c r="AI1682" i="9" s="1"/>
  <c r="AJ1682" i="9" s="1"/>
  <c r="F1682" i="9" s="1"/>
  <c r="G1682" i="9" s="1"/>
  <c r="AC1683" i="9"/>
  <c r="AD1682" i="9"/>
  <c r="AC1684" i="9" l="1"/>
  <c r="AD1683" i="9"/>
  <c r="AG1683" i="9"/>
  <c r="AH1683" i="9" s="1"/>
  <c r="AI1683" i="9" s="1"/>
  <c r="AJ1683" i="9" s="1"/>
  <c r="F1683" i="9" s="1"/>
  <c r="G1683" i="9" s="1"/>
  <c r="AD1684" i="9" l="1"/>
  <c r="AC1685" i="9"/>
  <c r="AG1684" i="9"/>
  <c r="AH1684" i="9" s="1"/>
  <c r="AI1684" i="9" s="1"/>
  <c r="AJ1684" i="9" s="1"/>
  <c r="F1684" i="9" s="1"/>
  <c r="G1684" i="9" s="1"/>
  <c r="AD1685" i="9" l="1"/>
  <c r="AC1686" i="9"/>
  <c r="AG1685" i="9"/>
  <c r="AH1685" i="9" s="1"/>
  <c r="AI1685" i="9" s="1"/>
  <c r="AJ1685" i="9" s="1"/>
  <c r="F1685" i="9" s="1"/>
  <c r="G1685" i="9" s="1"/>
  <c r="AG1686" i="9" l="1"/>
  <c r="AH1686" i="9" s="1"/>
  <c r="AI1686" i="9" s="1"/>
  <c r="AJ1686" i="9" s="1"/>
  <c r="F1686" i="9" s="1"/>
  <c r="G1686" i="9" s="1"/>
  <c r="AC1687" i="9"/>
  <c r="AD1686" i="9"/>
  <c r="AC1688" i="9" l="1"/>
  <c r="AD1687" i="9"/>
  <c r="AG1687" i="9"/>
  <c r="AH1687" i="9" s="1"/>
  <c r="AI1687" i="9" s="1"/>
  <c r="AJ1687" i="9" s="1"/>
  <c r="F1687" i="9" s="1"/>
  <c r="G1687" i="9" s="1"/>
  <c r="AD1688" i="9" l="1"/>
  <c r="AC1689" i="9"/>
  <c r="AG1688" i="9"/>
  <c r="AH1688" i="9" s="1"/>
  <c r="AI1688" i="9" s="1"/>
  <c r="AJ1688" i="9" s="1"/>
  <c r="F1688" i="9" s="1"/>
  <c r="G1688" i="9" s="1"/>
  <c r="AD1689" i="9" l="1"/>
  <c r="AC1690" i="9"/>
  <c r="AG1689" i="9"/>
  <c r="AH1689" i="9" s="1"/>
  <c r="AI1689" i="9" s="1"/>
  <c r="AJ1689" i="9" s="1"/>
  <c r="F1689" i="9" s="1"/>
  <c r="G1689" i="9" s="1"/>
  <c r="AG1690" i="9" l="1"/>
  <c r="AH1690" i="9" s="1"/>
  <c r="AI1690" i="9" s="1"/>
  <c r="AJ1690" i="9" s="1"/>
  <c r="F1690" i="9" s="1"/>
  <c r="G1690" i="9" s="1"/>
  <c r="AC1691" i="9"/>
  <c r="AD1690" i="9"/>
  <c r="AC1692" i="9" l="1"/>
  <c r="AD1691" i="9"/>
  <c r="AG1691" i="9"/>
  <c r="AH1691" i="9" s="1"/>
  <c r="AI1691" i="9" s="1"/>
  <c r="AJ1691" i="9" s="1"/>
  <c r="F1691" i="9" s="1"/>
  <c r="G1691" i="9" s="1"/>
  <c r="AD1692" i="9" l="1"/>
  <c r="AC1693" i="9"/>
  <c r="AG1692" i="9"/>
  <c r="AH1692" i="9" s="1"/>
  <c r="AI1692" i="9" s="1"/>
  <c r="AJ1692" i="9" s="1"/>
  <c r="F1692" i="9" s="1"/>
  <c r="G1692" i="9" s="1"/>
  <c r="AD1693" i="9" l="1"/>
  <c r="AC1694" i="9"/>
  <c r="AG1693" i="9"/>
  <c r="AH1693" i="9" s="1"/>
  <c r="AI1693" i="9" s="1"/>
  <c r="AJ1693" i="9" s="1"/>
  <c r="F1693" i="9" s="1"/>
  <c r="G1693" i="9" s="1"/>
  <c r="AG1694" i="9" l="1"/>
  <c r="AH1694" i="9" s="1"/>
  <c r="AI1694" i="9" s="1"/>
  <c r="AJ1694" i="9" s="1"/>
  <c r="F1694" i="9" s="1"/>
  <c r="G1694" i="9" s="1"/>
  <c r="AC1695" i="9"/>
  <c r="AD1694" i="9"/>
  <c r="AC1696" i="9" l="1"/>
  <c r="AD1695" i="9"/>
  <c r="AG1695" i="9"/>
  <c r="AH1695" i="9" s="1"/>
  <c r="AI1695" i="9" s="1"/>
  <c r="AJ1695" i="9" s="1"/>
  <c r="F1695" i="9" s="1"/>
  <c r="G1695" i="9" s="1"/>
  <c r="AD1696" i="9" l="1"/>
  <c r="AC1697" i="9"/>
  <c r="AG1696" i="9"/>
  <c r="AH1696" i="9" s="1"/>
  <c r="AI1696" i="9" s="1"/>
  <c r="AJ1696" i="9" s="1"/>
  <c r="F1696" i="9" s="1"/>
  <c r="G1696" i="9" s="1"/>
  <c r="AD1697" i="9" l="1"/>
  <c r="AC1698" i="9"/>
  <c r="AG1697" i="9"/>
  <c r="AH1697" i="9" s="1"/>
  <c r="AI1697" i="9" s="1"/>
  <c r="AJ1697" i="9" s="1"/>
  <c r="F1697" i="9" s="1"/>
  <c r="G1697" i="9" s="1"/>
  <c r="AG1698" i="9" l="1"/>
  <c r="AH1698" i="9" s="1"/>
  <c r="AI1698" i="9" s="1"/>
  <c r="AJ1698" i="9" s="1"/>
  <c r="F1698" i="9" s="1"/>
  <c r="G1698" i="9" s="1"/>
  <c r="AC1699" i="9"/>
  <c r="AD1698" i="9"/>
  <c r="AC1700" i="9" l="1"/>
  <c r="AD1699" i="9"/>
  <c r="AG1699" i="9"/>
  <c r="AH1699" i="9" s="1"/>
  <c r="AI1699" i="9" s="1"/>
  <c r="AJ1699" i="9" s="1"/>
  <c r="F1699" i="9" s="1"/>
  <c r="G1699" i="9" s="1"/>
  <c r="AD1700" i="9" l="1"/>
  <c r="AC1701" i="9"/>
  <c r="AG1700" i="9"/>
  <c r="AH1700" i="9" s="1"/>
  <c r="AI1700" i="9" s="1"/>
  <c r="AJ1700" i="9" s="1"/>
  <c r="F1700" i="9" s="1"/>
  <c r="G1700" i="9" s="1"/>
  <c r="AD1701" i="9" l="1"/>
  <c r="AC1702" i="9"/>
  <c r="AG1701" i="9"/>
  <c r="AH1701" i="9" s="1"/>
  <c r="AI1701" i="9" s="1"/>
  <c r="AJ1701" i="9" s="1"/>
  <c r="F1701" i="9" s="1"/>
  <c r="G1701" i="9" s="1"/>
  <c r="AG1702" i="9" l="1"/>
  <c r="AH1702" i="9" s="1"/>
  <c r="AI1702" i="9" s="1"/>
  <c r="AJ1702" i="9" s="1"/>
  <c r="F1702" i="9" s="1"/>
  <c r="G1702" i="9" s="1"/>
  <c r="AC1703" i="9"/>
  <c r="AD1702" i="9"/>
  <c r="AC1704" i="9" l="1"/>
  <c r="AD1703" i="9"/>
  <c r="AG1703" i="9"/>
  <c r="AH1703" i="9" s="1"/>
  <c r="AI1703" i="9" s="1"/>
  <c r="AJ1703" i="9" s="1"/>
  <c r="F1703" i="9" s="1"/>
  <c r="G1703" i="9" s="1"/>
  <c r="AD1704" i="9" l="1"/>
  <c r="AC1705" i="9"/>
  <c r="AG1704" i="9"/>
  <c r="AH1704" i="9" s="1"/>
  <c r="AI1704" i="9" s="1"/>
  <c r="AJ1704" i="9" s="1"/>
  <c r="F1704" i="9" s="1"/>
  <c r="G1704" i="9" s="1"/>
  <c r="AD1705" i="9" l="1"/>
  <c r="AC1706" i="9"/>
  <c r="AG1705" i="9"/>
  <c r="AH1705" i="9" s="1"/>
  <c r="AI1705" i="9" s="1"/>
  <c r="AJ1705" i="9" s="1"/>
  <c r="F1705" i="9" s="1"/>
  <c r="G1705" i="9" s="1"/>
  <c r="AG1706" i="9" l="1"/>
  <c r="AH1706" i="9" s="1"/>
  <c r="AI1706" i="9" s="1"/>
  <c r="AJ1706" i="9" s="1"/>
  <c r="F1706" i="9" s="1"/>
  <c r="G1706" i="9" s="1"/>
  <c r="AC1707" i="9"/>
  <c r="AD1706" i="9"/>
  <c r="AC1708" i="9" l="1"/>
  <c r="AD1707" i="9"/>
  <c r="AG1707" i="9"/>
  <c r="AH1707" i="9" s="1"/>
  <c r="AI1707" i="9" s="1"/>
  <c r="AJ1707" i="9" s="1"/>
  <c r="F1707" i="9" s="1"/>
  <c r="G1707" i="9" s="1"/>
  <c r="AD1708" i="9" l="1"/>
  <c r="AC1709" i="9"/>
  <c r="AG1708" i="9"/>
  <c r="AH1708" i="9" s="1"/>
  <c r="AI1708" i="9" s="1"/>
  <c r="AJ1708" i="9" s="1"/>
  <c r="F1708" i="9" s="1"/>
  <c r="G1708" i="9" s="1"/>
  <c r="AD1709" i="9" l="1"/>
  <c r="AC1710" i="9"/>
  <c r="AG1709" i="9"/>
  <c r="AH1709" i="9" s="1"/>
  <c r="AI1709" i="9" s="1"/>
  <c r="AJ1709" i="9" s="1"/>
  <c r="F1709" i="9" s="1"/>
  <c r="G1709" i="9" s="1"/>
  <c r="AG1710" i="9" l="1"/>
  <c r="AH1710" i="9" s="1"/>
  <c r="AI1710" i="9" s="1"/>
  <c r="AJ1710" i="9" s="1"/>
  <c r="F1710" i="9" s="1"/>
  <c r="G1710" i="9" s="1"/>
  <c r="AC1711" i="9"/>
  <c r="AD1710" i="9"/>
  <c r="AC1712" i="9" l="1"/>
  <c r="AD1711" i="9"/>
  <c r="AG1711" i="9"/>
  <c r="AH1711" i="9" s="1"/>
  <c r="AI1711" i="9" s="1"/>
  <c r="AJ1711" i="9" s="1"/>
  <c r="F1711" i="9" s="1"/>
  <c r="G1711" i="9" s="1"/>
  <c r="AD1712" i="9" l="1"/>
  <c r="AC1713" i="9"/>
  <c r="AG1712" i="9"/>
  <c r="AH1712" i="9" s="1"/>
  <c r="AI1712" i="9" s="1"/>
  <c r="AJ1712" i="9" s="1"/>
  <c r="F1712" i="9" s="1"/>
  <c r="G1712" i="9" s="1"/>
  <c r="AD1713" i="9" l="1"/>
  <c r="AC1714" i="9"/>
  <c r="AG1713" i="9"/>
  <c r="AH1713" i="9" s="1"/>
  <c r="AI1713" i="9" s="1"/>
  <c r="AJ1713" i="9" s="1"/>
  <c r="F1713" i="9" s="1"/>
  <c r="G1713" i="9" s="1"/>
  <c r="AG1714" i="9" l="1"/>
  <c r="AH1714" i="9" s="1"/>
  <c r="AI1714" i="9" s="1"/>
  <c r="AJ1714" i="9" s="1"/>
  <c r="F1714" i="9" s="1"/>
  <c r="G1714" i="9" s="1"/>
  <c r="AC1715" i="9"/>
  <c r="AD1714" i="9"/>
  <c r="AC1716" i="9" l="1"/>
  <c r="AD1715" i="9"/>
  <c r="AG1715" i="9"/>
  <c r="AH1715" i="9" s="1"/>
  <c r="AI1715" i="9" s="1"/>
  <c r="AJ1715" i="9" s="1"/>
  <c r="F1715" i="9" s="1"/>
  <c r="G1715" i="9" s="1"/>
  <c r="AD1716" i="9" l="1"/>
  <c r="AC1717" i="9"/>
  <c r="AG1716" i="9"/>
  <c r="AH1716" i="9" s="1"/>
  <c r="AI1716" i="9" s="1"/>
  <c r="AJ1716" i="9" s="1"/>
  <c r="F1716" i="9" s="1"/>
  <c r="G1716" i="9" s="1"/>
  <c r="AD1717" i="9" l="1"/>
  <c r="AC1718" i="9"/>
  <c r="AG1717" i="9"/>
  <c r="AH1717" i="9" s="1"/>
  <c r="AI1717" i="9" s="1"/>
  <c r="AJ1717" i="9" s="1"/>
  <c r="F1717" i="9" s="1"/>
  <c r="G1717" i="9" s="1"/>
  <c r="AG1718" i="9" l="1"/>
  <c r="AH1718" i="9" s="1"/>
  <c r="AI1718" i="9" s="1"/>
  <c r="AJ1718" i="9" s="1"/>
  <c r="F1718" i="9" s="1"/>
  <c r="G1718" i="9" s="1"/>
  <c r="AC1719" i="9"/>
  <c r="AD1718" i="9"/>
  <c r="AC1720" i="9" l="1"/>
  <c r="AD1719" i="9"/>
  <c r="AG1719" i="9"/>
  <c r="AH1719" i="9" s="1"/>
  <c r="AI1719" i="9" s="1"/>
  <c r="AJ1719" i="9" s="1"/>
  <c r="F1719" i="9" s="1"/>
  <c r="G1719" i="9" s="1"/>
  <c r="AD1720" i="9" l="1"/>
  <c r="AC1721" i="9"/>
  <c r="AG1720" i="9"/>
  <c r="AH1720" i="9" s="1"/>
  <c r="AI1720" i="9" s="1"/>
  <c r="AJ1720" i="9" s="1"/>
  <c r="F1720" i="9" s="1"/>
  <c r="G1720" i="9" s="1"/>
  <c r="AD1721" i="9" l="1"/>
  <c r="AC1722" i="9"/>
  <c r="AG1721" i="9"/>
  <c r="AH1721" i="9" s="1"/>
  <c r="AI1721" i="9" s="1"/>
  <c r="AJ1721" i="9" s="1"/>
  <c r="F1721" i="9" s="1"/>
  <c r="G1721" i="9" s="1"/>
  <c r="AG1722" i="9" l="1"/>
  <c r="AH1722" i="9" s="1"/>
  <c r="AI1722" i="9" s="1"/>
  <c r="AJ1722" i="9" s="1"/>
  <c r="F1722" i="9" s="1"/>
  <c r="G1722" i="9" s="1"/>
  <c r="AC1723" i="9"/>
  <c r="AD1722" i="9"/>
  <c r="AC1724" i="9" l="1"/>
  <c r="AD1723" i="9"/>
  <c r="AG1723" i="9"/>
  <c r="AH1723" i="9" s="1"/>
  <c r="AI1723" i="9" s="1"/>
  <c r="AJ1723" i="9" s="1"/>
  <c r="F1723" i="9" s="1"/>
  <c r="G1723" i="9" s="1"/>
  <c r="AD1724" i="9" l="1"/>
  <c r="AC1725" i="9"/>
  <c r="AG1724" i="9"/>
  <c r="AH1724" i="9" s="1"/>
  <c r="AI1724" i="9" s="1"/>
  <c r="AJ1724" i="9" s="1"/>
  <c r="F1724" i="9" s="1"/>
  <c r="G1724" i="9" s="1"/>
  <c r="AD1725" i="9" l="1"/>
  <c r="AC1726" i="9"/>
  <c r="AG1725" i="9"/>
  <c r="AH1725" i="9" s="1"/>
  <c r="AI1725" i="9" s="1"/>
  <c r="AJ1725" i="9" s="1"/>
  <c r="F1725" i="9" s="1"/>
  <c r="G1725" i="9" s="1"/>
  <c r="AG1726" i="9" l="1"/>
  <c r="AH1726" i="9" s="1"/>
  <c r="AI1726" i="9" s="1"/>
  <c r="AJ1726" i="9" s="1"/>
  <c r="F1726" i="9" s="1"/>
  <c r="G1726" i="9" s="1"/>
  <c r="AC1727" i="9"/>
  <c r="AD1726" i="9"/>
  <c r="AC1728" i="9" l="1"/>
  <c r="AD1727" i="9"/>
  <c r="AG1727" i="9"/>
  <c r="AH1727" i="9" s="1"/>
  <c r="AI1727" i="9" s="1"/>
  <c r="AJ1727" i="9" s="1"/>
  <c r="F1727" i="9" s="1"/>
  <c r="G1727" i="9" s="1"/>
  <c r="AD1728" i="9" l="1"/>
  <c r="AC1729" i="9"/>
  <c r="AG1728" i="9"/>
  <c r="AH1728" i="9" s="1"/>
  <c r="AI1728" i="9" s="1"/>
  <c r="AJ1728" i="9" s="1"/>
  <c r="F1728" i="9" s="1"/>
  <c r="G1728" i="9" s="1"/>
  <c r="AD1729" i="9" l="1"/>
  <c r="AC1730" i="9"/>
  <c r="AG1729" i="9"/>
  <c r="AH1729" i="9" s="1"/>
  <c r="AI1729" i="9" s="1"/>
  <c r="AJ1729" i="9" s="1"/>
  <c r="F1729" i="9" s="1"/>
  <c r="G1729" i="9" s="1"/>
  <c r="AG1730" i="9" l="1"/>
  <c r="AH1730" i="9" s="1"/>
  <c r="AI1730" i="9" s="1"/>
  <c r="AJ1730" i="9" s="1"/>
  <c r="F1730" i="9" s="1"/>
  <c r="G1730" i="9" s="1"/>
  <c r="AC1731" i="9"/>
  <c r="AD1730" i="9"/>
  <c r="AD1731" i="9" l="1"/>
  <c r="AG1731" i="9"/>
  <c r="AH1731" i="9" s="1"/>
  <c r="AI1731" i="9" s="1"/>
  <c r="AJ1731" i="9" s="1"/>
  <c r="F1731" i="9" s="1"/>
  <c r="G1731" i="9" s="1"/>
  <c r="AC1732" i="9"/>
  <c r="AC1733" i="9" l="1"/>
  <c r="AD1732" i="9"/>
  <c r="AG1732" i="9"/>
  <c r="AH1732" i="9" s="1"/>
  <c r="AI1732" i="9" s="1"/>
  <c r="AJ1732" i="9" s="1"/>
  <c r="F1732" i="9" s="1"/>
  <c r="G1732" i="9" s="1"/>
  <c r="AD1733" i="9" l="1"/>
  <c r="AC1734" i="9"/>
  <c r="AG1733" i="9"/>
  <c r="AH1733" i="9" s="1"/>
  <c r="AI1733" i="9" s="1"/>
  <c r="AJ1733" i="9" s="1"/>
  <c r="F1733" i="9" s="1"/>
  <c r="G1733" i="9" s="1"/>
  <c r="AG1734" i="9" l="1"/>
  <c r="AH1734" i="9" s="1"/>
  <c r="AI1734" i="9" s="1"/>
  <c r="AJ1734" i="9" s="1"/>
  <c r="F1734" i="9" s="1"/>
  <c r="G1734" i="9" s="1"/>
  <c r="AC1735" i="9"/>
  <c r="AD1734" i="9"/>
  <c r="AC1736" i="9" l="1"/>
  <c r="AD1735" i="9"/>
  <c r="AG1735" i="9"/>
  <c r="AH1735" i="9" s="1"/>
  <c r="AI1735" i="9" s="1"/>
  <c r="AJ1735" i="9" s="1"/>
  <c r="F1735" i="9" s="1"/>
  <c r="G1735" i="9" s="1"/>
  <c r="AD1736" i="9" l="1"/>
  <c r="AC1737" i="9"/>
  <c r="AG1736" i="9"/>
  <c r="AH1736" i="9" s="1"/>
  <c r="AI1736" i="9" s="1"/>
  <c r="AJ1736" i="9" s="1"/>
  <c r="F1736" i="9" s="1"/>
  <c r="G1736" i="9" s="1"/>
  <c r="AD1737" i="9" l="1"/>
  <c r="AC1738" i="9"/>
  <c r="AG1737" i="9"/>
  <c r="AH1737" i="9" s="1"/>
  <c r="AI1737" i="9" s="1"/>
  <c r="AJ1737" i="9" s="1"/>
  <c r="F1737" i="9" s="1"/>
  <c r="G1737" i="9" s="1"/>
  <c r="AG1738" i="9" l="1"/>
  <c r="AH1738" i="9" s="1"/>
  <c r="AI1738" i="9" s="1"/>
  <c r="AJ1738" i="9" s="1"/>
  <c r="F1738" i="9" s="1"/>
  <c r="G1738" i="9" s="1"/>
  <c r="AC1739" i="9"/>
  <c r="AD1738" i="9"/>
  <c r="AD1739" i="9" l="1"/>
  <c r="AG1739" i="9"/>
  <c r="AH1739" i="9" s="1"/>
  <c r="AI1739" i="9" s="1"/>
  <c r="AJ1739" i="9" s="1"/>
  <c r="F1739" i="9" s="1"/>
  <c r="G1739" i="9" s="1"/>
  <c r="AC1740" i="9"/>
  <c r="AC1741" i="9" l="1"/>
  <c r="AD1740" i="9"/>
  <c r="AG1740" i="9"/>
  <c r="AH1740" i="9" s="1"/>
  <c r="AI1740" i="9" s="1"/>
  <c r="AJ1740" i="9" s="1"/>
  <c r="F1740" i="9" s="1"/>
  <c r="G1740" i="9" s="1"/>
  <c r="AD1741" i="9" l="1"/>
  <c r="AC1742" i="9"/>
  <c r="AG1741" i="9"/>
  <c r="AH1741" i="9" s="1"/>
  <c r="AI1741" i="9" s="1"/>
  <c r="AJ1741" i="9" s="1"/>
  <c r="F1741" i="9" s="1"/>
  <c r="G1741" i="9" s="1"/>
  <c r="AG1742" i="9" l="1"/>
  <c r="AH1742" i="9" s="1"/>
  <c r="AI1742" i="9" s="1"/>
  <c r="AJ1742" i="9" s="1"/>
  <c r="F1742" i="9" s="1"/>
  <c r="G1742" i="9" s="1"/>
  <c r="AC1743" i="9"/>
  <c r="AD1742" i="9"/>
  <c r="AC1744" i="9" l="1"/>
  <c r="AD1743" i="9"/>
  <c r="AG1743" i="9"/>
  <c r="AH1743" i="9" s="1"/>
  <c r="AI1743" i="9" s="1"/>
  <c r="AJ1743" i="9" s="1"/>
  <c r="F1743" i="9" s="1"/>
  <c r="G1743" i="9" s="1"/>
  <c r="AD1744" i="9" l="1"/>
  <c r="AC1745" i="9"/>
  <c r="AG1744" i="9"/>
  <c r="AH1744" i="9" s="1"/>
  <c r="AI1744" i="9" s="1"/>
  <c r="AJ1744" i="9" s="1"/>
  <c r="F1744" i="9" s="1"/>
  <c r="G1744" i="9" s="1"/>
  <c r="AD1745" i="9" l="1"/>
  <c r="AC1746" i="9"/>
  <c r="AG1745" i="9"/>
  <c r="AH1745" i="9" s="1"/>
  <c r="AI1745" i="9" s="1"/>
  <c r="AJ1745" i="9" s="1"/>
  <c r="F1745" i="9" s="1"/>
  <c r="G1745" i="9" s="1"/>
  <c r="AG1746" i="9" l="1"/>
  <c r="AH1746" i="9" s="1"/>
  <c r="AI1746" i="9" s="1"/>
  <c r="AJ1746" i="9" s="1"/>
  <c r="F1746" i="9" s="1"/>
  <c r="G1746" i="9" s="1"/>
  <c r="AC1747" i="9"/>
  <c r="AD1746" i="9"/>
  <c r="AC1748" i="9" l="1"/>
  <c r="AD1747" i="9"/>
  <c r="AG1747" i="9"/>
  <c r="AH1747" i="9" s="1"/>
  <c r="AI1747" i="9" s="1"/>
  <c r="AJ1747" i="9" s="1"/>
  <c r="F1747" i="9" s="1"/>
  <c r="G1747" i="9" s="1"/>
  <c r="AD1748" i="9" l="1"/>
  <c r="AC1749" i="9"/>
  <c r="AG1748" i="9"/>
  <c r="AH1748" i="9" s="1"/>
  <c r="AI1748" i="9" s="1"/>
  <c r="AJ1748" i="9" s="1"/>
  <c r="F1748" i="9" s="1"/>
  <c r="G1748" i="9" s="1"/>
  <c r="AD1749" i="9" l="1"/>
  <c r="AC1750" i="9"/>
  <c r="AG1749" i="9"/>
  <c r="AH1749" i="9" s="1"/>
  <c r="AI1749" i="9" s="1"/>
  <c r="AJ1749" i="9" s="1"/>
  <c r="F1749" i="9" s="1"/>
  <c r="G1749" i="9" s="1"/>
  <c r="AG1750" i="9" l="1"/>
  <c r="AH1750" i="9" s="1"/>
  <c r="AI1750" i="9" s="1"/>
  <c r="AJ1750" i="9" s="1"/>
  <c r="F1750" i="9" s="1"/>
  <c r="G1750" i="9" s="1"/>
  <c r="AC1751" i="9"/>
  <c r="AD1750" i="9"/>
  <c r="AG1751" i="9" l="1"/>
  <c r="AH1751" i="9" s="1"/>
  <c r="AI1751" i="9" s="1"/>
  <c r="AJ1751" i="9" s="1"/>
  <c r="F1751" i="9" s="1"/>
  <c r="G1751" i="9" s="1"/>
  <c r="AC1752" i="9"/>
  <c r="AD1751" i="9"/>
  <c r="AG1752" i="9" l="1"/>
  <c r="AH1752" i="9" s="1"/>
  <c r="AI1752" i="9" s="1"/>
  <c r="AJ1752" i="9" s="1"/>
  <c r="F1752" i="9" s="1"/>
  <c r="G1752" i="9" s="1"/>
  <c r="AD1752" i="9"/>
  <c r="AC1753" i="9"/>
  <c r="AC1754" i="9" l="1"/>
  <c r="AG1753" i="9"/>
  <c r="AH1753" i="9" s="1"/>
  <c r="AI1753" i="9" s="1"/>
  <c r="AJ1753" i="9" s="1"/>
  <c r="F1753" i="9" s="1"/>
  <c r="G1753" i="9" s="1"/>
  <c r="AD1753" i="9"/>
  <c r="AG1754" i="9" l="1"/>
  <c r="AH1754" i="9" s="1"/>
  <c r="AI1754" i="9" s="1"/>
  <c r="AJ1754" i="9" s="1"/>
  <c r="F1754" i="9" s="1"/>
  <c r="G1754" i="9" s="1"/>
  <c r="AD1754" i="9"/>
  <c r="AC1755" i="9"/>
  <c r="AG1755" i="9" l="1"/>
  <c r="AH1755" i="9" s="1"/>
  <c r="AI1755" i="9" s="1"/>
  <c r="AJ1755" i="9" s="1"/>
  <c r="F1755" i="9" s="1"/>
  <c r="G1755" i="9" s="1"/>
  <c r="AC1756" i="9"/>
  <c r="AD1755" i="9"/>
  <c r="AG1756" i="9" l="1"/>
  <c r="AH1756" i="9" s="1"/>
  <c r="AI1756" i="9" s="1"/>
  <c r="AJ1756" i="9" s="1"/>
  <c r="F1756" i="9" s="1"/>
  <c r="G1756" i="9" s="1"/>
  <c r="AD1756" i="9"/>
  <c r="AC1757" i="9"/>
  <c r="AC1758" i="9" l="1"/>
  <c r="AG1757" i="9"/>
  <c r="AH1757" i="9" s="1"/>
  <c r="AI1757" i="9" s="1"/>
  <c r="AJ1757" i="9" s="1"/>
  <c r="F1757" i="9" s="1"/>
  <c r="G1757" i="9" s="1"/>
  <c r="AD1757" i="9"/>
  <c r="AG1758" i="9" l="1"/>
  <c r="AH1758" i="9" s="1"/>
  <c r="AI1758" i="9" s="1"/>
  <c r="AJ1758" i="9" s="1"/>
  <c r="F1758" i="9" s="1"/>
  <c r="G1758" i="9" s="1"/>
  <c r="AD1758" i="9"/>
  <c r="AC1759" i="9"/>
  <c r="AG1759" i="9" l="1"/>
  <c r="AH1759" i="9" s="1"/>
  <c r="AI1759" i="9" s="1"/>
  <c r="AJ1759" i="9" s="1"/>
  <c r="F1759" i="9" s="1"/>
  <c r="G1759" i="9" s="1"/>
  <c r="AC1760" i="9"/>
  <c r="AD1759" i="9"/>
  <c r="AG1760" i="9" l="1"/>
  <c r="AH1760" i="9" s="1"/>
  <c r="AI1760" i="9" s="1"/>
  <c r="AJ1760" i="9" s="1"/>
  <c r="F1760" i="9" s="1"/>
  <c r="G1760" i="9" s="1"/>
  <c r="AC1761" i="9"/>
  <c r="AD1760" i="9"/>
  <c r="AC1762" i="9" l="1"/>
  <c r="AD1761" i="9"/>
  <c r="AG1761" i="9"/>
  <c r="AH1761" i="9" s="1"/>
  <c r="AI1761" i="9" s="1"/>
  <c r="AJ1761" i="9" s="1"/>
  <c r="F1761" i="9" s="1"/>
  <c r="G1761" i="9" s="1"/>
  <c r="AG1762" i="9" l="1"/>
  <c r="AH1762" i="9" s="1"/>
  <c r="AI1762" i="9" s="1"/>
  <c r="AJ1762" i="9" s="1"/>
  <c r="F1762" i="9" s="1"/>
  <c r="G1762" i="9" s="1"/>
  <c r="AC1763" i="9"/>
  <c r="AD1762" i="9"/>
  <c r="AG1763" i="9" l="1"/>
  <c r="AH1763" i="9" s="1"/>
  <c r="AI1763" i="9" s="1"/>
  <c r="AJ1763" i="9" s="1"/>
  <c r="F1763" i="9" s="1"/>
  <c r="G1763" i="9" s="1"/>
  <c r="AC1764" i="9"/>
  <c r="AD1763" i="9"/>
  <c r="AG1764" i="9" l="1"/>
  <c r="AH1764" i="9" s="1"/>
  <c r="AI1764" i="9" s="1"/>
  <c r="AJ1764" i="9" s="1"/>
  <c r="F1764" i="9" s="1"/>
  <c r="G1764" i="9" s="1"/>
  <c r="AD1764" i="9"/>
  <c r="AC1765" i="9"/>
  <c r="AC1766" i="9" l="1"/>
  <c r="AG1765" i="9"/>
  <c r="AH1765" i="9" s="1"/>
  <c r="AI1765" i="9" s="1"/>
  <c r="AJ1765" i="9" s="1"/>
  <c r="F1765" i="9" s="1"/>
  <c r="G1765" i="9" s="1"/>
  <c r="AD1765" i="9"/>
  <c r="AG1766" i="9" l="1"/>
  <c r="AH1766" i="9" s="1"/>
  <c r="AI1766" i="9" s="1"/>
  <c r="AJ1766" i="9" s="1"/>
  <c r="F1766" i="9" s="1"/>
  <c r="G1766" i="9" s="1"/>
  <c r="AD1766" i="9"/>
  <c r="AC1767" i="9"/>
  <c r="AG1767" i="9" l="1"/>
  <c r="AH1767" i="9" s="1"/>
  <c r="AI1767" i="9" s="1"/>
  <c r="AJ1767" i="9" s="1"/>
  <c r="F1767" i="9" s="1"/>
  <c r="G1767" i="9" s="1"/>
  <c r="AC1768" i="9"/>
  <c r="AD1767" i="9"/>
  <c r="AG1768" i="9" l="1"/>
  <c r="AH1768" i="9" s="1"/>
  <c r="AI1768" i="9" s="1"/>
  <c r="AJ1768" i="9" s="1"/>
  <c r="F1768" i="9" s="1"/>
  <c r="G1768" i="9" s="1"/>
  <c r="AD1768" i="9"/>
  <c r="AC1769" i="9"/>
  <c r="AC1770" i="9" l="1"/>
  <c r="AD1769" i="9"/>
  <c r="AG1769" i="9"/>
  <c r="AH1769" i="9" s="1"/>
  <c r="AI1769" i="9" s="1"/>
  <c r="AJ1769" i="9" s="1"/>
  <c r="F1769" i="9" s="1"/>
  <c r="G1769" i="9" s="1"/>
  <c r="AD1770" i="9" l="1"/>
  <c r="AG1770" i="9"/>
  <c r="AH1770" i="9" s="1"/>
  <c r="AI1770" i="9" s="1"/>
  <c r="AJ1770" i="9" s="1"/>
  <c r="F1770" i="9" s="1"/>
  <c r="G1770" i="9" s="1"/>
  <c r="AC1771" i="9"/>
  <c r="AG1771" i="9" l="1"/>
  <c r="AH1771" i="9" s="1"/>
  <c r="AI1771" i="9" s="1"/>
  <c r="AJ1771" i="9" s="1"/>
  <c r="F1771" i="9" s="1"/>
  <c r="G1771" i="9" s="1"/>
  <c r="AC1772" i="9"/>
  <c r="AD1771" i="9"/>
  <c r="AG1772" i="9" l="1"/>
  <c r="AH1772" i="9" s="1"/>
  <c r="AI1772" i="9" s="1"/>
  <c r="AJ1772" i="9" s="1"/>
  <c r="F1772" i="9" s="1"/>
  <c r="G1772" i="9" s="1"/>
  <c r="AD1772" i="9"/>
  <c r="AC1773" i="9"/>
  <c r="AC1774" i="9" l="1"/>
  <c r="AD1773" i="9"/>
  <c r="AG1773" i="9"/>
  <c r="AH1773" i="9" s="1"/>
  <c r="AI1773" i="9" s="1"/>
  <c r="AJ1773" i="9" s="1"/>
  <c r="F1773" i="9" s="1"/>
  <c r="G1773" i="9" s="1"/>
  <c r="AD1774" i="9" l="1"/>
  <c r="AG1774" i="9"/>
  <c r="AH1774" i="9" s="1"/>
  <c r="AI1774" i="9" s="1"/>
  <c r="AJ1774" i="9" s="1"/>
  <c r="F1774" i="9" s="1"/>
  <c r="G1774" i="9" s="1"/>
  <c r="AC1775" i="9"/>
  <c r="AG1775" i="9" l="1"/>
  <c r="AH1775" i="9" s="1"/>
  <c r="AI1775" i="9" s="1"/>
  <c r="AJ1775" i="9" s="1"/>
  <c r="F1775" i="9" s="1"/>
  <c r="G1775" i="9" s="1"/>
  <c r="AC1776" i="9"/>
  <c r="AD1775" i="9"/>
  <c r="AG1776" i="9" l="1"/>
  <c r="AH1776" i="9" s="1"/>
  <c r="AI1776" i="9" s="1"/>
  <c r="AJ1776" i="9" s="1"/>
  <c r="F1776" i="9" s="1"/>
  <c r="G1776" i="9" s="1"/>
  <c r="AD1776" i="9"/>
  <c r="AC1777" i="9"/>
  <c r="AC1778" i="9" l="1"/>
  <c r="AD1777" i="9"/>
  <c r="AG1777" i="9"/>
  <c r="AH1777" i="9" s="1"/>
  <c r="AI1777" i="9" s="1"/>
  <c r="AJ1777" i="9" s="1"/>
  <c r="F1777" i="9" s="1"/>
  <c r="G1777" i="9" s="1"/>
  <c r="AD1778" i="9" l="1"/>
  <c r="AG1778" i="9"/>
  <c r="AH1778" i="9" s="1"/>
  <c r="AI1778" i="9" s="1"/>
  <c r="AJ1778" i="9" s="1"/>
  <c r="F1778" i="9" s="1"/>
  <c r="G1778" i="9" s="1"/>
  <c r="AC1779" i="9"/>
  <c r="AG1779" i="9" l="1"/>
  <c r="AH1779" i="9" s="1"/>
  <c r="AI1779" i="9" s="1"/>
  <c r="AJ1779" i="9" s="1"/>
  <c r="F1779" i="9" s="1"/>
  <c r="G1779" i="9" s="1"/>
  <c r="AC1780" i="9"/>
  <c r="AD1779" i="9"/>
  <c r="AG1780" i="9" l="1"/>
  <c r="AH1780" i="9" s="1"/>
  <c r="AI1780" i="9" s="1"/>
  <c r="AJ1780" i="9" s="1"/>
  <c r="F1780" i="9" s="1"/>
  <c r="G1780" i="9" s="1"/>
  <c r="AD1780" i="9"/>
  <c r="AC1781" i="9"/>
  <c r="AC1782" i="9" l="1"/>
  <c r="AD1781" i="9"/>
  <c r="AG1781" i="9"/>
  <c r="AH1781" i="9" s="1"/>
  <c r="AI1781" i="9" s="1"/>
  <c r="AJ1781" i="9" s="1"/>
  <c r="F1781" i="9" s="1"/>
  <c r="G1781" i="9" s="1"/>
  <c r="AD1782" i="9" l="1"/>
  <c r="AG1782" i="9"/>
  <c r="AH1782" i="9" s="1"/>
  <c r="AI1782" i="9" s="1"/>
  <c r="AJ1782" i="9" s="1"/>
  <c r="F1782" i="9" s="1"/>
  <c r="G1782" i="9" s="1"/>
  <c r="AC1783" i="9"/>
  <c r="AG1783" i="9" l="1"/>
  <c r="AH1783" i="9" s="1"/>
  <c r="AI1783" i="9" s="1"/>
  <c r="AJ1783" i="9" s="1"/>
  <c r="F1783" i="9" s="1"/>
  <c r="G1783" i="9" s="1"/>
  <c r="AC1784" i="9"/>
  <c r="AD1783" i="9"/>
  <c r="AG1784" i="9" l="1"/>
  <c r="AH1784" i="9" s="1"/>
  <c r="AI1784" i="9" s="1"/>
  <c r="AJ1784" i="9" s="1"/>
  <c r="F1784" i="9" s="1"/>
  <c r="G1784" i="9" s="1"/>
  <c r="AD1784" i="9"/>
  <c r="AC1785" i="9"/>
  <c r="AC1786" i="9" l="1"/>
  <c r="AD1785" i="9"/>
  <c r="AG1785" i="9"/>
  <c r="AH1785" i="9" s="1"/>
  <c r="AI1785" i="9" s="1"/>
  <c r="AJ1785" i="9" s="1"/>
  <c r="F1785" i="9" s="1"/>
  <c r="G1785" i="9" s="1"/>
  <c r="AD1786" i="9" l="1"/>
  <c r="AG1786" i="9"/>
  <c r="AH1786" i="9" s="1"/>
  <c r="AI1786" i="9" s="1"/>
  <c r="AJ1786" i="9" s="1"/>
  <c r="F1786" i="9" s="1"/>
  <c r="G1786" i="9" s="1"/>
  <c r="AC1787" i="9"/>
  <c r="AG1787" i="9" l="1"/>
  <c r="AH1787" i="9" s="1"/>
  <c r="AI1787" i="9" s="1"/>
  <c r="AJ1787" i="9" s="1"/>
  <c r="F1787" i="9" s="1"/>
  <c r="G1787" i="9" s="1"/>
  <c r="AC1788" i="9"/>
  <c r="AD1787" i="9"/>
  <c r="AG1788" i="9" l="1"/>
  <c r="AH1788" i="9" s="1"/>
  <c r="AI1788" i="9" s="1"/>
  <c r="AJ1788" i="9" s="1"/>
  <c r="F1788" i="9" s="1"/>
  <c r="G1788" i="9" s="1"/>
  <c r="AD1788" i="9"/>
  <c r="AC1789" i="9"/>
  <c r="AC1790" i="9" l="1"/>
  <c r="AD1789" i="9"/>
  <c r="AG1789" i="9"/>
  <c r="AH1789" i="9" s="1"/>
  <c r="AI1789" i="9" s="1"/>
  <c r="AJ1789" i="9" s="1"/>
  <c r="F1789" i="9" s="1"/>
  <c r="G1789" i="9" s="1"/>
  <c r="AD1790" i="9" l="1"/>
  <c r="AG1790" i="9"/>
  <c r="AH1790" i="9" s="1"/>
  <c r="AI1790" i="9" s="1"/>
  <c r="AJ1790" i="9" s="1"/>
  <c r="F1790" i="9" s="1"/>
  <c r="G1790" i="9" s="1"/>
  <c r="AC1791" i="9"/>
  <c r="AG1791" i="9" l="1"/>
  <c r="AH1791" i="9" s="1"/>
  <c r="AI1791" i="9" s="1"/>
  <c r="AJ1791" i="9" s="1"/>
  <c r="F1791" i="9" s="1"/>
  <c r="G1791" i="9" s="1"/>
  <c r="AC1792" i="9"/>
  <c r="AD1791" i="9"/>
  <c r="AG1792" i="9" l="1"/>
  <c r="AH1792" i="9" s="1"/>
  <c r="AI1792" i="9" s="1"/>
  <c r="AJ1792" i="9" s="1"/>
  <c r="F1792" i="9" s="1"/>
  <c r="G1792" i="9" s="1"/>
  <c r="AC1793" i="9"/>
  <c r="AD1792" i="9"/>
  <c r="AC1794" i="9" l="1"/>
  <c r="AD1793" i="9"/>
  <c r="AG1793" i="9"/>
  <c r="AH1793" i="9" s="1"/>
  <c r="AI1793" i="9" s="1"/>
  <c r="AJ1793" i="9" s="1"/>
  <c r="F1793" i="9" s="1"/>
  <c r="G1793" i="9" s="1"/>
  <c r="AC1795" i="9" l="1"/>
  <c r="AD1794" i="9"/>
  <c r="AG1794" i="9"/>
  <c r="AH1794" i="9" s="1"/>
  <c r="AI1794" i="9" s="1"/>
  <c r="AJ1794" i="9" s="1"/>
  <c r="F1794" i="9" s="1"/>
  <c r="G1794" i="9" s="1"/>
  <c r="AG1795" i="9" l="1"/>
  <c r="AH1795" i="9" s="1"/>
  <c r="AI1795" i="9" s="1"/>
  <c r="AJ1795" i="9" s="1"/>
  <c r="F1795" i="9" s="1"/>
  <c r="G1795" i="9" s="1"/>
  <c r="AC1796" i="9"/>
  <c r="AD1795" i="9"/>
  <c r="AD1796" i="9" l="1"/>
  <c r="AG1796" i="9"/>
  <c r="AH1796" i="9" s="1"/>
  <c r="AI1796" i="9" s="1"/>
  <c r="AJ1796" i="9" s="1"/>
  <c r="F1796" i="9" s="1"/>
  <c r="G1796" i="9" s="1"/>
  <c r="AC1797" i="9"/>
  <c r="AC1798" i="9" l="1"/>
  <c r="AD1797" i="9"/>
  <c r="AG1797" i="9"/>
  <c r="AH1797" i="9" s="1"/>
  <c r="AI1797" i="9" s="1"/>
  <c r="AJ1797" i="9" s="1"/>
  <c r="F1797" i="9" s="1"/>
  <c r="G1797" i="9" s="1"/>
  <c r="AD1798" i="9" l="1"/>
  <c r="AC1799" i="9"/>
  <c r="AG1798" i="9"/>
  <c r="AH1798" i="9" s="1"/>
  <c r="AI1798" i="9" s="1"/>
  <c r="AJ1798" i="9" s="1"/>
  <c r="F1798" i="9" s="1"/>
  <c r="G1798" i="9" s="1"/>
  <c r="AD1799" i="9" l="1"/>
  <c r="AC1800" i="9"/>
  <c r="AG1799" i="9"/>
  <c r="AH1799" i="9" s="1"/>
  <c r="AI1799" i="9" s="1"/>
  <c r="AJ1799" i="9" s="1"/>
  <c r="F1799" i="9" s="1"/>
  <c r="G1799" i="9" s="1"/>
  <c r="AG1800" i="9" l="1"/>
  <c r="AH1800" i="9" s="1"/>
  <c r="AI1800" i="9" s="1"/>
  <c r="AJ1800" i="9" s="1"/>
  <c r="F1800" i="9" s="1"/>
  <c r="G1800" i="9" s="1"/>
  <c r="AC1801" i="9"/>
  <c r="AD1800" i="9"/>
  <c r="AC1802" i="9" l="1"/>
  <c r="AD1801" i="9"/>
  <c r="AG1801" i="9"/>
  <c r="AH1801" i="9" s="1"/>
  <c r="AI1801" i="9" s="1"/>
  <c r="AJ1801" i="9" s="1"/>
  <c r="F1801" i="9" s="1"/>
  <c r="G1801" i="9" s="1"/>
  <c r="AC1803" i="9" l="1"/>
  <c r="AD1802" i="9"/>
  <c r="AG1802" i="9"/>
  <c r="AH1802" i="9" s="1"/>
  <c r="AI1802" i="9" s="1"/>
  <c r="AJ1802" i="9" s="1"/>
  <c r="F1802" i="9" s="1"/>
  <c r="G1802" i="9" s="1"/>
  <c r="AG1803" i="9" l="1"/>
  <c r="AH1803" i="9" s="1"/>
  <c r="AI1803" i="9" s="1"/>
  <c r="AJ1803" i="9" s="1"/>
  <c r="F1803" i="9" s="1"/>
  <c r="G1803" i="9" s="1"/>
  <c r="AC1804" i="9"/>
  <c r="AD1803" i="9"/>
  <c r="AG1804" i="9" l="1"/>
  <c r="AH1804" i="9" s="1"/>
  <c r="AI1804" i="9" s="1"/>
  <c r="AJ1804" i="9" s="1"/>
  <c r="F1804" i="9" s="1"/>
  <c r="G1804" i="9" s="1"/>
  <c r="AC1805" i="9"/>
  <c r="AD1804" i="9"/>
  <c r="AC1806" i="9" l="1"/>
  <c r="AD1805" i="9"/>
  <c r="AG1805" i="9"/>
  <c r="AH1805" i="9" s="1"/>
  <c r="AI1805" i="9" s="1"/>
  <c r="AJ1805" i="9" s="1"/>
  <c r="F1805" i="9" s="1"/>
  <c r="G1805" i="9" s="1"/>
  <c r="AC1807" i="9" l="1"/>
  <c r="AD1806" i="9"/>
  <c r="AG1806" i="9"/>
  <c r="AH1806" i="9" s="1"/>
  <c r="AI1806" i="9" s="1"/>
  <c r="AJ1806" i="9" s="1"/>
  <c r="F1806" i="9" s="1"/>
  <c r="G1806" i="9" s="1"/>
  <c r="AG1807" i="9" l="1"/>
  <c r="AH1807" i="9" s="1"/>
  <c r="AI1807" i="9" s="1"/>
  <c r="AJ1807" i="9" s="1"/>
  <c r="F1807" i="9" s="1"/>
  <c r="G1807" i="9" s="1"/>
  <c r="AC1808" i="9"/>
  <c r="AD1807" i="9"/>
  <c r="AG1808" i="9" l="1"/>
  <c r="AH1808" i="9" s="1"/>
  <c r="AI1808" i="9" s="1"/>
  <c r="AJ1808" i="9" s="1"/>
  <c r="F1808" i="9" s="1"/>
  <c r="G1808" i="9" s="1"/>
  <c r="AC1809" i="9"/>
  <c r="AD1808" i="9"/>
  <c r="AC1810" i="9" l="1"/>
  <c r="AD1809" i="9"/>
  <c r="AG1809" i="9"/>
  <c r="AH1809" i="9" s="1"/>
  <c r="AI1809" i="9" s="1"/>
  <c r="AJ1809" i="9" s="1"/>
  <c r="F1809" i="9" s="1"/>
  <c r="G1809" i="9" s="1"/>
  <c r="AC1811" i="9" l="1"/>
  <c r="AD1810" i="9"/>
  <c r="AG1810" i="9"/>
  <c r="AH1810" i="9" s="1"/>
  <c r="AI1810" i="9" s="1"/>
  <c r="AJ1810" i="9" s="1"/>
  <c r="F1810" i="9" s="1"/>
  <c r="G1810" i="9" s="1"/>
  <c r="AG1811" i="9" l="1"/>
  <c r="AH1811" i="9" s="1"/>
  <c r="AI1811" i="9" s="1"/>
  <c r="AJ1811" i="9" s="1"/>
  <c r="F1811" i="9" s="1"/>
  <c r="G1811" i="9" s="1"/>
  <c r="AC1812" i="9"/>
  <c r="AD1811" i="9"/>
  <c r="AG1812" i="9" l="1"/>
  <c r="AH1812" i="9" s="1"/>
  <c r="AI1812" i="9" s="1"/>
  <c r="AJ1812" i="9" s="1"/>
  <c r="F1812" i="9" s="1"/>
  <c r="G1812" i="9" s="1"/>
  <c r="AC1813" i="9"/>
  <c r="AD1812" i="9"/>
  <c r="AC1814" i="9" l="1"/>
  <c r="AD1813" i="9"/>
  <c r="AG1813" i="9"/>
  <c r="AH1813" i="9" s="1"/>
  <c r="AI1813" i="9" s="1"/>
  <c r="AJ1813" i="9" s="1"/>
  <c r="F1813" i="9" s="1"/>
  <c r="G1813" i="9" s="1"/>
  <c r="AC1815" i="9" l="1"/>
  <c r="AD1814" i="9"/>
  <c r="AG1814" i="9"/>
  <c r="AH1814" i="9" s="1"/>
  <c r="AI1814" i="9" s="1"/>
  <c r="AJ1814" i="9" s="1"/>
  <c r="F1814" i="9" s="1"/>
  <c r="G1814" i="9" s="1"/>
  <c r="AG1815" i="9" l="1"/>
  <c r="AH1815" i="9" s="1"/>
  <c r="AI1815" i="9" s="1"/>
  <c r="AJ1815" i="9" s="1"/>
  <c r="F1815" i="9" s="1"/>
  <c r="G1815" i="9" s="1"/>
  <c r="AC1816" i="9"/>
  <c r="AD1815" i="9"/>
  <c r="AG1816" i="9" l="1"/>
  <c r="AH1816" i="9" s="1"/>
  <c r="AI1816" i="9" s="1"/>
  <c r="AJ1816" i="9" s="1"/>
  <c r="F1816" i="9" s="1"/>
  <c r="G1816" i="9" s="1"/>
  <c r="AC1817" i="9"/>
  <c r="AD1816" i="9"/>
  <c r="AC1818" i="9" l="1"/>
  <c r="AD1817" i="9"/>
  <c r="AG1817" i="9"/>
  <c r="AH1817" i="9" s="1"/>
  <c r="AI1817" i="9" s="1"/>
  <c r="AJ1817" i="9" s="1"/>
  <c r="F1817" i="9" s="1"/>
  <c r="G1817" i="9" s="1"/>
  <c r="AC1819" i="9" l="1"/>
  <c r="AD1818" i="9"/>
  <c r="AG1818" i="9"/>
  <c r="AH1818" i="9" s="1"/>
  <c r="AI1818" i="9" s="1"/>
  <c r="AJ1818" i="9" s="1"/>
  <c r="F1818" i="9" s="1"/>
  <c r="G1818" i="9" s="1"/>
  <c r="AG1819" i="9" l="1"/>
  <c r="AH1819" i="9" s="1"/>
  <c r="AI1819" i="9" s="1"/>
  <c r="AJ1819" i="9" s="1"/>
  <c r="F1819" i="9" s="1"/>
  <c r="G1819" i="9" s="1"/>
  <c r="AC1820" i="9"/>
  <c r="AD1819" i="9"/>
  <c r="AG1820" i="9" l="1"/>
  <c r="AH1820" i="9" s="1"/>
  <c r="AI1820" i="9" s="1"/>
  <c r="AJ1820" i="9" s="1"/>
  <c r="F1820" i="9" s="1"/>
  <c r="G1820" i="9" s="1"/>
  <c r="AC1821" i="9"/>
  <c r="AD1820" i="9"/>
  <c r="AC1822" i="9" l="1"/>
  <c r="AD1821" i="9"/>
  <c r="AG1821" i="9"/>
  <c r="AH1821" i="9" s="1"/>
  <c r="AI1821" i="9" s="1"/>
  <c r="AJ1821" i="9" s="1"/>
  <c r="F1821" i="9" s="1"/>
  <c r="G1821" i="9" s="1"/>
  <c r="AC1823" i="9" l="1"/>
  <c r="AD1822" i="9"/>
  <c r="AG1822" i="9"/>
  <c r="AH1822" i="9" s="1"/>
  <c r="AI1822" i="9" s="1"/>
  <c r="AJ1822" i="9" s="1"/>
  <c r="F1822" i="9" s="1"/>
  <c r="G1822" i="9" s="1"/>
  <c r="AG1823" i="9" l="1"/>
  <c r="AH1823" i="9" s="1"/>
  <c r="AI1823" i="9" s="1"/>
  <c r="AJ1823" i="9" s="1"/>
  <c r="F1823" i="9" s="1"/>
  <c r="G1823" i="9" s="1"/>
  <c r="AC1824" i="9"/>
  <c r="AD1823" i="9"/>
  <c r="AG1824" i="9" l="1"/>
  <c r="AH1824" i="9" s="1"/>
  <c r="AI1824" i="9" s="1"/>
  <c r="AJ1824" i="9" s="1"/>
  <c r="F1824" i="9" s="1"/>
  <c r="G1824" i="9" s="1"/>
  <c r="AD1824" i="9"/>
  <c r="AC1825" i="9"/>
  <c r="AD1825" i="9" l="1"/>
  <c r="AC1826" i="9"/>
  <c r="AG1825" i="9"/>
  <c r="AH1825" i="9" s="1"/>
  <c r="AI1825" i="9" s="1"/>
  <c r="AJ1825" i="9" s="1"/>
  <c r="F1825" i="9" s="1"/>
  <c r="G1825" i="9" s="1"/>
  <c r="AC1827" i="9" l="1"/>
  <c r="AD1826" i="9"/>
  <c r="AG1826" i="9"/>
  <c r="AH1826" i="9" s="1"/>
  <c r="AI1826" i="9" s="1"/>
  <c r="AJ1826" i="9" s="1"/>
  <c r="F1826" i="9" s="1"/>
  <c r="G1826" i="9" s="1"/>
  <c r="AG1827" i="9" l="1"/>
  <c r="AH1827" i="9" s="1"/>
  <c r="AI1827" i="9" s="1"/>
  <c r="AJ1827" i="9" s="1"/>
  <c r="F1827" i="9" s="1"/>
  <c r="G1827" i="9" s="1"/>
  <c r="AC1828" i="9"/>
  <c r="AD1827" i="9"/>
  <c r="AG1828" i="9" l="1"/>
  <c r="AH1828" i="9" s="1"/>
  <c r="AI1828" i="9" s="1"/>
  <c r="AJ1828" i="9" s="1"/>
  <c r="F1828" i="9" s="1"/>
  <c r="G1828" i="9" s="1"/>
  <c r="AC1829" i="9"/>
  <c r="AD1828" i="9"/>
  <c r="AC1830" i="9" l="1"/>
  <c r="AD1829" i="9"/>
  <c r="AG1829" i="9"/>
  <c r="AH1829" i="9" s="1"/>
  <c r="AI1829" i="9" s="1"/>
  <c r="AJ1829" i="9" s="1"/>
  <c r="F1829" i="9" s="1"/>
  <c r="G1829" i="9" s="1"/>
  <c r="AC1831" i="9" l="1"/>
  <c r="AD1830" i="9"/>
  <c r="AG1830" i="9"/>
  <c r="AH1830" i="9" s="1"/>
  <c r="AI1830" i="9" s="1"/>
  <c r="AJ1830" i="9" s="1"/>
  <c r="F1830" i="9" s="1"/>
  <c r="G1830" i="9" s="1"/>
  <c r="AG1831" i="9" l="1"/>
  <c r="AH1831" i="9" s="1"/>
  <c r="AI1831" i="9" s="1"/>
  <c r="AJ1831" i="9" s="1"/>
  <c r="F1831" i="9" s="1"/>
  <c r="G1831" i="9" s="1"/>
  <c r="AC1832" i="9"/>
  <c r="AD1831" i="9"/>
  <c r="AG1832" i="9" l="1"/>
  <c r="AH1832" i="9" s="1"/>
  <c r="AI1832" i="9" s="1"/>
  <c r="AJ1832" i="9" s="1"/>
  <c r="F1832" i="9" s="1"/>
  <c r="G1832" i="9" s="1"/>
  <c r="AC1833" i="9"/>
  <c r="AD1832" i="9"/>
  <c r="AC1834" i="9" l="1"/>
  <c r="AD1833" i="9"/>
  <c r="AG1833" i="9"/>
  <c r="AH1833" i="9" s="1"/>
  <c r="AI1833" i="9" s="1"/>
  <c r="AJ1833" i="9" s="1"/>
  <c r="F1833" i="9" s="1"/>
  <c r="G1833" i="9" s="1"/>
  <c r="AC1835" i="9" l="1"/>
  <c r="AD1834" i="9"/>
  <c r="AG1834" i="9"/>
  <c r="AH1834" i="9" s="1"/>
  <c r="AI1834" i="9" s="1"/>
  <c r="AJ1834" i="9" s="1"/>
  <c r="F1834" i="9" s="1"/>
  <c r="G1834" i="9" s="1"/>
  <c r="AG1835" i="9" l="1"/>
  <c r="AH1835" i="9" s="1"/>
  <c r="AI1835" i="9" s="1"/>
  <c r="AJ1835" i="9" s="1"/>
  <c r="F1835" i="9" s="1"/>
  <c r="G1835" i="9" s="1"/>
  <c r="AC1836" i="9"/>
  <c r="AD1835" i="9"/>
  <c r="AG1836" i="9" l="1"/>
  <c r="AH1836" i="9" s="1"/>
  <c r="AI1836" i="9" s="1"/>
  <c r="AJ1836" i="9" s="1"/>
  <c r="F1836" i="9" s="1"/>
  <c r="G1836" i="9" s="1"/>
  <c r="AC1837" i="9"/>
  <c r="AD1836" i="9"/>
  <c r="AC1838" i="9" l="1"/>
  <c r="AD1837" i="9"/>
  <c r="AG1837" i="9"/>
  <c r="AH1837" i="9" s="1"/>
  <c r="AI1837" i="9" s="1"/>
  <c r="AJ1837" i="9" s="1"/>
  <c r="F1837" i="9" s="1"/>
  <c r="G1837" i="9" s="1"/>
  <c r="AC1839" i="9" l="1"/>
  <c r="AD1838" i="9"/>
  <c r="AG1838" i="9"/>
  <c r="AH1838" i="9" s="1"/>
  <c r="AI1838" i="9" s="1"/>
  <c r="AJ1838" i="9" s="1"/>
  <c r="F1838" i="9" s="1"/>
  <c r="G1838" i="9" s="1"/>
  <c r="AG1839" i="9" l="1"/>
  <c r="AH1839" i="9" s="1"/>
  <c r="AI1839" i="9" s="1"/>
  <c r="AJ1839" i="9" s="1"/>
  <c r="F1839" i="9" s="1"/>
  <c r="G1839" i="9" s="1"/>
  <c r="AC1840" i="9"/>
  <c r="AD1839" i="9"/>
  <c r="AG1840" i="9" l="1"/>
  <c r="AH1840" i="9" s="1"/>
  <c r="AI1840" i="9" s="1"/>
  <c r="AJ1840" i="9" s="1"/>
  <c r="F1840" i="9" s="1"/>
  <c r="G1840" i="9" s="1"/>
  <c r="AC1841" i="9"/>
  <c r="AD1840" i="9"/>
  <c r="AC1842" i="9" l="1"/>
  <c r="AD1841" i="9"/>
  <c r="AG1841" i="9"/>
  <c r="AH1841" i="9" s="1"/>
  <c r="AI1841" i="9" s="1"/>
  <c r="AJ1841" i="9" s="1"/>
  <c r="F1841" i="9" s="1"/>
  <c r="G1841" i="9" s="1"/>
  <c r="AC1843" i="9" l="1"/>
  <c r="AD1842" i="9"/>
  <c r="AG1842" i="9"/>
  <c r="AH1842" i="9" s="1"/>
  <c r="AI1842" i="9" s="1"/>
  <c r="AJ1842" i="9" s="1"/>
  <c r="F1842" i="9" s="1"/>
  <c r="G1842" i="9" s="1"/>
  <c r="AG1843" i="9" l="1"/>
  <c r="AH1843" i="9" s="1"/>
  <c r="AI1843" i="9" s="1"/>
  <c r="AJ1843" i="9" s="1"/>
  <c r="F1843" i="9" s="1"/>
  <c r="G1843" i="9" s="1"/>
  <c r="AC1844" i="9"/>
  <c r="AD1843" i="9"/>
  <c r="AG1844" i="9" l="1"/>
  <c r="AH1844" i="9" s="1"/>
  <c r="AI1844" i="9" s="1"/>
  <c r="AJ1844" i="9" s="1"/>
  <c r="F1844" i="9" s="1"/>
  <c r="G1844" i="9" s="1"/>
  <c r="AC1845" i="9"/>
  <c r="AD1844" i="9"/>
  <c r="AC1846" i="9" l="1"/>
  <c r="AD1845" i="9"/>
  <c r="AG1845" i="9"/>
  <c r="AH1845" i="9" s="1"/>
  <c r="AI1845" i="9" s="1"/>
  <c r="AJ1845" i="9" s="1"/>
  <c r="F1845" i="9" s="1"/>
  <c r="G1845" i="9" s="1"/>
  <c r="AC1847" i="9" l="1"/>
  <c r="AD1846" i="9"/>
  <c r="AG1846" i="9"/>
  <c r="AH1846" i="9" s="1"/>
  <c r="AI1846" i="9" s="1"/>
  <c r="AJ1846" i="9" s="1"/>
  <c r="F1846" i="9" s="1"/>
  <c r="G1846" i="9" s="1"/>
  <c r="AG1847" i="9" l="1"/>
  <c r="AH1847" i="9" s="1"/>
  <c r="AI1847" i="9" s="1"/>
  <c r="AJ1847" i="9" s="1"/>
  <c r="F1847" i="9" s="1"/>
  <c r="G1847" i="9" s="1"/>
  <c r="AC1848" i="9"/>
  <c r="AD1847" i="9"/>
  <c r="AG1848" i="9" l="1"/>
  <c r="AH1848" i="9" s="1"/>
  <c r="AI1848" i="9" s="1"/>
  <c r="AJ1848" i="9" s="1"/>
  <c r="F1848" i="9" s="1"/>
  <c r="G1848" i="9" s="1"/>
  <c r="AC1849" i="9"/>
  <c r="AD1848" i="9"/>
  <c r="AC1850" i="9" l="1"/>
  <c r="AD1849" i="9"/>
  <c r="AG1849" i="9"/>
  <c r="AH1849" i="9" s="1"/>
  <c r="AI1849" i="9" s="1"/>
  <c r="AJ1849" i="9" s="1"/>
  <c r="F1849" i="9" s="1"/>
  <c r="G1849" i="9" s="1"/>
  <c r="AC1851" i="9" l="1"/>
  <c r="AD1850" i="9"/>
  <c r="AG1850" i="9"/>
  <c r="AH1850" i="9" s="1"/>
  <c r="AI1850" i="9" s="1"/>
  <c r="AJ1850" i="9" s="1"/>
  <c r="F1850" i="9" s="1"/>
  <c r="G1850" i="9" s="1"/>
  <c r="AG1851" i="9" l="1"/>
  <c r="AH1851" i="9" s="1"/>
  <c r="AI1851" i="9" s="1"/>
  <c r="AJ1851" i="9" s="1"/>
  <c r="F1851" i="9" s="1"/>
  <c r="G1851" i="9" s="1"/>
  <c r="AC1852" i="9"/>
  <c r="AD1851" i="9"/>
  <c r="AG1852" i="9" l="1"/>
  <c r="AH1852" i="9" s="1"/>
  <c r="AI1852" i="9" s="1"/>
  <c r="AJ1852" i="9" s="1"/>
  <c r="F1852" i="9" s="1"/>
  <c r="G1852" i="9" s="1"/>
  <c r="AC1853" i="9"/>
  <c r="AD1852" i="9"/>
  <c r="AC1854" i="9" l="1"/>
  <c r="AD1853" i="9"/>
  <c r="AG1853" i="9"/>
  <c r="AH1853" i="9" s="1"/>
  <c r="AI1853" i="9" s="1"/>
  <c r="AJ1853" i="9" s="1"/>
  <c r="F1853" i="9" s="1"/>
  <c r="G1853" i="9" s="1"/>
  <c r="AC1855" i="9" l="1"/>
  <c r="AD1854" i="9"/>
  <c r="AG1854" i="9"/>
  <c r="AH1854" i="9" s="1"/>
  <c r="AI1854" i="9" s="1"/>
  <c r="AJ1854" i="9" s="1"/>
  <c r="F1854" i="9" s="1"/>
  <c r="G1854" i="9" s="1"/>
  <c r="AG1855" i="9" l="1"/>
  <c r="AH1855" i="9" s="1"/>
  <c r="AI1855" i="9" s="1"/>
  <c r="AJ1855" i="9" s="1"/>
  <c r="F1855" i="9" s="1"/>
  <c r="G1855" i="9" s="1"/>
  <c r="AC1856" i="9"/>
  <c r="AD1855" i="9"/>
  <c r="AG1856" i="9" l="1"/>
  <c r="AH1856" i="9" s="1"/>
  <c r="AI1856" i="9" s="1"/>
  <c r="AJ1856" i="9" s="1"/>
  <c r="F1856" i="9" s="1"/>
  <c r="G1856" i="9" s="1"/>
  <c r="AC1857" i="9"/>
  <c r="AD1856" i="9"/>
  <c r="AC1858" i="9" l="1"/>
  <c r="AD1857" i="9"/>
  <c r="AG1857" i="9"/>
  <c r="AH1857" i="9" s="1"/>
  <c r="AI1857" i="9" s="1"/>
  <c r="AJ1857" i="9" s="1"/>
  <c r="F1857" i="9" s="1"/>
  <c r="G1857" i="9" s="1"/>
  <c r="AC1859" i="9" l="1"/>
  <c r="AD1858" i="9"/>
  <c r="AG1858" i="9"/>
  <c r="AH1858" i="9" s="1"/>
  <c r="AI1858" i="9" s="1"/>
  <c r="AJ1858" i="9" s="1"/>
  <c r="F1858" i="9" s="1"/>
  <c r="G1858" i="9" s="1"/>
  <c r="AG1859" i="9" l="1"/>
  <c r="AH1859" i="9" s="1"/>
  <c r="AI1859" i="9" s="1"/>
  <c r="AJ1859" i="9" s="1"/>
  <c r="F1859" i="9" s="1"/>
  <c r="G1859" i="9" s="1"/>
  <c r="AC1860" i="9"/>
  <c r="AD1859" i="9"/>
  <c r="AG1860" i="9" l="1"/>
  <c r="AH1860" i="9" s="1"/>
  <c r="AI1860" i="9" s="1"/>
  <c r="AJ1860" i="9" s="1"/>
  <c r="F1860" i="9" s="1"/>
  <c r="G1860" i="9" s="1"/>
  <c r="AC1861" i="9"/>
  <c r="AD1860" i="9"/>
  <c r="AC1862" i="9" l="1"/>
  <c r="AD1861" i="9"/>
  <c r="AG1861" i="9"/>
  <c r="AH1861" i="9" s="1"/>
  <c r="AI1861" i="9" s="1"/>
  <c r="AJ1861" i="9" s="1"/>
  <c r="F1861" i="9" s="1"/>
  <c r="G1861" i="9" s="1"/>
  <c r="AC1863" i="9" l="1"/>
  <c r="AD1862" i="9"/>
  <c r="AG1862" i="9"/>
  <c r="AH1862" i="9" s="1"/>
  <c r="AI1862" i="9" s="1"/>
  <c r="AJ1862" i="9" s="1"/>
  <c r="F1862" i="9" s="1"/>
  <c r="G1862" i="9" s="1"/>
  <c r="AG1863" i="9" l="1"/>
  <c r="AH1863" i="9" s="1"/>
  <c r="AI1863" i="9" s="1"/>
  <c r="AJ1863" i="9" s="1"/>
  <c r="F1863" i="9" s="1"/>
  <c r="G1863" i="9" s="1"/>
  <c r="AC1864" i="9"/>
  <c r="AD1863" i="9"/>
  <c r="AG1864" i="9" l="1"/>
  <c r="AH1864" i="9" s="1"/>
  <c r="AI1864" i="9" s="1"/>
  <c r="AJ1864" i="9" s="1"/>
  <c r="F1864" i="9" s="1"/>
  <c r="G1864" i="9" s="1"/>
  <c r="AC1865" i="9"/>
  <c r="AD1864" i="9"/>
  <c r="AC1866" i="9" l="1"/>
  <c r="AD1865" i="9"/>
  <c r="AG1865" i="9"/>
  <c r="AH1865" i="9" s="1"/>
  <c r="AI1865" i="9" s="1"/>
  <c r="AJ1865" i="9" s="1"/>
  <c r="F1865" i="9" s="1"/>
  <c r="G1865" i="9" s="1"/>
  <c r="AC1867" i="9" l="1"/>
  <c r="AD1866" i="9"/>
  <c r="AG1866" i="9"/>
  <c r="AH1866" i="9" s="1"/>
  <c r="AI1866" i="9" s="1"/>
  <c r="AJ1866" i="9" s="1"/>
  <c r="F1866" i="9" s="1"/>
  <c r="G1866" i="9" s="1"/>
  <c r="AG1867" i="9" l="1"/>
  <c r="AH1867" i="9" s="1"/>
  <c r="AI1867" i="9" s="1"/>
  <c r="AJ1867" i="9" s="1"/>
  <c r="F1867" i="9" s="1"/>
  <c r="G1867" i="9" s="1"/>
  <c r="AC1868" i="9"/>
  <c r="AD1867" i="9"/>
  <c r="AG1868" i="9" l="1"/>
  <c r="AH1868" i="9" s="1"/>
  <c r="AI1868" i="9" s="1"/>
  <c r="AJ1868" i="9" s="1"/>
  <c r="F1868" i="9" s="1"/>
  <c r="G1868" i="9" s="1"/>
  <c r="AC1869" i="9"/>
  <c r="AD1868" i="9"/>
  <c r="AC1870" i="9" l="1"/>
  <c r="AD1869" i="9"/>
  <c r="AG1869" i="9"/>
  <c r="AH1869" i="9" s="1"/>
  <c r="AI1869" i="9" s="1"/>
  <c r="AJ1869" i="9" s="1"/>
  <c r="F1869" i="9" s="1"/>
  <c r="G1869" i="9" s="1"/>
  <c r="AC1871" i="9" l="1"/>
  <c r="AD1870" i="9"/>
  <c r="AG1870" i="9"/>
  <c r="AH1870" i="9" s="1"/>
  <c r="AI1870" i="9" s="1"/>
  <c r="AJ1870" i="9" s="1"/>
  <c r="F1870" i="9" s="1"/>
  <c r="G1870" i="9" s="1"/>
  <c r="AG1871" i="9" l="1"/>
  <c r="AH1871" i="9" s="1"/>
  <c r="AI1871" i="9" s="1"/>
  <c r="AJ1871" i="9" s="1"/>
  <c r="F1871" i="9" s="1"/>
  <c r="G1871" i="9" s="1"/>
  <c r="AC1872" i="9"/>
  <c r="AD1871" i="9"/>
  <c r="AG1872" i="9" l="1"/>
  <c r="AH1872" i="9" s="1"/>
  <c r="AI1872" i="9" s="1"/>
  <c r="AJ1872" i="9" s="1"/>
  <c r="F1872" i="9" s="1"/>
  <c r="G1872" i="9" s="1"/>
  <c r="AC1873" i="9"/>
  <c r="AD1872" i="9"/>
  <c r="AC1874" i="9" l="1"/>
  <c r="AD1873" i="9"/>
  <c r="AG1873" i="9"/>
  <c r="AH1873" i="9" s="1"/>
  <c r="AI1873" i="9" s="1"/>
  <c r="AJ1873" i="9" s="1"/>
  <c r="F1873" i="9" s="1"/>
  <c r="G1873" i="9" s="1"/>
  <c r="AD1874" i="9" l="1"/>
  <c r="AC1875" i="9"/>
  <c r="AG1874" i="9"/>
  <c r="AH1874" i="9" s="1"/>
  <c r="AI1874" i="9" s="1"/>
  <c r="AJ1874" i="9" s="1"/>
  <c r="F1874" i="9" s="1"/>
  <c r="G1874" i="9" s="1"/>
  <c r="AD1875" i="9" l="1"/>
  <c r="AC1876" i="9"/>
  <c r="AG1875" i="9"/>
  <c r="AH1875" i="9" s="1"/>
  <c r="AI1875" i="9" s="1"/>
  <c r="AJ1875" i="9" s="1"/>
  <c r="F1875" i="9" s="1"/>
  <c r="G1875" i="9" s="1"/>
  <c r="AG1876" i="9" l="1"/>
  <c r="AH1876" i="9" s="1"/>
  <c r="AI1876" i="9" s="1"/>
  <c r="AJ1876" i="9" s="1"/>
  <c r="F1876" i="9" s="1"/>
  <c r="G1876" i="9" s="1"/>
  <c r="AC1877" i="9"/>
  <c r="AD1876" i="9"/>
  <c r="AC1878" i="9" l="1"/>
  <c r="AD1877" i="9"/>
  <c r="AG1877" i="9"/>
  <c r="AH1877" i="9" s="1"/>
  <c r="AI1877" i="9" s="1"/>
  <c r="AJ1877" i="9" s="1"/>
  <c r="F1877" i="9" s="1"/>
  <c r="G1877" i="9" s="1"/>
  <c r="AC1879" i="9" l="1"/>
  <c r="AD1878" i="9"/>
  <c r="AG1878" i="9"/>
  <c r="AH1878" i="9" s="1"/>
  <c r="AI1878" i="9" s="1"/>
  <c r="AJ1878" i="9" s="1"/>
  <c r="F1878" i="9" s="1"/>
  <c r="G1878" i="9" s="1"/>
  <c r="AG1879" i="9" l="1"/>
  <c r="AH1879" i="9" s="1"/>
  <c r="AI1879" i="9" s="1"/>
  <c r="AJ1879" i="9" s="1"/>
  <c r="F1879" i="9" s="1"/>
  <c r="G1879" i="9" s="1"/>
  <c r="AC1880" i="9"/>
  <c r="AD1879" i="9"/>
  <c r="AG1880" i="9" l="1"/>
  <c r="AH1880" i="9" s="1"/>
  <c r="AI1880" i="9" s="1"/>
  <c r="AJ1880" i="9" s="1"/>
  <c r="F1880" i="9" s="1"/>
  <c r="G1880" i="9" s="1"/>
  <c r="AC1881" i="9"/>
  <c r="AD1880" i="9"/>
  <c r="AC1882" i="9" l="1"/>
  <c r="AD1881" i="9"/>
  <c r="AG1881" i="9"/>
  <c r="AH1881" i="9" s="1"/>
  <c r="AI1881" i="9" s="1"/>
  <c r="AJ1881" i="9" s="1"/>
  <c r="F1881" i="9" s="1"/>
  <c r="G1881" i="9" s="1"/>
  <c r="AD1882" i="9" l="1"/>
  <c r="AC1883" i="9"/>
  <c r="AG1882" i="9"/>
  <c r="AH1882" i="9" s="1"/>
  <c r="AI1882" i="9" s="1"/>
  <c r="AJ1882" i="9" s="1"/>
  <c r="F1882" i="9" s="1"/>
  <c r="G1882" i="9" s="1"/>
  <c r="AC1884" i="9" l="1"/>
  <c r="AD1883" i="9"/>
  <c r="AG1883" i="9"/>
  <c r="AH1883" i="9" s="1"/>
  <c r="AI1883" i="9" s="1"/>
  <c r="AJ1883" i="9" s="1"/>
  <c r="F1883" i="9" s="1"/>
  <c r="G1883" i="9" s="1"/>
  <c r="AD1884" i="9" l="1"/>
  <c r="AG1884" i="9"/>
  <c r="AH1884" i="9" s="1"/>
  <c r="AI1884" i="9" s="1"/>
  <c r="AJ1884" i="9" s="1"/>
  <c r="F1884" i="9" s="1"/>
  <c r="G1884" i="9" s="1"/>
  <c r="AC1885" i="9"/>
  <c r="AD1885" i="9" l="1"/>
  <c r="AC1886" i="9"/>
  <c r="AG1885" i="9"/>
  <c r="AH1885" i="9" s="1"/>
  <c r="AI1885" i="9" s="1"/>
  <c r="AJ1885" i="9" s="1"/>
  <c r="F1885" i="9" s="1"/>
  <c r="G1885" i="9" s="1"/>
  <c r="AD1886" i="9" l="1"/>
  <c r="AC1887" i="9"/>
  <c r="AG1886" i="9"/>
  <c r="AH1886" i="9" s="1"/>
  <c r="AI1886" i="9" s="1"/>
  <c r="AJ1886" i="9" s="1"/>
  <c r="F1886" i="9" s="1"/>
  <c r="G1886" i="9" s="1"/>
  <c r="AC1888" i="9" l="1"/>
  <c r="AD1887" i="9"/>
  <c r="AG1887" i="9"/>
  <c r="AH1887" i="9" s="1"/>
  <c r="AI1887" i="9" s="1"/>
  <c r="AJ1887" i="9" s="1"/>
  <c r="F1887" i="9" s="1"/>
  <c r="G1887" i="9" s="1"/>
  <c r="AD1888" i="9" l="1"/>
  <c r="AG1888" i="9"/>
  <c r="AH1888" i="9" s="1"/>
  <c r="AI1888" i="9" s="1"/>
  <c r="AJ1888" i="9" s="1"/>
  <c r="F1888" i="9" s="1"/>
  <c r="G1888" i="9" s="1"/>
  <c r="AC1889" i="9"/>
  <c r="AD1889" i="9" l="1"/>
  <c r="AC1890" i="9"/>
  <c r="AG1889" i="9"/>
  <c r="AH1889" i="9" s="1"/>
  <c r="AI1889" i="9" s="1"/>
  <c r="AJ1889" i="9" s="1"/>
  <c r="F1889" i="9" s="1"/>
  <c r="G1889" i="9" s="1"/>
  <c r="AD1890" i="9" l="1"/>
  <c r="AC1891" i="9"/>
  <c r="AG1890" i="9"/>
  <c r="AH1890" i="9" s="1"/>
  <c r="AI1890" i="9" s="1"/>
  <c r="AJ1890" i="9" s="1"/>
  <c r="F1890" i="9" s="1"/>
  <c r="G1890" i="9" s="1"/>
  <c r="AC1892" i="9" l="1"/>
  <c r="AD1891" i="9"/>
  <c r="AG1891" i="9"/>
  <c r="AH1891" i="9" s="1"/>
  <c r="AI1891" i="9" s="1"/>
  <c r="AJ1891" i="9" s="1"/>
  <c r="F1891" i="9" s="1"/>
  <c r="G1891" i="9" s="1"/>
  <c r="AD1892" i="9" l="1"/>
  <c r="AG1892" i="9"/>
  <c r="AH1892" i="9" s="1"/>
  <c r="AI1892" i="9" s="1"/>
  <c r="AJ1892" i="9" s="1"/>
  <c r="F1892" i="9" s="1"/>
  <c r="G1892" i="9" s="1"/>
  <c r="AC1893" i="9"/>
  <c r="AD1893" i="9" l="1"/>
  <c r="AC1894" i="9"/>
  <c r="AG1893" i="9"/>
  <c r="AH1893" i="9" s="1"/>
  <c r="AI1893" i="9" s="1"/>
  <c r="AJ1893" i="9" s="1"/>
  <c r="F1893" i="9" s="1"/>
  <c r="G1893" i="9" s="1"/>
  <c r="AD1894" i="9" l="1"/>
  <c r="AC1895" i="9"/>
  <c r="AG1894" i="9"/>
  <c r="AH1894" i="9" s="1"/>
  <c r="AI1894" i="9" s="1"/>
  <c r="AJ1894" i="9" s="1"/>
  <c r="F1894" i="9" s="1"/>
  <c r="G1894" i="9" s="1"/>
  <c r="AC1896" i="9" l="1"/>
  <c r="AD1895" i="9"/>
  <c r="AG1895" i="9"/>
  <c r="AH1895" i="9" s="1"/>
  <c r="AI1895" i="9" s="1"/>
  <c r="AJ1895" i="9" s="1"/>
  <c r="F1895" i="9" s="1"/>
  <c r="G1895" i="9" s="1"/>
  <c r="AD1896" i="9" l="1"/>
  <c r="AG1896" i="9"/>
  <c r="AH1896" i="9" s="1"/>
  <c r="AI1896" i="9" s="1"/>
  <c r="AJ1896" i="9" s="1"/>
  <c r="F1896" i="9" s="1"/>
  <c r="G1896" i="9" s="1"/>
  <c r="AC1897" i="9"/>
  <c r="AD1897" i="9" l="1"/>
  <c r="AC1898" i="9"/>
  <c r="AG1897" i="9"/>
  <c r="AH1897" i="9" s="1"/>
  <c r="AI1897" i="9" s="1"/>
  <c r="AJ1897" i="9" s="1"/>
  <c r="F1897" i="9" s="1"/>
  <c r="G1897" i="9" s="1"/>
  <c r="AD1898" i="9" l="1"/>
  <c r="AC1899" i="9"/>
  <c r="AG1898" i="9"/>
  <c r="AH1898" i="9" s="1"/>
  <c r="AI1898" i="9" s="1"/>
  <c r="AJ1898" i="9" s="1"/>
  <c r="F1898" i="9" s="1"/>
  <c r="G1898" i="9" s="1"/>
  <c r="AC1900" i="9" l="1"/>
  <c r="AD1899" i="9"/>
  <c r="AG1899" i="9"/>
  <c r="AH1899" i="9" s="1"/>
  <c r="AI1899" i="9" s="1"/>
  <c r="AJ1899" i="9" s="1"/>
  <c r="F1899" i="9" s="1"/>
  <c r="G1899" i="9" s="1"/>
  <c r="AD1900" i="9" l="1"/>
  <c r="AG1900" i="9"/>
  <c r="AH1900" i="9" s="1"/>
  <c r="AI1900" i="9" s="1"/>
  <c r="AJ1900" i="9" s="1"/>
  <c r="F1900" i="9" s="1"/>
  <c r="G1900" i="9" s="1"/>
  <c r="AC1901" i="9"/>
  <c r="AD1901" i="9" l="1"/>
  <c r="AC1902" i="9"/>
  <c r="AG1901" i="9"/>
  <c r="AH1901" i="9" s="1"/>
  <c r="AI1901" i="9" s="1"/>
  <c r="AJ1901" i="9" s="1"/>
  <c r="F1901" i="9" s="1"/>
  <c r="G1901" i="9" s="1"/>
  <c r="AD1902" i="9" l="1"/>
  <c r="AC1903" i="9"/>
  <c r="AG1902" i="9"/>
  <c r="AH1902" i="9" s="1"/>
  <c r="AI1902" i="9" s="1"/>
  <c r="AJ1902" i="9" s="1"/>
  <c r="F1902" i="9" s="1"/>
  <c r="G1902" i="9" s="1"/>
  <c r="AC1904" i="9" l="1"/>
  <c r="AD1903" i="9"/>
  <c r="AG1903" i="9"/>
  <c r="AH1903" i="9" s="1"/>
  <c r="AI1903" i="9" s="1"/>
  <c r="AJ1903" i="9" s="1"/>
  <c r="F1903" i="9" s="1"/>
  <c r="G1903" i="9" s="1"/>
  <c r="AD1904" i="9" l="1"/>
  <c r="AG1904" i="9"/>
  <c r="AH1904" i="9" s="1"/>
  <c r="AI1904" i="9" s="1"/>
  <c r="AJ1904" i="9" s="1"/>
  <c r="F1904" i="9" s="1"/>
  <c r="G1904" i="9" s="1"/>
  <c r="AC1905" i="9"/>
  <c r="AD1905" i="9" l="1"/>
  <c r="AC1906" i="9"/>
  <c r="AG1905" i="9"/>
  <c r="AH1905" i="9" s="1"/>
  <c r="AI1905" i="9" s="1"/>
  <c r="AJ1905" i="9" s="1"/>
  <c r="F1905" i="9" s="1"/>
  <c r="G1905" i="9" s="1"/>
  <c r="AD1906" i="9" l="1"/>
  <c r="AC1907" i="9"/>
  <c r="AG1906" i="9"/>
  <c r="AH1906" i="9" s="1"/>
  <c r="AI1906" i="9" s="1"/>
  <c r="AJ1906" i="9" s="1"/>
  <c r="F1906" i="9" s="1"/>
  <c r="G1906" i="9" s="1"/>
  <c r="AC1908" i="9" l="1"/>
  <c r="AD1907" i="9"/>
  <c r="AG1907" i="9"/>
  <c r="AH1907" i="9" s="1"/>
  <c r="AI1907" i="9" s="1"/>
  <c r="AJ1907" i="9" s="1"/>
  <c r="F1907" i="9" s="1"/>
  <c r="G1907" i="9" s="1"/>
  <c r="AD1908" i="9" l="1"/>
  <c r="AG1908" i="9"/>
  <c r="AH1908" i="9" s="1"/>
  <c r="AI1908" i="9" s="1"/>
  <c r="AJ1908" i="9" s="1"/>
  <c r="F1908" i="9" s="1"/>
  <c r="G1908" i="9" s="1"/>
  <c r="AC1909" i="9"/>
  <c r="AD1909" i="9" l="1"/>
  <c r="AC1910" i="9"/>
  <c r="AG1909" i="9"/>
  <c r="AH1909" i="9" s="1"/>
  <c r="AI1909" i="9" s="1"/>
  <c r="AJ1909" i="9" s="1"/>
  <c r="F1909" i="9" s="1"/>
  <c r="G1909" i="9" s="1"/>
  <c r="AD1910" i="9" l="1"/>
  <c r="AC1911" i="9"/>
  <c r="AG1910" i="9"/>
  <c r="AH1910" i="9" s="1"/>
  <c r="AI1910" i="9" s="1"/>
  <c r="AJ1910" i="9" s="1"/>
  <c r="F1910" i="9" s="1"/>
  <c r="G1910" i="9" s="1"/>
  <c r="AC1912" i="9" l="1"/>
  <c r="AD1911" i="9"/>
  <c r="AG1911" i="9"/>
  <c r="AH1911" i="9" s="1"/>
  <c r="AI1911" i="9" s="1"/>
  <c r="AJ1911" i="9" s="1"/>
  <c r="F1911" i="9" s="1"/>
  <c r="G1911" i="9" s="1"/>
  <c r="AD1912" i="9" l="1"/>
  <c r="AG1912" i="9"/>
  <c r="AH1912" i="9" s="1"/>
  <c r="AI1912" i="9" s="1"/>
  <c r="AJ1912" i="9" s="1"/>
  <c r="F1912" i="9" s="1"/>
  <c r="G1912" i="9" s="1"/>
  <c r="AC1913" i="9"/>
  <c r="AD1913" i="9" l="1"/>
  <c r="AC1914" i="9"/>
  <c r="AG1913" i="9"/>
  <c r="AH1913" i="9" s="1"/>
  <c r="AI1913" i="9" s="1"/>
  <c r="AJ1913" i="9" s="1"/>
  <c r="F1913" i="9" s="1"/>
  <c r="G1913" i="9" s="1"/>
  <c r="AD1914" i="9" l="1"/>
  <c r="AC1915" i="9"/>
  <c r="AG1914" i="9"/>
  <c r="AH1914" i="9" s="1"/>
  <c r="AI1914" i="9" s="1"/>
  <c r="AJ1914" i="9" s="1"/>
  <c r="F1914" i="9" s="1"/>
  <c r="G1914" i="9" s="1"/>
  <c r="AC1916" i="9" l="1"/>
  <c r="AD1915" i="9"/>
  <c r="AG1915" i="9"/>
  <c r="AH1915" i="9" s="1"/>
  <c r="AI1915" i="9" s="1"/>
  <c r="AJ1915" i="9" s="1"/>
  <c r="F1915" i="9" s="1"/>
  <c r="G1915" i="9" s="1"/>
  <c r="AD1916" i="9" l="1"/>
  <c r="AG1916" i="9"/>
  <c r="AH1916" i="9" s="1"/>
  <c r="AI1916" i="9" s="1"/>
  <c r="AJ1916" i="9" s="1"/>
  <c r="F1916" i="9" s="1"/>
  <c r="G1916" i="9" s="1"/>
  <c r="AC1917" i="9"/>
  <c r="AD1917" i="9" l="1"/>
  <c r="AC1918" i="9"/>
  <c r="AG1917" i="9"/>
  <c r="AH1917" i="9" s="1"/>
  <c r="AI1917" i="9" s="1"/>
  <c r="AJ1917" i="9" s="1"/>
  <c r="F1917" i="9" s="1"/>
  <c r="G1917" i="9" s="1"/>
  <c r="AD1918" i="9" l="1"/>
  <c r="AC1919" i="9"/>
  <c r="AG1918" i="9"/>
  <c r="AH1918" i="9" s="1"/>
  <c r="AI1918" i="9" s="1"/>
  <c r="AJ1918" i="9" s="1"/>
  <c r="F1918" i="9" s="1"/>
  <c r="G1918" i="9" s="1"/>
  <c r="AC1920" i="9" l="1"/>
  <c r="AD1919" i="9"/>
  <c r="AG1919" i="9"/>
  <c r="AH1919" i="9" s="1"/>
  <c r="AI1919" i="9" s="1"/>
  <c r="AJ1919" i="9" s="1"/>
  <c r="F1919" i="9" s="1"/>
  <c r="G1919" i="9" s="1"/>
  <c r="AD1920" i="9" l="1"/>
  <c r="AG1920" i="9"/>
  <c r="AH1920" i="9" s="1"/>
  <c r="AI1920" i="9" s="1"/>
  <c r="AJ1920" i="9" s="1"/>
  <c r="F1920" i="9" s="1"/>
  <c r="G1920" i="9" s="1"/>
  <c r="AC1921" i="9"/>
  <c r="AD1921" i="9" l="1"/>
  <c r="AC1922" i="9"/>
  <c r="AG1921" i="9"/>
  <c r="AH1921" i="9" s="1"/>
  <c r="AI1921" i="9" s="1"/>
  <c r="AJ1921" i="9" s="1"/>
  <c r="F1921" i="9" s="1"/>
  <c r="G1921" i="9" s="1"/>
  <c r="AC1923" i="9" l="1"/>
  <c r="AD1922" i="9"/>
  <c r="AG1922" i="9"/>
  <c r="AH1922" i="9" s="1"/>
  <c r="AI1922" i="9" s="1"/>
  <c r="AJ1922" i="9" s="1"/>
  <c r="F1922" i="9" s="1"/>
  <c r="G1922" i="9" s="1"/>
  <c r="AG1923" i="9" l="1"/>
  <c r="AH1923" i="9" s="1"/>
  <c r="AI1923" i="9" s="1"/>
  <c r="AJ1923" i="9" s="1"/>
  <c r="F1923" i="9" s="1"/>
  <c r="G1923" i="9" s="1"/>
  <c r="AD1923" i="9"/>
  <c r="AC1924" i="9"/>
  <c r="AC1925" i="9" l="1"/>
  <c r="AG1924" i="9"/>
  <c r="AH1924" i="9" s="1"/>
  <c r="AI1924" i="9" s="1"/>
  <c r="AJ1924" i="9" s="1"/>
  <c r="F1924" i="9" s="1"/>
  <c r="G1924" i="9" s="1"/>
  <c r="AD1924" i="9"/>
  <c r="AG1925" i="9" l="1"/>
  <c r="AH1925" i="9" s="1"/>
  <c r="AI1925" i="9" s="1"/>
  <c r="AJ1925" i="9" s="1"/>
  <c r="F1925" i="9" s="1"/>
  <c r="G1925" i="9" s="1"/>
  <c r="AC1926" i="9"/>
  <c r="AD1925" i="9"/>
  <c r="AC1927" i="9" l="1"/>
  <c r="AG1926" i="9"/>
  <c r="AH1926" i="9" s="1"/>
  <c r="AI1926" i="9" s="1"/>
  <c r="AJ1926" i="9" s="1"/>
  <c r="F1926" i="9" s="1"/>
  <c r="G1926" i="9" s="1"/>
  <c r="AD1926" i="9"/>
  <c r="AG1927" i="9" l="1"/>
  <c r="AH1927" i="9" s="1"/>
  <c r="AI1927" i="9" s="1"/>
  <c r="AJ1927" i="9" s="1"/>
  <c r="F1927" i="9" s="1"/>
  <c r="G1927" i="9" s="1"/>
  <c r="AD1927" i="9"/>
  <c r="AC1928" i="9"/>
  <c r="AC1929" i="9" l="1"/>
  <c r="AG1928" i="9"/>
  <c r="AH1928" i="9" s="1"/>
  <c r="AI1928" i="9" s="1"/>
  <c r="AJ1928" i="9" s="1"/>
  <c r="F1928" i="9" s="1"/>
  <c r="G1928" i="9" s="1"/>
  <c r="AD1928" i="9"/>
  <c r="AG1929" i="9" l="1"/>
  <c r="AH1929" i="9" s="1"/>
  <c r="AI1929" i="9" s="1"/>
  <c r="AJ1929" i="9" s="1"/>
  <c r="F1929" i="9" s="1"/>
  <c r="G1929" i="9" s="1"/>
  <c r="AD1929" i="9"/>
  <c r="AC1930" i="9"/>
  <c r="AC1931" i="9" l="1"/>
  <c r="AG1930" i="9"/>
  <c r="AH1930" i="9" s="1"/>
  <c r="AI1930" i="9" s="1"/>
  <c r="AJ1930" i="9" s="1"/>
  <c r="F1930" i="9" s="1"/>
  <c r="G1930" i="9" s="1"/>
  <c r="AD1930" i="9"/>
  <c r="AG1931" i="9" l="1"/>
  <c r="AH1931" i="9" s="1"/>
  <c r="AI1931" i="9" s="1"/>
  <c r="AJ1931" i="9" s="1"/>
  <c r="F1931" i="9" s="1"/>
  <c r="G1931" i="9" s="1"/>
  <c r="AD1931" i="9"/>
  <c r="AC1932" i="9"/>
  <c r="AC1933" i="9" l="1"/>
  <c r="AG1932" i="9"/>
  <c r="AH1932" i="9" s="1"/>
  <c r="AI1932" i="9" s="1"/>
  <c r="AJ1932" i="9" s="1"/>
  <c r="F1932" i="9" s="1"/>
  <c r="G1932" i="9" s="1"/>
  <c r="AD1932" i="9"/>
  <c r="AG1933" i="9" l="1"/>
  <c r="AH1933" i="9" s="1"/>
  <c r="AI1933" i="9" s="1"/>
  <c r="AJ1933" i="9" s="1"/>
  <c r="F1933" i="9" s="1"/>
  <c r="G1933" i="9" s="1"/>
  <c r="AD1933" i="9"/>
  <c r="AC1934" i="9"/>
  <c r="AC1935" i="9" l="1"/>
  <c r="AG1934" i="9"/>
  <c r="AH1934" i="9" s="1"/>
  <c r="AI1934" i="9" s="1"/>
  <c r="AJ1934" i="9" s="1"/>
  <c r="F1934" i="9" s="1"/>
  <c r="G1934" i="9" s="1"/>
  <c r="AD1934" i="9"/>
  <c r="AG1935" i="9" l="1"/>
  <c r="AH1935" i="9" s="1"/>
  <c r="AI1935" i="9" s="1"/>
  <c r="AJ1935" i="9" s="1"/>
  <c r="F1935" i="9" s="1"/>
  <c r="G1935" i="9" s="1"/>
  <c r="AD1935" i="9"/>
  <c r="AC1936" i="9"/>
  <c r="AC1937" i="9" l="1"/>
  <c r="AG1936" i="9"/>
  <c r="AH1936" i="9" s="1"/>
  <c r="AI1936" i="9" s="1"/>
  <c r="AJ1936" i="9" s="1"/>
  <c r="F1936" i="9" s="1"/>
  <c r="G1936" i="9" s="1"/>
  <c r="AD1936" i="9"/>
  <c r="AG1937" i="9" l="1"/>
  <c r="AH1937" i="9" s="1"/>
  <c r="AI1937" i="9" s="1"/>
  <c r="AJ1937" i="9" s="1"/>
  <c r="F1937" i="9" s="1"/>
  <c r="G1937" i="9" s="1"/>
  <c r="AD1937" i="9"/>
  <c r="AC1938" i="9"/>
  <c r="AC1939" i="9" l="1"/>
  <c r="AG1938" i="9"/>
  <c r="AH1938" i="9" s="1"/>
  <c r="AI1938" i="9" s="1"/>
  <c r="AJ1938" i="9" s="1"/>
  <c r="F1938" i="9" s="1"/>
  <c r="G1938" i="9" s="1"/>
  <c r="AD1938" i="9"/>
  <c r="AG1939" i="9" l="1"/>
  <c r="AH1939" i="9" s="1"/>
  <c r="AI1939" i="9" s="1"/>
  <c r="AJ1939" i="9" s="1"/>
  <c r="F1939" i="9" s="1"/>
  <c r="G1939" i="9" s="1"/>
  <c r="AD1939" i="9"/>
  <c r="AC1940" i="9"/>
  <c r="AG1940" i="9" l="1"/>
  <c r="AH1940" i="9" s="1"/>
  <c r="AI1940" i="9" s="1"/>
  <c r="AJ1940" i="9" s="1"/>
  <c r="F1940" i="9" s="1"/>
  <c r="G1940" i="9" s="1"/>
  <c r="AC1941" i="9"/>
  <c r="AD1940" i="9"/>
  <c r="AD1941" i="9" l="1"/>
  <c r="AC1942" i="9"/>
  <c r="AG1941" i="9"/>
  <c r="AH1941" i="9" s="1"/>
  <c r="AI1941" i="9" s="1"/>
  <c r="AJ1941" i="9" s="1"/>
  <c r="F1941" i="9" s="1"/>
  <c r="G1941" i="9" s="1"/>
  <c r="AC1943" i="9" l="1"/>
  <c r="AG1942" i="9"/>
  <c r="AH1942" i="9" s="1"/>
  <c r="AI1942" i="9" s="1"/>
  <c r="AJ1942" i="9" s="1"/>
  <c r="F1942" i="9" s="1"/>
  <c r="G1942" i="9" s="1"/>
  <c r="AD1942" i="9"/>
  <c r="AG1943" i="9" l="1"/>
  <c r="AH1943" i="9" s="1"/>
  <c r="AI1943" i="9" s="1"/>
  <c r="AJ1943" i="9" s="1"/>
  <c r="F1943" i="9" s="1"/>
  <c r="G1943" i="9" s="1"/>
  <c r="AD1943" i="9"/>
  <c r="AC1944" i="9"/>
  <c r="AC1945" i="9" l="1"/>
  <c r="AG1944" i="9"/>
  <c r="AH1944" i="9" s="1"/>
  <c r="AI1944" i="9" s="1"/>
  <c r="AJ1944" i="9" s="1"/>
  <c r="F1944" i="9" s="1"/>
  <c r="G1944" i="9" s="1"/>
  <c r="AD1944" i="9"/>
  <c r="AG1945" i="9" l="1"/>
  <c r="AH1945" i="9" s="1"/>
  <c r="AI1945" i="9" s="1"/>
  <c r="AJ1945" i="9" s="1"/>
  <c r="F1945" i="9" s="1"/>
  <c r="G1945" i="9" s="1"/>
  <c r="AD1945" i="9"/>
  <c r="AC1946" i="9"/>
  <c r="AC1947" i="9" l="1"/>
  <c r="AG1946" i="9"/>
  <c r="AH1946" i="9" s="1"/>
  <c r="AI1946" i="9" s="1"/>
  <c r="AJ1946" i="9" s="1"/>
  <c r="F1946" i="9" s="1"/>
  <c r="G1946" i="9" s="1"/>
  <c r="AD1946" i="9"/>
  <c r="AG1947" i="9" l="1"/>
  <c r="AH1947" i="9" s="1"/>
  <c r="AI1947" i="9" s="1"/>
  <c r="AJ1947" i="9" s="1"/>
  <c r="F1947" i="9" s="1"/>
  <c r="G1947" i="9" s="1"/>
  <c r="AC1948" i="9"/>
  <c r="AD1947" i="9"/>
  <c r="AC1949" i="9" l="1"/>
  <c r="AG1948" i="9"/>
  <c r="AH1948" i="9" s="1"/>
  <c r="AI1948" i="9" s="1"/>
  <c r="AJ1948" i="9" s="1"/>
  <c r="F1948" i="9" s="1"/>
  <c r="G1948" i="9" s="1"/>
  <c r="AD1948" i="9"/>
  <c r="AG1949" i="9" l="1"/>
  <c r="AH1949" i="9" s="1"/>
  <c r="AI1949" i="9" s="1"/>
  <c r="AJ1949" i="9" s="1"/>
  <c r="F1949" i="9" s="1"/>
  <c r="G1949" i="9" s="1"/>
  <c r="AC1950" i="9"/>
  <c r="AD1949" i="9"/>
  <c r="AD1950" i="9" l="1"/>
  <c r="AC1951" i="9"/>
  <c r="AG1950" i="9"/>
  <c r="AH1950" i="9" s="1"/>
  <c r="AI1950" i="9" s="1"/>
  <c r="AJ1950" i="9" s="1"/>
  <c r="F1950" i="9" s="1"/>
  <c r="G1950" i="9" s="1"/>
  <c r="AG1951" i="9" l="1"/>
  <c r="AH1951" i="9" s="1"/>
  <c r="AI1951" i="9" s="1"/>
  <c r="AJ1951" i="9" s="1"/>
  <c r="F1951" i="9" s="1"/>
  <c r="G1951" i="9" s="1"/>
  <c r="AC1952" i="9"/>
  <c r="AD1951" i="9"/>
  <c r="AG1952" i="9" l="1"/>
  <c r="AH1952" i="9" s="1"/>
  <c r="AI1952" i="9" s="1"/>
  <c r="AJ1952" i="9" s="1"/>
  <c r="F1952" i="9" s="1"/>
  <c r="G1952" i="9" s="1"/>
  <c r="AC1953" i="9"/>
  <c r="AD1952" i="9"/>
  <c r="AD1953" i="9" l="1"/>
  <c r="AC1954" i="9"/>
  <c r="AG1953" i="9"/>
  <c r="AH1953" i="9" s="1"/>
  <c r="AI1953" i="9" s="1"/>
  <c r="AJ1953" i="9" s="1"/>
  <c r="F1953" i="9" s="1"/>
  <c r="G1953" i="9" s="1"/>
  <c r="AD1954" i="9" l="1"/>
  <c r="AC1955" i="9"/>
  <c r="AG1954" i="9"/>
  <c r="AH1954" i="9" s="1"/>
  <c r="AI1954" i="9" s="1"/>
  <c r="AJ1954" i="9" s="1"/>
  <c r="F1954" i="9" s="1"/>
  <c r="G1954" i="9" s="1"/>
  <c r="AG1955" i="9" l="1"/>
  <c r="AH1955" i="9" s="1"/>
  <c r="AI1955" i="9" s="1"/>
  <c r="AJ1955" i="9" s="1"/>
  <c r="F1955" i="9" s="1"/>
  <c r="G1955" i="9" s="1"/>
  <c r="AC1956" i="9"/>
  <c r="AD1955" i="9"/>
  <c r="AC1957" i="9" l="1"/>
  <c r="AG1956" i="9"/>
  <c r="AH1956" i="9" s="1"/>
  <c r="AI1956" i="9" s="1"/>
  <c r="AJ1956" i="9" s="1"/>
  <c r="F1956" i="9" s="1"/>
  <c r="G1956" i="9" s="1"/>
  <c r="AD1956" i="9"/>
  <c r="AG1957" i="9" l="1"/>
  <c r="AH1957" i="9" s="1"/>
  <c r="AI1957" i="9" s="1"/>
  <c r="AJ1957" i="9" s="1"/>
  <c r="F1957" i="9" s="1"/>
  <c r="G1957" i="9" s="1"/>
  <c r="AC1958" i="9"/>
  <c r="AD1957" i="9"/>
  <c r="AD1958" i="9" l="1"/>
  <c r="AC1959" i="9"/>
  <c r="AG1958" i="9"/>
  <c r="AH1958" i="9" s="1"/>
  <c r="AI1958" i="9" s="1"/>
  <c r="AJ1958" i="9" s="1"/>
  <c r="F1958" i="9" s="1"/>
  <c r="G1958" i="9" s="1"/>
  <c r="AG1959" i="9" l="1"/>
  <c r="AH1959" i="9" s="1"/>
  <c r="AI1959" i="9" s="1"/>
  <c r="AJ1959" i="9" s="1"/>
  <c r="F1959" i="9" s="1"/>
  <c r="G1959" i="9" s="1"/>
  <c r="AC1960" i="9"/>
  <c r="AD1959" i="9"/>
  <c r="AC1961" i="9" l="1"/>
  <c r="AG1960" i="9"/>
  <c r="AH1960" i="9" s="1"/>
  <c r="AI1960" i="9" s="1"/>
  <c r="AJ1960" i="9" s="1"/>
  <c r="F1960" i="9" s="1"/>
  <c r="G1960" i="9" s="1"/>
  <c r="AD1960" i="9"/>
  <c r="AG1961" i="9" l="1"/>
  <c r="AH1961" i="9" s="1"/>
  <c r="AI1961" i="9" s="1"/>
  <c r="AJ1961" i="9" s="1"/>
  <c r="F1961" i="9" s="1"/>
  <c r="G1961" i="9" s="1"/>
  <c r="AC1962" i="9"/>
  <c r="AD1961" i="9"/>
  <c r="AD1962" i="9" l="1"/>
  <c r="AC1963" i="9"/>
  <c r="AG1962" i="9"/>
  <c r="AH1962" i="9" s="1"/>
  <c r="AI1962" i="9" s="1"/>
  <c r="AJ1962" i="9" s="1"/>
  <c r="F1962" i="9" s="1"/>
  <c r="G1962" i="9" s="1"/>
  <c r="AG1963" i="9" l="1"/>
  <c r="AH1963" i="9" s="1"/>
  <c r="AI1963" i="9" s="1"/>
  <c r="AJ1963" i="9" s="1"/>
  <c r="F1963" i="9" s="1"/>
  <c r="G1963" i="9" s="1"/>
  <c r="AC1964" i="9"/>
  <c r="AD1963" i="9"/>
  <c r="AG1964" i="9" l="1"/>
  <c r="AH1964" i="9" s="1"/>
  <c r="AI1964" i="9" s="1"/>
  <c r="AJ1964" i="9" s="1"/>
  <c r="F1964" i="9" s="1"/>
  <c r="G1964" i="9" s="1"/>
  <c r="AC1965" i="9"/>
  <c r="AD1964" i="9"/>
  <c r="AD1965" i="9" l="1"/>
  <c r="AC1966" i="9"/>
  <c r="AG1965" i="9"/>
  <c r="AH1965" i="9" s="1"/>
  <c r="AI1965" i="9" s="1"/>
  <c r="AJ1965" i="9" s="1"/>
  <c r="F1965" i="9" s="1"/>
  <c r="G1965" i="9" s="1"/>
  <c r="AD1966" i="9" l="1"/>
  <c r="AC1967" i="9"/>
  <c r="AG1966" i="9"/>
  <c r="AH1966" i="9" s="1"/>
  <c r="AI1966" i="9" s="1"/>
  <c r="AJ1966" i="9" s="1"/>
  <c r="F1966" i="9" s="1"/>
  <c r="G1966" i="9" s="1"/>
  <c r="AG1967" i="9" l="1"/>
  <c r="AH1967" i="9" s="1"/>
  <c r="AI1967" i="9" s="1"/>
  <c r="AJ1967" i="9" s="1"/>
  <c r="F1967" i="9" s="1"/>
  <c r="G1967" i="9" s="1"/>
  <c r="AC1968" i="9"/>
  <c r="AD1967" i="9"/>
  <c r="AC1969" i="9" l="1"/>
  <c r="AG1968" i="9"/>
  <c r="AH1968" i="9" s="1"/>
  <c r="AI1968" i="9" s="1"/>
  <c r="AJ1968" i="9" s="1"/>
  <c r="F1968" i="9" s="1"/>
  <c r="G1968" i="9" s="1"/>
  <c r="AD1968" i="9"/>
  <c r="AG1969" i="9" l="1"/>
  <c r="AH1969" i="9" s="1"/>
  <c r="AI1969" i="9" s="1"/>
  <c r="AJ1969" i="9" s="1"/>
  <c r="F1969" i="9" s="1"/>
  <c r="G1969" i="9" s="1"/>
  <c r="AC1970" i="9"/>
  <c r="AD1969" i="9"/>
  <c r="AD1970" i="9" l="1"/>
  <c r="AC1971" i="9"/>
  <c r="AG1970" i="9"/>
  <c r="AH1970" i="9" s="1"/>
  <c r="AI1970" i="9" s="1"/>
  <c r="AJ1970" i="9" s="1"/>
  <c r="F1970" i="9" s="1"/>
  <c r="G1970" i="9" s="1"/>
  <c r="AG1971" i="9" l="1"/>
  <c r="AH1971" i="9" s="1"/>
  <c r="AI1971" i="9" s="1"/>
  <c r="AJ1971" i="9" s="1"/>
  <c r="F1971" i="9" s="1"/>
  <c r="G1971" i="9" s="1"/>
  <c r="AC1972" i="9"/>
  <c r="AD1971" i="9"/>
  <c r="AC1973" i="9" l="1"/>
  <c r="AG1972" i="9"/>
  <c r="AH1972" i="9" s="1"/>
  <c r="AI1972" i="9" s="1"/>
  <c r="AJ1972" i="9" s="1"/>
  <c r="F1972" i="9" s="1"/>
  <c r="G1972" i="9" s="1"/>
  <c r="AD1972" i="9"/>
  <c r="AG1973" i="9" l="1"/>
  <c r="AH1973" i="9" s="1"/>
  <c r="AI1973" i="9" s="1"/>
  <c r="AJ1973" i="9" s="1"/>
  <c r="F1973" i="9" s="1"/>
  <c r="G1973" i="9" s="1"/>
  <c r="AD1973" i="9"/>
  <c r="AC1974" i="9"/>
  <c r="AD1974" i="9" l="1"/>
  <c r="AC1975" i="9"/>
  <c r="AG1974" i="9"/>
  <c r="AH1974" i="9" s="1"/>
  <c r="AI1974" i="9" s="1"/>
  <c r="AJ1974" i="9" s="1"/>
  <c r="F1974" i="9" s="1"/>
  <c r="G1974" i="9" s="1"/>
  <c r="AG1975" i="9" l="1"/>
  <c r="AH1975" i="9" s="1"/>
  <c r="AI1975" i="9" s="1"/>
  <c r="AJ1975" i="9" s="1"/>
  <c r="F1975" i="9" s="1"/>
  <c r="G1975" i="9" s="1"/>
  <c r="AC1976" i="9"/>
  <c r="AD1975" i="9"/>
  <c r="AC1977" i="9" l="1"/>
  <c r="AG1976" i="9"/>
  <c r="AH1976" i="9" s="1"/>
  <c r="AI1976" i="9" s="1"/>
  <c r="AJ1976" i="9" s="1"/>
  <c r="F1976" i="9" s="1"/>
  <c r="G1976" i="9" s="1"/>
  <c r="AD1976" i="9"/>
  <c r="AG1977" i="9" l="1"/>
  <c r="AH1977" i="9" s="1"/>
  <c r="AI1977" i="9" s="1"/>
  <c r="AJ1977" i="9" s="1"/>
  <c r="F1977" i="9" s="1"/>
  <c r="G1977" i="9" s="1"/>
  <c r="AD1977" i="9"/>
  <c r="AC1978" i="9"/>
  <c r="AD1978" i="9" l="1"/>
  <c r="AC1979" i="9"/>
  <c r="AG1978" i="9"/>
  <c r="AH1978" i="9" s="1"/>
  <c r="AI1978" i="9" s="1"/>
  <c r="AJ1978" i="9" s="1"/>
  <c r="F1978" i="9" s="1"/>
  <c r="G1978" i="9" s="1"/>
  <c r="AG1979" i="9" l="1"/>
  <c r="AH1979" i="9" s="1"/>
  <c r="AI1979" i="9" s="1"/>
  <c r="AJ1979" i="9" s="1"/>
  <c r="F1979" i="9" s="1"/>
  <c r="G1979" i="9" s="1"/>
  <c r="AC1980" i="9"/>
  <c r="AD1979" i="9"/>
  <c r="AC1981" i="9" l="1"/>
  <c r="AG1980" i="9"/>
  <c r="AH1980" i="9" s="1"/>
  <c r="AI1980" i="9" s="1"/>
  <c r="AJ1980" i="9" s="1"/>
  <c r="F1980" i="9" s="1"/>
  <c r="G1980" i="9" s="1"/>
  <c r="AD1980" i="9"/>
  <c r="AG1981" i="9" l="1"/>
  <c r="AH1981" i="9" s="1"/>
  <c r="AI1981" i="9" s="1"/>
  <c r="AJ1981" i="9" s="1"/>
  <c r="F1981" i="9" s="1"/>
  <c r="G1981" i="9" s="1"/>
  <c r="AC1982" i="9"/>
  <c r="AD1981" i="9"/>
  <c r="AD1982" i="9" l="1"/>
  <c r="AC1983" i="9"/>
  <c r="AG1982" i="9"/>
  <c r="AH1982" i="9" s="1"/>
  <c r="AI1982" i="9" s="1"/>
  <c r="AJ1982" i="9" s="1"/>
  <c r="F1982" i="9" s="1"/>
  <c r="G1982" i="9" s="1"/>
  <c r="AD1983" i="9" l="1"/>
  <c r="AC1984" i="9"/>
  <c r="AG1983" i="9"/>
  <c r="AH1983" i="9" s="1"/>
  <c r="AI1983" i="9" s="1"/>
  <c r="AJ1983" i="9" s="1"/>
  <c r="F1983" i="9" s="1"/>
  <c r="G1983" i="9" s="1"/>
  <c r="AC1985" i="9" l="1"/>
  <c r="AG1984" i="9"/>
  <c r="AH1984" i="9" s="1"/>
  <c r="AI1984" i="9" s="1"/>
  <c r="AJ1984" i="9" s="1"/>
  <c r="F1984" i="9" s="1"/>
  <c r="G1984" i="9" s="1"/>
  <c r="AD1984" i="9"/>
  <c r="AG1985" i="9" l="1"/>
  <c r="AH1985" i="9" s="1"/>
  <c r="AI1985" i="9" s="1"/>
  <c r="AJ1985" i="9" s="1"/>
  <c r="F1985" i="9" s="1"/>
  <c r="G1985" i="9" s="1"/>
  <c r="AC1986" i="9"/>
  <c r="AD1985" i="9"/>
  <c r="AD1986" i="9" l="1"/>
  <c r="AC1987" i="9"/>
  <c r="AG1986" i="9"/>
  <c r="AH1986" i="9" s="1"/>
  <c r="AI1986" i="9" s="1"/>
  <c r="AJ1986" i="9" s="1"/>
  <c r="F1986" i="9" s="1"/>
  <c r="G1986" i="9" s="1"/>
  <c r="AG1987" i="9" l="1"/>
  <c r="AH1987" i="9" s="1"/>
  <c r="AI1987" i="9" s="1"/>
  <c r="AJ1987" i="9" s="1"/>
  <c r="F1987" i="9" s="1"/>
  <c r="G1987" i="9" s="1"/>
  <c r="AC1988" i="9"/>
  <c r="AD1987" i="9"/>
  <c r="AC1989" i="9" l="1"/>
  <c r="AG1988" i="9"/>
  <c r="AH1988" i="9" s="1"/>
  <c r="AI1988" i="9" s="1"/>
  <c r="AJ1988" i="9" s="1"/>
  <c r="F1988" i="9" s="1"/>
  <c r="G1988" i="9" s="1"/>
  <c r="AD1988" i="9"/>
  <c r="AG1989" i="9" l="1"/>
  <c r="AH1989" i="9" s="1"/>
  <c r="AI1989" i="9" s="1"/>
  <c r="AJ1989" i="9" s="1"/>
  <c r="F1989" i="9" s="1"/>
  <c r="G1989" i="9" s="1"/>
  <c r="AC1990" i="9"/>
  <c r="AD1989" i="9"/>
  <c r="AG1990" i="9" l="1"/>
  <c r="AH1990" i="9" s="1"/>
  <c r="AI1990" i="9" s="1"/>
  <c r="AJ1990" i="9" s="1"/>
  <c r="F1990" i="9" s="1"/>
  <c r="G1990" i="9" s="1"/>
  <c r="AC1991" i="9"/>
  <c r="AD1990" i="9"/>
  <c r="AG1991" i="9" l="1"/>
  <c r="AH1991" i="9" s="1"/>
  <c r="AI1991" i="9" s="1"/>
  <c r="AJ1991" i="9" s="1"/>
  <c r="F1991" i="9" s="1"/>
  <c r="G1991" i="9" s="1"/>
  <c r="AC1992" i="9"/>
  <c r="AD1991" i="9"/>
  <c r="AC1993" i="9" l="1"/>
  <c r="AG1992" i="9"/>
  <c r="AH1992" i="9" s="1"/>
  <c r="AI1992" i="9" s="1"/>
  <c r="AJ1992" i="9" s="1"/>
  <c r="F1992" i="9" s="1"/>
  <c r="G1992" i="9" s="1"/>
  <c r="AD1992" i="9"/>
  <c r="AG1993" i="9" l="1"/>
  <c r="AH1993" i="9" s="1"/>
  <c r="AI1993" i="9" s="1"/>
  <c r="AJ1993" i="9" s="1"/>
  <c r="F1993" i="9" s="1"/>
  <c r="G1993" i="9" s="1"/>
  <c r="AC1994" i="9"/>
  <c r="AD1993" i="9"/>
  <c r="AD1994" i="9" l="1"/>
  <c r="AG1994" i="9"/>
  <c r="AH1994" i="9" s="1"/>
  <c r="AI1994" i="9" s="1"/>
  <c r="AJ1994" i="9" s="1"/>
  <c r="F1994" i="9" s="1"/>
  <c r="G1994" i="9" s="1"/>
  <c r="AC1995" i="9"/>
  <c r="AD1995" i="9" l="1"/>
  <c r="AC1996" i="9"/>
  <c r="AG1995" i="9"/>
  <c r="AH1995" i="9" s="1"/>
  <c r="AI1995" i="9" s="1"/>
  <c r="AJ1995" i="9" s="1"/>
  <c r="F1995" i="9" s="1"/>
  <c r="G1995" i="9" s="1"/>
  <c r="AC1997" i="9" l="1"/>
  <c r="AG1996" i="9"/>
  <c r="AH1996" i="9" s="1"/>
  <c r="AI1996" i="9" s="1"/>
  <c r="AJ1996" i="9" s="1"/>
  <c r="F1996" i="9" s="1"/>
  <c r="G1996" i="9" s="1"/>
  <c r="AD1996" i="9"/>
  <c r="AG1997" i="9" l="1"/>
  <c r="AH1997" i="9" s="1"/>
  <c r="AI1997" i="9" s="1"/>
  <c r="AJ1997" i="9" s="1"/>
  <c r="F1997" i="9" s="1"/>
  <c r="G1997" i="9" s="1"/>
  <c r="AC1998" i="9"/>
  <c r="AD1997" i="9"/>
  <c r="AD1998" i="9" l="1"/>
  <c r="AC1999" i="9"/>
  <c r="AG1998" i="9"/>
  <c r="AH1998" i="9" s="1"/>
  <c r="AI1998" i="9" s="1"/>
  <c r="AJ1998" i="9" s="1"/>
  <c r="F1998" i="9" s="1"/>
  <c r="G1998" i="9" s="1"/>
  <c r="AG1999" i="9" l="1"/>
  <c r="AH1999" i="9" s="1"/>
  <c r="AI1999" i="9" s="1"/>
  <c r="AJ1999" i="9" s="1"/>
  <c r="F1999" i="9" s="1"/>
  <c r="G1999" i="9" s="1"/>
  <c r="AC2000" i="9"/>
  <c r="AD1999" i="9"/>
  <c r="AC2001" i="9" l="1"/>
  <c r="AG2000" i="9"/>
  <c r="AH2000" i="9" s="1"/>
  <c r="AI2000" i="9" s="1"/>
  <c r="AJ2000" i="9" s="1"/>
  <c r="F2000" i="9" s="1"/>
  <c r="G2000" i="9" s="1"/>
  <c r="AD2000" i="9"/>
  <c r="AG2001" i="9" l="1"/>
  <c r="AH2001" i="9" s="1"/>
  <c r="AI2001" i="9" s="1"/>
  <c r="AJ2001" i="9" s="1"/>
  <c r="AC2002" i="9"/>
  <c r="AD2001" i="9"/>
  <c r="AD2002" i="9" l="1"/>
  <c r="AG2002" i="9"/>
  <c r="AH2002" i="9" s="1"/>
  <c r="AI2002" i="9" s="1"/>
  <c r="AJ2002" i="9" s="1"/>
  <c r="AM5" i="9"/>
  <c r="D15" i="1" s="1"/>
  <c r="F7" i="9"/>
  <c r="G7" i="9" s="1"/>
  <c r="F6" i="9"/>
  <c r="G6" i="9" s="1"/>
  <c r="F5" i="9"/>
  <c r="G5" i="9" s="1"/>
  <c r="AM4" i="9"/>
  <c r="D14" i="1" s="1"/>
  <c r="AM2" i="9"/>
  <c r="D12" i="1" s="1"/>
  <c r="AM3" i="9"/>
  <c r="D13" i="1" s="1"/>
  <c r="B98" i="4" l="1"/>
  <c r="B1964" i="4"/>
  <c r="B837" i="4"/>
  <c r="B1376" i="4"/>
  <c r="B247" i="4"/>
  <c r="B675" i="4"/>
  <c r="B1276" i="4"/>
  <c r="B1584" i="4"/>
  <c r="B477" i="4"/>
  <c r="B579" i="4"/>
  <c r="B101" i="4"/>
  <c r="B715" i="4"/>
  <c r="B1546" i="4"/>
  <c r="B610" i="4"/>
  <c r="B1750" i="4"/>
  <c r="B1139" i="4"/>
  <c r="B162" i="4"/>
  <c r="B123" i="4"/>
  <c r="B442" i="4"/>
  <c r="B1268" i="4"/>
  <c r="B897" i="4"/>
  <c r="B593" i="4"/>
  <c r="B347" i="4"/>
  <c r="B1589" i="4"/>
  <c r="B339" i="4"/>
  <c r="B271" i="4"/>
  <c r="B599" i="4"/>
  <c r="B873" i="4"/>
  <c r="B1188" i="4"/>
  <c r="B1232" i="4"/>
  <c r="B1503" i="4"/>
  <c r="B1434" i="4"/>
  <c r="B433" i="4"/>
  <c r="B558" i="4"/>
  <c r="B965" i="4"/>
  <c r="B1463" i="4"/>
  <c r="B1807" i="4"/>
  <c r="B925" i="4"/>
  <c r="B1508" i="4"/>
  <c r="B588" i="4"/>
  <c r="B1349" i="4"/>
  <c r="B1928" i="4"/>
  <c r="B1833" i="4"/>
  <c r="B795" i="4"/>
  <c r="B1265" i="4"/>
  <c r="B812" i="4"/>
  <c r="B52" i="4"/>
  <c r="W8" i="9"/>
  <c r="B857" i="4"/>
  <c r="B422" i="4"/>
  <c r="B395" i="4"/>
  <c r="B394" i="4"/>
  <c r="B225" i="4"/>
  <c r="B1918" i="4"/>
  <c r="B1388" i="4"/>
  <c r="B1284" i="4"/>
  <c r="B978" i="4"/>
  <c r="B41" i="4"/>
  <c r="B1843" i="4"/>
  <c r="B157" i="4"/>
  <c r="B1971" i="4"/>
  <c r="B1621" i="4"/>
  <c r="B1891" i="4"/>
  <c r="B470" i="4"/>
  <c r="B876" i="4"/>
  <c r="B1895" i="4"/>
  <c r="B646" i="4"/>
  <c r="B947" i="4"/>
  <c r="B1610" i="4"/>
  <c r="B1015" i="4"/>
  <c r="B810" i="4"/>
  <c r="B929" i="4"/>
  <c r="B383" i="4"/>
  <c r="B1401" i="4"/>
  <c r="B274" i="4"/>
  <c r="B573" i="4"/>
  <c r="B1995" i="4"/>
  <c r="B525" i="4"/>
  <c r="B1175" i="4"/>
  <c r="B8" i="4"/>
  <c r="B807" i="4"/>
  <c r="B1262" i="4"/>
  <c r="B228" i="4"/>
  <c r="B191" i="4"/>
  <c r="B639" i="4"/>
  <c r="B1339" i="4"/>
  <c r="B1635" i="4"/>
  <c r="B1032" i="4"/>
  <c r="B70" i="4"/>
  <c r="B171" i="4"/>
  <c r="B68" i="4"/>
  <c r="B917" i="4"/>
  <c r="B79" i="4"/>
  <c r="B1146" i="4"/>
  <c r="B1556" i="4"/>
  <c r="B55" i="4"/>
  <c r="B125" i="4"/>
  <c r="B48" i="4"/>
  <c r="B784" i="4"/>
  <c r="B28" i="4"/>
  <c r="B462" i="4"/>
  <c r="B31" i="4"/>
  <c r="B822" i="4"/>
  <c r="B1213" i="4"/>
  <c r="B198" i="4"/>
  <c r="B1871" i="4"/>
  <c r="B81" i="4"/>
  <c r="B428" i="4"/>
  <c r="B213" i="4"/>
  <c r="B90" i="4"/>
  <c r="B919" i="4"/>
  <c r="B406" i="4"/>
  <c r="B1997" i="4"/>
  <c r="B1254" i="4"/>
  <c r="B1805" i="4"/>
  <c r="B1115" i="4"/>
  <c r="B372" i="4"/>
  <c r="B1558" i="4"/>
  <c r="B103" i="4"/>
  <c r="B587" i="4"/>
  <c r="B85" i="4"/>
  <c r="B1604" i="4"/>
  <c r="B622" i="4"/>
  <c r="B571" i="4"/>
  <c r="B1058" i="4"/>
  <c r="B991" i="4"/>
  <c r="B1425" i="4"/>
  <c r="B1482" i="4"/>
  <c r="B861" i="4"/>
  <c r="B711" i="4"/>
  <c r="B1195" i="4"/>
  <c r="B1523" i="4"/>
  <c r="B216" i="4"/>
  <c r="B1596" i="4"/>
  <c r="B1025" i="4"/>
  <c r="B1869" i="4"/>
  <c r="B1668" i="4"/>
  <c r="B992" i="4"/>
  <c r="B51" i="4"/>
  <c r="B398" i="4"/>
  <c r="B441" i="4"/>
  <c r="B946" i="4"/>
  <c r="B661" i="4"/>
  <c r="B607" i="4"/>
  <c r="B1442" i="4"/>
  <c r="B1365" i="4"/>
  <c r="B1731" i="4"/>
  <c r="B915" i="4"/>
  <c r="B823" i="4"/>
  <c r="B1406" i="4"/>
  <c r="B432" i="4"/>
  <c r="B1940" i="4"/>
  <c r="B211" i="4"/>
  <c r="B1407" i="4"/>
  <c r="B1790" i="4"/>
  <c r="B557" i="4"/>
  <c r="B1571" i="4"/>
  <c r="B1636" i="4"/>
  <c r="B980" i="4"/>
  <c r="B1439" i="4"/>
  <c r="B214" i="4"/>
  <c r="B145" i="4"/>
  <c r="B1212" i="4"/>
  <c r="B617" i="4"/>
  <c r="B1853" i="4"/>
  <c r="B1669" i="4"/>
  <c r="B1703" i="4"/>
  <c r="B696" i="4"/>
  <c r="B1717" i="4"/>
  <c r="B583" i="4"/>
  <c r="B940" i="4"/>
  <c r="B209" i="4"/>
  <c r="B197" i="4"/>
  <c r="B867" i="4"/>
  <c r="B38" i="4"/>
  <c r="B743" i="4"/>
  <c r="B1992" i="4"/>
  <c r="B1153" i="4"/>
  <c r="B489" i="4"/>
  <c r="B497" i="4"/>
  <c r="B1814" i="4"/>
  <c r="B864" i="4"/>
  <c r="B76" i="4"/>
  <c r="B59" i="4"/>
  <c r="B494" i="4"/>
  <c r="B431" i="4"/>
  <c r="B412" i="4"/>
  <c r="B122" i="4"/>
  <c r="B176" i="4"/>
  <c r="B817" i="4"/>
  <c r="B1090" i="4"/>
  <c r="B130" i="4"/>
  <c r="B825" i="4"/>
  <c r="B1638" i="4"/>
  <c r="B109" i="4"/>
  <c r="B1583" i="4"/>
  <c r="B512" i="4"/>
  <c r="B1413" i="4"/>
  <c r="B881" i="4"/>
  <c r="B33" i="4"/>
  <c r="B86" i="4"/>
  <c r="B653" i="4"/>
  <c r="B1742" i="4"/>
  <c r="B1370" i="4"/>
  <c r="B663" i="4"/>
  <c r="B1704" i="4"/>
  <c r="B296" i="4"/>
  <c r="B1708" i="4"/>
  <c r="B1773" i="4"/>
  <c r="B229" i="4"/>
  <c r="B1475" i="4"/>
  <c r="B1447" i="4"/>
  <c r="B1605" i="4"/>
  <c r="B912" i="4"/>
  <c r="B909" i="4"/>
  <c r="B600" i="4"/>
  <c r="B504" i="4"/>
  <c r="B888" i="4"/>
  <c r="B1433" i="4"/>
  <c r="B783" i="4"/>
  <c r="B61" i="4"/>
  <c r="B429" i="4"/>
  <c r="B1481" i="4"/>
  <c r="B425" i="4"/>
  <c r="B1173" i="4"/>
  <c r="B697" i="4"/>
  <c r="B701" i="4"/>
  <c r="B1568" i="4"/>
  <c r="B144" i="4"/>
  <c r="B1629" i="4"/>
  <c r="B194" i="4"/>
  <c r="B1189" i="4"/>
  <c r="B175" i="4"/>
  <c r="B10" i="4"/>
  <c r="B1034" i="4"/>
  <c r="B763" i="4"/>
  <c r="B1266" i="4"/>
  <c r="B706" i="4"/>
  <c r="B1954" i="4"/>
  <c r="B665" i="4"/>
  <c r="B27" i="4"/>
  <c r="B656" i="4"/>
  <c r="B1654" i="4"/>
  <c r="B1754" i="4"/>
  <c r="B614" i="4"/>
  <c r="B1476" i="4"/>
  <c r="B1159" i="4"/>
  <c r="B952" i="4"/>
  <c r="B438" i="4"/>
  <c r="B1111" i="4"/>
  <c r="B1741" i="4"/>
  <c r="B1734" i="4"/>
  <c r="B664" i="4"/>
  <c r="B20" i="4"/>
  <c r="B1403" i="4"/>
  <c r="B975" i="4"/>
  <c r="B845" i="4"/>
  <c r="B348" i="4"/>
  <c r="B581" i="4"/>
  <c r="B1286" i="4"/>
  <c r="B803" i="4"/>
  <c r="B913" i="4"/>
  <c r="B254" i="4"/>
  <c r="B730" i="4"/>
  <c r="B35" i="4"/>
  <c r="B260" i="4"/>
  <c r="B1865" i="4"/>
  <c r="B999" i="4"/>
  <c r="B499" i="4"/>
  <c r="B1410" i="4"/>
  <c r="B869" i="4"/>
  <c r="B418" i="4"/>
  <c r="B1030" i="4"/>
  <c r="B1373" i="4"/>
  <c r="B89" i="4"/>
  <c r="B181" i="4"/>
  <c r="B597" i="4"/>
  <c r="B1499" i="4"/>
  <c r="B1162" i="4"/>
  <c r="B527" i="4"/>
  <c r="B997" i="4"/>
  <c r="B1077" i="4"/>
  <c r="B1811" i="4"/>
  <c r="B100" i="4"/>
  <c r="B458" i="4"/>
  <c r="B1984" i="4"/>
  <c r="B1161" i="4"/>
  <c r="B1743" i="4"/>
  <c r="B1011" i="4"/>
  <c r="B21" i="4"/>
  <c r="B754" i="4"/>
  <c r="B1844" i="4"/>
  <c r="B995" i="4"/>
  <c r="B541" i="4"/>
  <c r="B801" i="4"/>
  <c r="B139" i="4"/>
  <c r="B826" i="4"/>
  <c r="B307" i="4"/>
  <c r="B736" i="4"/>
  <c r="B1429" i="4"/>
  <c r="B1903" i="4"/>
  <c r="B294" i="4"/>
  <c r="B1916" i="4"/>
  <c r="B329" i="4"/>
  <c r="B819" i="4"/>
  <c r="B481" i="4"/>
  <c r="B1204" i="4"/>
  <c r="B36" i="4"/>
  <c r="B1404" i="4"/>
  <c r="B1036" i="4"/>
  <c r="B37" i="4"/>
  <c r="B1760" i="4"/>
  <c r="B1520" i="4"/>
  <c r="B298" i="4"/>
  <c r="B179" i="4"/>
  <c r="B723" i="4"/>
  <c r="B1444" i="4"/>
  <c r="B446" i="4"/>
  <c r="B1044" i="4"/>
  <c r="B1870" i="4"/>
  <c r="B843" i="4"/>
  <c r="B111" i="4"/>
  <c r="B56" i="4"/>
  <c r="B943" i="4"/>
  <c r="B722" i="4"/>
  <c r="B1939" i="4"/>
  <c r="B415" i="4"/>
  <c r="B855" i="4"/>
  <c r="B615" i="4"/>
  <c r="B1913" i="4"/>
  <c r="B657" i="4"/>
  <c r="B601" i="4"/>
  <c r="B1185" i="4"/>
  <c r="B612" i="4"/>
  <c r="B330" i="4"/>
  <c r="B6" i="4"/>
  <c r="B505" i="4"/>
  <c r="B621" i="4"/>
  <c r="B1427" i="4"/>
  <c r="B777" i="4"/>
  <c r="B408" i="4"/>
  <c r="B1107" i="4"/>
  <c r="B742" i="4"/>
  <c r="B1119" i="4"/>
  <c r="B990" i="4"/>
  <c r="B472" i="4"/>
  <c r="B321" i="4"/>
  <c r="B62" i="4"/>
  <c r="B1934" i="4"/>
  <c r="B900" i="4"/>
  <c r="B1800" i="4"/>
  <c r="B721" i="4"/>
  <c r="B1720" i="4"/>
  <c r="B1507" i="4"/>
  <c r="B84" i="4"/>
  <c r="B1446" i="4"/>
  <c r="B234" i="4"/>
  <c r="B1544" i="4"/>
  <c r="B351" i="4"/>
  <c r="B259" i="4"/>
  <c r="B1738" i="4"/>
  <c r="B193" i="4"/>
  <c r="B250" i="4"/>
  <c r="B1764" i="4"/>
  <c r="B1955" i="4"/>
  <c r="B1220" i="4"/>
  <c r="B246" i="4"/>
  <c r="B1193" i="4"/>
  <c r="B955" i="4"/>
  <c r="B1363" i="4"/>
  <c r="B1396" i="4"/>
  <c r="B381" i="4"/>
  <c r="B1896" i="4"/>
  <c r="B707" i="4"/>
  <c r="B1314" i="4"/>
  <c r="B195" i="4"/>
  <c r="B1541" i="4"/>
  <c r="B570" i="4"/>
  <c r="B342" i="4"/>
  <c r="B346" i="4"/>
  <c r="B698" i="4"/>
  <c r="B1490" i="4"/>
  <c r="B1618" i="4"/>
  <c r="B301" i="4"/>
  <c r="B313" i="4"/>
  <c r="B373" i="4"/>
  <c r="B479" i="4"/>
  <c r="B1465" i="4"/>
  <c r="B1941" i="4"/>
  <c r="B3" i="4"/>
  <c r="B1567" i="4"/>
  <c r="B203" i="4"/>
  <c r="B126" i="4"/>
  <c r="B1402" i="4"/>
  <c r="B1179" i="4"/>
  <c r="B1856" i="4"/>
  <c r="B623" i="4"/>
  <c r="B1135" i="4"/>
  <c r="B267" i="4"/>
  <c r="B1830" i="4"/>
  <c r="B112" i="4"/>
  <c r="B1974" i="4"/>
  <c r="B295" i="4"/>
  <c r="B951" i="4"/>
  <c r="B1611" i="4"/>
  <c r="B964" i="4"/>
  <c r="B1230" i="4"/>
  <c r="B1277" i="4"/>
  <c r="B1009" i="4"/>
  <c r="B1298" i="4"/>
  <c r="B737" i="4"/>
  <c r="B238" i="4"/>
  <c r="B813" i="4"/>
  <c r="B1206" i="4"/>
  <c r="B116" i="4"/>
  <c r="B758" i="4"/>
  <c r="B1987" i="4"/>
  <c r="B550" i="4"/>
  <c r="B1070" i="4"/>
  <c r="B1280" i="4"/>
  <c r="B29" i="4"/>
  <c r="B1411" i="4"/>
  <c r="B423" i="4"/>
  <c r="B54" i="4"/>
  <c r="B1323" i="4"/>
  <c r="B26" i="4"/>
  <c r="B1935" i="4"/>
  <c r="B1536" i="4"/>
  <c r="B1458" i="4"/>
  <c r="B1978" i="4"/>
  <c r="B1418" i="4"/>
  <c r="B1593" i="4"/>
  <c r="B50" i="4"/>
  <c r="B221" i="4"/>
  <c r="B183" i="4"/>
  <c r="B1035" i="4"/>
  <c r="B1451" i="4"/>
  <c r="B182" i="4"/>
  <c r="B1493" i="4"/>
  <c r="B222" i="4"/>
  <c r="B1917" i="4"/>
  <c r="B343" i="4"/>
  <c r="B184" i="4"/>
  <c r="B1540" i="4"/>
  <c r="B928" i="4"/>
  <c r="B1305" i="4"/>
  <c r="B1437" i="4"/>
  <c r="B1511" i="4"/>
  <c r="B517" i="4"/>
  <c r="B969" i="4"/>
  <c r="B976" i="4"/>
  <c r="B393" i="4"/>
  <c r="B1930" i="4"/>
  <c r="B619" i="4"/>
  <c r="B15" i="4"/>
  <c r="B1786" i="4"/>
  <c r="B74" i="4"/>
  <c r="B846" i="4"/>
  <c r="B628" i="4"/>
  <c r="B1966" i="4"/>
  <c r="B1113" i="4"/>
  <c r="B1802" i="4"/>
  <c r="B308" i="4"/>
  <c r="B1832" i="4"/>
  <c r="B816" i="4"/>
  <c r="B1355" i="4"/>
  <c r="B1542" i="4"/>
  <c r="B687" i="4"/>
  <c r="B163" i="4"/>
  <c r="B1737" i="4"/>
  <c r="B956" i="4"/>
  <c r="B137" i="4"/>
  <c r="B136" i="4"/>
  <c r="B1640" i="4"/>
  <c r="B280" i="4"/>
  <c r="B11" i="4"/>
  <c r="B454" i="4"/>
  <c r="B362" i="4"/>
  <c r="B1560" i="4"/>
  <c r="B387" i="4"/>
  <c r="B53" i="4"/>
  <c r="B1904" i="4"/>
  <c r="B377" i="4"/>
  <c r="B1914" i="4"/>
  <c r="B1835" i="4"/>
  <c r="B1724" i="4"/>
  <c r="B350" i="4"/>
  <c r="B1214" i="4"/>
  <c r="B1241" i="4"/>
  <c r="B1936" i="4"/>
  <c r="B331" i="4"/>
  <c r="B368" i="4"/>
  <c r="B775" i="4"/>
  <c r="B230" i="4"/>
  <c r="B679" i="4"/>
  <c r="B770" i="4"/>
  <c r="B553" i="4"/>
  <c r="B556" i="4"/>
  <c r="B904" i="4"/>
  <c r="B244" i="4"/>
  <c r="B1586" i="4"/>
  <c r="B257" i="4"/>
  <c r="B939" i="4"/>
  <c r="B173" i="4"/>
  <c r="B1582" i="4"/>
  <c r="B483" i="4"/>
  <c r="B1960" i="4"/>
  <c r="B781" i="4"/>
  <c r="B159" i="4"/>
  <c r="B1932" i="4"/>
  <c r="B1775" i="4"/>
  <c r="B299" i="4"/>
  <c r="B1796" i="4"/>
  <c r="B1649" i="4"/>
  <c r="B830" i="4"/>
  <c r="B627" i="4"/>
  <c r="B602" i="4"/>
  <c r="B954" i="4"/>
  <c r="B1121" i="4"/>
  <c r="B1330" i="4"/>
  <c r="B23" i="4"/>
  <c r="B567" i="4"/>
  <c r="B360" i="4"/>
  <c r="B611" i="4"/>
  <c r="B496" i="4"/>
  <c r="B354" i="4"/>
  <c r="B1846" i="4"/>
  <c r="B1256" i="4"/>
  <c r="B1715" i="4"/>
  <c r="B402" i="4"/>
  <c r="B1068" i="4"/>
  <c r="B852" i="4"/>
  <c r="B624" i="4"/>
  <c r="B1287" i="4"/>
  <c r="B205" i="4"/>
  <c r="B1889" i="4"/>
  <c r="B1898" i="4"/>
  <c r="B17" i="4"/>
  <c r="B414" i="4"/>
  <c r="B1000" i="4"/>
  <c r="B1031" i="4"/>
  <c r="B311" i="4"/>
  <c r="B632" i="4"/>
  <c r="B514" i="4"/>
  <c r="B1473" i="4"/>
  <c r="B1972" i="4"/>
  <c r="B1397" i="4"/>
  <c r="B1215" i="4"/>
  <c r="B405" i="4"/>
  <c r="B1371" i="4"/>
  <c r="B1623" i="4"/>
  <c r="B1778" i="4"/>
  <c r="B64" i="4"/>
  <c r="B799" i="4"/>
  <c r="B726" i="4"/>
  <c r="B1469" i="4"/>
  <c r="B57" i="4"/>
  <c r="B625" i="4"/>
  <c r="B842" i="4"/>
  <c r="B337" i="4"/>
  <c r="B310" i="4"/>
  <c r="B142" i="4"/>
  <c r="B488" i="4"/>
  <c r="B655" i="4"/>
  <c r="B91" i="4"/>
  <c r="B1361" i="4"/>
  <c r="B161" i="4"/>
  <c r="B1328" i="4"/>
  <c r="B1763" i="4"/>
  <c r="B1087" i="4"/>
  <c r="B1147" i="4"/>
  <c r="B562" i="4"/>
  <c r="B831" i="4"/>
  <c r="B729" i="4"/>
  <c r="B513" i="4"/>
  <c r="B776" i="4"/>
  <c r="B1710" i="4"/>
  <c r="B923" i="4"/>
  <c r="B316" i="4"/>
  <c r="B605" i="4"/>
  <c r="B1901" i="4"/>
  <c r="B854" i="4"/>
  <c r="B420" i="4"/>
  <c r="B1783" i="4"/>
  <c r="B164" i="4"/>
  <c r="B386" i="4"/>
  <c r="B1158" i="4"/>
  <c r="B1613" i="4"/>
  <c r="B1923" i="4"/>
  <c r="B334" i="4"/>
  <c r="B40" i="4"/>
  <c r="B60" i="4"/>
  <c r="B215" i="4"/>
  <c r="B1675" i="4"/>
  <c r="B566" i="4"/>
  <c r="B32" i="4"/>
  <c r="B34" i="4"/>
  <c r="B506" i="4"/>
  <c r="B290" i="4"/>
  <c r="B288" i="4"/>
  <c r="B728" i="4"/>
  <c r="B19" i="4"/>
  <c r="B815" i="4"/>
  <c r="B357" i="4"/>
  <c r="B899" i="4"/>
  <c r="B78" i="4"/>
  <c r="B174" i="4"/>
  <c r="B465" i="4"/>
  <c r="B908" i="4"/>
  <c r="B1993" i="4"/>
  <c r="B1551" i="4"/>
  <c r="B218" i="4"/>
  <c r="B273" i="4"/>
  <c r="B1382" i="4"/>
  <c r="B1471" i="4"/>
  <c r="B1251" i="4"/>
  <c r="B871" i="4"/>
  <c r="B630" i="4"/>
  <c r="B828" i="4"/>
  <c r="B636" i="4"/>
  <c r="B524" i="4"/>
  <c r="B364" i="4"/>
  <c r="B1719" i="4"/>
  <c r="B887" i="4"/>
  <c r="B199" i="4"/>
  <c r="B282" i="4"/>
  <c r="B30" i="4"/>
  <c r="B589" i="4"/>
  <c r="B328" i="4"/>
  <c r="B153" i="4"/>
  <c r="B42" i="4"/>
  <c r="B1448" i="4"/>
  <c r="B1384" i="4"/>
  <c r="B749" i="4"/>
  <c r="B424" i="4"/>
  <c r="B739" i="4"/>
  <c r="B323" i="4"/>
  <c r="B934" i="4"/>
  <c r="B1291" i="4"/>
  <c r="B685" i="4"/>
  <c r="B988" i="4"/>
  <c r="B43" i="4"/>
  <c r="B863" i="4"/>
  <c r="B933" i="4"/>
  <c r="B1989" i="4"/>
  <c r="B436" i="4"/>
  <c r="B293" i="4"/>
  <c r="B1129" i="4"/>
  <c r="B594" i="4"/>
  <c r="B1718" i="4"/>
  <c r="B1837" i="4"/>
  <c r="B885" i="4"/>
  <c r="B1716" i="4"/>
  <c r="B1047" i="4"/>
  <c r="B124" i="4"/>
  <c r="B421" i="4"/>
  <c r="B440" i="4"/>
  <c r="B902" i="4"/>
  <c r="B460" i="4"/>
  <c r="B606" i="4"/>
  <c r="B985" i="4"/>
  <c r="B355" i="4"/>
  <c r="B877" i="4"/>
  <c r="B1588" i="4"/>
  <c r="B1620" i="4"/>
  <c r="B1249" i="4"/>
  <c r="B757" i="4"/>
  <c r="B317" i="4"/>
  <c r="B1124" i="4"/>
  <c r="B1495" i="4"/>
  <c r="B1530" i="4"/>
  <c r="B399" i="4"/>
  <c r="B1615" i="4"/>
  <c r="B1391" i="4"/>
  <c r="B1150" i="4"/>
  <c r="B241" i="4"/>
  <c r="B352" i="4"/>
  <c r="B1441" i="4"/>
  <c r="B1510" i="4"/>
  <c r="B1657" i="4"/>
  <c r="B1332" i="4"/>
  <c r="B1043" i="4"/>
  <c r="B1316" i="4"/>
  <c r="B1083" i="4"/>
  <c r="B1474" i="4"/>
  <c r="B44" i="4"/>
  <c r="B1579" i="4"/>
  <c r="B1945" i="4"/>
  <c r="B1795" i="4"/>
  <c r="B1533" i="4"/>
  <c r="B304" i="4"/>
  <c r="B1658" i="4"/>
  <c r="B1924" i="4"/>
  <c r="B1664" i="4"/>
  <c r="B1841" i="4"/>
  <c r="B961" i="4"/>
  <c r="B7" i="4"/>
  <c r="B692" i="4"/>
  <c r="B1367" i="4"/>
  <c r="B1426" i="4"/>
  <c r="B521" i="4"/>
  <c r="B1375" i="4"/>
  <c r="B1674" i="4"/>
  <c r="B555" i="4"/>
  <c r="B674" i="4"/>
  <c r="B1436" i="4"/>
  <c r="B1228" i="4"/>
  <c r="B875" i="4"/>
  <c r="B1907" i="4"/>
  <c r="B1509" i="4"/>
  <c r="B688" i="4"/>
  <c r="B576" i="4"/>
  <c r="B1488" i="4"/>
  <c r="B385" i="4"/>
  <c r="B96" i="4"/>
  <c r="B1076" i="4"/>
  <c r="B1845" i="4"/>
  <c r="B1722" i="4"/>
  <c r="B359" i="4"/>
  <c r="B1369" i="4"/>
  <c r="B1321" i="4"/>
  <c r="B1290" i="4"/>
  <c r="B780" i="4"/>
  <c r="B255" i="4"/>
  <c r="B1160" i="4"/>
  <c r="B1518" i="4"/>
  <c r="B365" i="4"/>
  <c r="B407" i="4"/>
  <c r="B769" i="4"/>
  <c r="B312" i="4"/>
  <c r="B1086" i="4"/>
  <c r="B1834" i="4"/>
  <c r="B1134" i="4"/>
  <c r="B80" i="4"/>
  <c r="B390" i="4"/>
  <c r="B794" i="4"/>
  <c r="B39" i="4"/>
  <c r="B1782" i="4"/>
  <c r="B755" i="4"/>
  <c r="B753" i="4"/>
  <c r="B1759" i="4"/>
  <c r="B1345" i="4"/>
  <c r="B1689" i="4"/>
  <c r="B1975" i="4"/>
  <c r="B1963" i="4"/>
  <c r="B779" i="4"/>
  <c r="B22" i="4"/>
  <c r="B88" i="4"/>
  <c r="B1117" i="4"/>
  <c r="B1585" i="4"/>
  <c r="B314" i="4"/>
  <c r="B820" i="4"/>
  <c r="B1516" i="4"/>
  <c r="B835" i="4"/>
  <c r="B251" i="4"/>
  <c r="B190" i="4"/>
  <c r="B1014" i="4"/>
  <c r="B1820" i="4"/>
  <c r="B889" i="4"/>
  <c r="B1819" i="4"/>
  <c r="B1944" i="4"/>
  <c r="B1680" i="4"/>
  <c r="B1619" i="4"/>
  <c r="B1480" i="4"/>
  <c r="B979" i="4"/>
  <c r="B984" i="4"/>
  <c r="B1263" i="4"/>
  <c r="B944" i="4"/>
  <c r="B693" i="4"/>
  <c r="B1018" i="4"/>
  <c r="B1192" i="4"/>
  <c r="B534" i="4"/>
  <c r="B1781" i="4"/>
  <c r="B633" i="4"/>
  <c r="B1840" i="4"/>
  <c r="B1026" i="4"/>
  <c r="B129" i="4"/>
  <c r="B510" i="4"/>
  <c r="B637" i="4"/>
  <c r="B439" i="4"/>
  <c r="B921" i="4"/>
  <c r="B325" i="4"/>
  <c r="B1472" i="4"/>
  <c r="B237" i="4"/>
  <c r="B1187" i="4"/>
  <c r="B1999" i="4"/>
  <c r="B572" i="4"/>
  <c r="B66" i="4"/>
  <c r="B1174" i="4"/>
  <c r="B1526" i="4"/>
  <c r="B735" i="4"/>
  <c r="B132" i="4"/>
  <c r="B212" i="4"/>
  <c r="B261" i="4"/>
  <c r="B1205" i="4"/>
  <c r="B253" i="4"/>
  <c r="B65" i="4"/>
  <c r="B542" i="4"/>
  <c r="B1244" i="4"/>
  <c r="B1749" i="4"/>
  <c r="B374" i="4"/>
  <c r="B1617" i="4"/>
  <c r="B851" i="4"/>
  <c r="B227" i="4"/>
  <c r="B1431" i="4"/>
  <c r="B131" i="4"/>
  <c r="B1347" i="4"/>
  <c r="B119" i="4"/>
  <c r="B1154" i="4"/>
  <c r="B546" i="4"/>
  <c r="B1003" i="4"/>
  <c r="B1711" i="4"/>
  <c r="B789" i="4"/>
  <c r="B827" i="4"/>
  <c r="B559" i="4"/>
  <c r="B727" i="4"/>
  <c r="B1539" i="4"/>
  <c r="B1577" i="4"/>
  <c r="B1029" i="4"/>
  <c r="B872" i="4"/>
  <c r="B882" i="4"/>
  <c r="B492" i="4"/>
  <c r="B1631" i="4"/>
  <c r="B180" i="4"/>
  <c r="B725" i="4"/>
  <c r="B1721" i="4"/>
  <c r="B1528" i="4"/>
  <c r="B445" i="4"/>
  <c r="B1409" i="4"/>
  <c r="B717" i="4"/>
  <c r="B170" i="4"/>
  <c r="B796" i="4"/>
  <c r="B654" i="4"/>
  <c r="B1378" i="4"/>
  <c r="B712" i="4"/>
  <c r="B1690" i="4"/>
  <c r="B537" i="4"/>
  <c r="B932" i="4"/>
  <c r="B1622" i="4"/>
  <c r="B210" i="4"/>
  <c r="B1713" i="4"/>
  <c r="B69" i="4"/>
  <c r="B1600" i="4"/>
  <c r="B1282" i="4"/>
  <c r="B832" i="4"/>
  <c r="B532" i="4"/>
  <c r="B464" i="4"/>
  <c r="B1883" i="4"/>
  <c r="B609" i="4"/>
  <c r="B1166" i="4"/>
  <c r="B102" i="4"/>
  <c r="B435" i="4"/>
  <c r="B1822" i="4"/>
  <c r="B99" i="4"/>
  <c r="B1028" i="4"/>
  <c r="B699" i="4"/>
  <c r="B333" i="4"/>
  <c r="B1109" i="4"/>
  <c r="B1221" i="4"/>
  <c r="B141" i="4"/>
  <c r="B486" i="4"/>
  <c r="B771" i="4"/>
  <c r="B300" i="4"/>
  <c r="B574" i="4"/>
  <c r="B1947" i="4"/>
  <c r="B1023" i="4"/>
  <c r="B1885" i="4"/>
  <c r="B1385" i="4"/>
  <c r="B787" i="4"/>
  <c r="B1986" i="4"/>
  <c r="B1767" i="4"/>
  <c r="B1218" i="4"/>
  <c r="B1267" i="4"/>
  <c r="B672" i="4"/>
  <c r="B1182" i="4"/>
  <c r="B1666" i="4"/>
  <c r="B507" i="4"/>
  <c r="B839" i="4"/>
  <c r="B1569" i="4"/>
  <c r="B1812" i="4"/>
  <c r="B202" i="4"/>
  <c r="B903" i="4"/>
  <c r="B1395" i="4"/>
  <c r="B403" i="4"/>
  <c r="B993" i="4"/>
  <c r="B1990" i="4"/>
  <c r="B1250" i="4"/>
  <c r="B115" i="4"/>
  <c r="B501" i="4"/>
  <c r="B147" i="4"/>
  <c r="B682" i="4"/>
  <c r="B154" i="4"/>
  <c r="B1779" i="4"/>
  <c r="B744" i="4"/>
  <c r="B1597" i="4"/>
  <c r="B382" i="4"/>
  <c r="B1489" i="4"/>
  <c r="B752" i="4"/>
  <c r="B640" i="4"/>
  <c r="B361" i="4"/>
  <c r="B1194" i="4"/>
  <c r="B554" i="4"/>
  <c r="B1862" i="4"/>
  <c r="B860" i="4"/>
  <c r="B1430" i="4"/>
  <c r="B345" i="4"/>
  <c r="B1197" i="4"/>
  <c r="B5" i="4"/>
  <c r="B426" i="4"/>
  <c r="B1024" i="4"/>
  <c r="B719" i="4"/>
  <c r="B1309" i="4"/>
  <c r="B1186" i="4"/>
  <c r="B883" i="4"/>
  <c r="B1517" i="4"/>
  <c r="B1496" i="4"/>
  <c r="B774" i="4"/>
  <c r="B258" i="4"/>
  <c r="B1524" i="4"/>
  <c r="B1943" i="4"/>
  <c r="B1682" i="4"/>
  <c r="B1671" i="4"/>
  <c r="B46" i="4"/>
  <c r="B138" i="4"/>
  <c r="B92" i="4"/>
  <c r="B378" i="4"/>
  <c r="B239" i="4"/>
  <c r="B1105" i="4"/>
  <c r="B256" i="4"/>
  <c r="B1079" i="4"/>
  <c r="B262" i="4"/>
  <c r="B738" i="4"/>
  <c r="B1196" i="4"/>
  <c r="B503" i="4"/>
  <c r="B1920" i="4"/>
  <c r="B1900" i="4"/>
  <c r="B1164" i="4"/>
  <c r="B673" i="4"/>
  <c r="B349" i="4"/>
  <c r="B772" i="4"/>
  <c r="B1872" i="4"/>
  <c r="B45" i="4"/>
  <c r="B1299" i="4"/>
  <c r="B1138" i="4"/>
  <c r="B1285" i="4"/>
  <c r="B1612" i="4"/>
  <c r="B1252" i="4"/>
  <c r="B453" i="4"/>
  <c r="B1352" i="4"/>
  <c r="B135" i="4"/>
  <c r="B1697" i="4"/>
  <c r="B1804" i="4"/>
  <c r="B1591" i="4"/>
  <c r="B582" i="4"/>
  <c r="B1039" i="4"/>
  <c r="B1145" i="4"/>
  <c r="B82" i="4"/>
  <c r="B233" i="4"/>
  <c r="B838" i="4"/>
  <c r="B1016" i="4"/>
  <c r="B369" i="4"/>
  <c r="B793" i="4"/>
  <c r="B1143" i="4"/>
  <c r="B1348" i="4"/>
  <c r="B389" i="4"/>
  <c r="B1660" i="4"/>
  <c r="B1454" i="4"/>
  <c r="B1574" i="4"/>
  <c r="B905" i="4"/>
  <c r="B767" i="4"/>
  <c r="B1931" i="4"/>
  <c r="B1752" i="4"/>
  <c r="B1607" i="4"/>
  <c r="B800" i="4"/>
  <c r="B761" i="4"/>
  <c r="B1897" i="4"/>
  <c r="B1101" i="4"/>
  <c r="B931" i="4"/>
  <c r="B1084" i="4"/>
  <c r="B760" i="4"/>
  <c r="B1180" i="4"/>
  <c r="B332" i="4"/>
  <c r="B1498" i="4"/>
  <c r="B1273" i="4"/>
  <c r="B1880" i="4"/>
  <c r="B1751" i="4"/>
  <c r="B1304" i="4"/>
  <c r="B1769" i="4"/>
  <c r="B1165" i="4"/>
  <c r="B1702" i="4"/>
  <c r="B953" i="4"/>
  <c r="B490" i="4"/>
  <c r="B1850" i="4"/>
  <c r="B143" i="4"/>
  <c r="B916" i="4"/>
  <c r="B67" i="4"/>
  <c r="B1459" i="4"/>
  <c r="B12" i="4"/>
  <c r="B821" i="4"/>
  <c r="B868" i="4"/>
  <c r="B281" i="4"/>
  <c r="B105" i="4"/>
  <c r="B1806" i="4"/>
  <c r="B1112" i="4"/>
  <c r="B1399" i="4"/>
  <c r="B1208" i="4"/>
  <c r="B1877" i="4"/>
  <c r="B201" i="4"/>
  <c r="B756" i="4"/>
  <c r="B938" i="4"/>
  <c r="B1260" i="4"/>
  <c r="B1126" i="4"/>
  <c r="B1663" i="4"/>
  <c r="B1565" i="4"/>
  <c r="B1372" i="4"/>
  <c r="B186" i="4"/>
  <c r="B1602" i="4"/>
  <c r="B1910" i="4"/>
  <c r="B292" i="4"/>
  <c r="B768" i="4"/>
  <c r="B1798" i="4"/>
  <c r="B1202" i="4"/>
  <c r="B1144" i="4"/>
  <c r="B1829" i="4"/>
  <c r="B1359" i="4"/>
  <c r="B344" i="4"/>
  <c r="B24" i="4"/>
  <c r="B1549" i="4"/>
  <c r="B263" i="4"/>
  <c r="B1590" i="4"/>
  <c r="B741" i="4"/>
  <c r="B1729" i="4"/>
  <c r="B380" i="4"/>
  <c r="B14" i="4"/>
  <c r="B1733" i="4"/>
  <c r="B1637" i="4"/>
  <c r="B133" i="4"/>
  <c r="B185" i="4"/>
  <c r="B1415" i="4"/>
  <c r="B1053" i="4"/>
  <c r="B894" i="4"/>
  <c r="B989" i="4"/>
  <c r="B523" i="4"/>
  <c r="B676" i="4"/>
  <c r="B1890" i="4"/>
  <c r="B1155" i="4"/>
  <c r="B1868" i="4"/>
  <c r="B73" i="4"/>
  <c r="B551" i="4"/>
  <c r="B1272" i="4"/>
  <c r="B849" i="4"/>
  <c r="B1537" i="4"/>
  <c r="B1667" i="4"/>
  <c r="B1572" i="4"/>
  <c r="B1595" i="4"/>
  <c r="B409" i="4"/>
  <c r="B291" i="4"/>
  <c r="B649" i="4"/>
  <c r="B895" i="4"/>
  <c r="B814" i="4"/>
  <c r="B366" i="4"/>
  <c r="B1808" i="4"/>
  <c r="B1614" i="4"/>
  <c r="B1693" i="4"/>
  <c r="B1973" i="4"/>
  <c r="B1926" i="4"/>
  <c r="B219" i="4"/>
  <c r="B1470" i="4"/>
  <c r="B4" i="4"/>
  <c r="B1968" i="4"/>
  <c r="B1728" i="4"/>
  <c r="B1225" i="4"/>
  <c r="B1996" i="4"/>
  <c r="B1983" i="4"/>
  <c r="B320" i="4"/>
  <c r="B1393" i="4"/>
  <c r="B890" i="4"/>
  <c r="B285" i="4"/>
  <c r="B482" i="4"/>
  <c r="B592" i="4"/>
  <c r="B670" i="4"/>
  <c r="B720" i="4"/>
  <c r="B1313" i="4"/>
  <c r="B128" i="4"/>
  <c r="B1037" i="4"/>
  <c r="B208" i="4"/>
  <c r="B1538" i="4"/>
  <c r="B1852" i="4"/>
  <c r="B2002" i="4"/>
  <c r="B266" i="4"/>
  <c r="B841" i="4"/>
  <c r="B178" i="4"/>
  <c r="B1364" i="4"/>
  <c r="B945" i="4"/>
  <c r="B1091" i="4"/>
  <c r="B1828" i="4"/>
  <c r="B683" i="4"/>
  <c r="B1141" i="4"/>
  <c r="B652" i="4"/>
  <c r="B1455" i="4"/>
  <c r="B1137" i="4"/>
  <c r="B1338" i="4"/>
  <c r="B1831" i="4"/>
  <c r="B449" i="4"/>
  <c r="B1687" i="4"/>
  <c r="B1453" i="4"/>
  <c r="B384" i="4"/>
  <c r="B747" i="4"/>
  <c r="B286" i="4"/>
  <c r="B1699" i="4"/>
  <c r="B668" i="4"/>
  <c r="B1609" i="4"/>
  <c r="B392" i="4"/>
  <c r="B188" i="4"/>
  <c r="B620" i="4"/>
  <c r="B1038" i="4"/>
  <c r="B659" i="4"/>
  <c r="B596" i="4"/>
  <c r="B1874" i="4"/>
  <c r="B1151" i="4"/>
  <c r="B289" i="4"/>
  <c r="B613" i="4"/>
  <c r="B634" i="4"/>
  <c r="B804" i="4"/>
  <c r="B1248" i="4"/>
  <c r="B1630" i="4"/>
  <c r="B1652" i="4"/>
  <c r="B1893" i="4"/>
  <c r="B155" i="4"/>
  <c r="B1691" i="4"/>
  <c r="B1873" i="4"/>
  <c r="B1142" i="4"/>
  <c r="B1915" i="4"/>
  <c r="B1319" i="4"/>
  <c r="B1958" i="4"/>
  <c r="B117" i="4"/>
  <c r="B1686" i="4"/>
  <c r="B1655" i="4"/>
  <c r="B498" i="4"/>
  <c r="B275" i="4"/>
  <c r="B1017" i="4"/>
  <c r="B278" i="4"/>
  <c r="B487" i="4"/>
  <c r="B643" i="4"/>
  <c r="B367" i="4"/>
  <c r="B967" i="4"/>
  <c r="B152" i="4"/>
  <c r="B1001" i="4"/>
  <c r="B886" i="4"/>
  <c r="B548" i="4"/>
  <c r="B960" i="4"/>
  <c r="B1847" i="4"/>
  <c r="B1965" i="4"/>
  <c r="B896" i="4"/>
  <c r="B1809" i="4"/>
  <c r="B1616" i="4"/>
  <c r="B1701" i="4"/>
  <c r="B957" i="4"/>
  <c r="B416" i="4"/>
  <c r="B983" i="4"/>
  <c r="B850" i="4"/>
  <c r="B397" i="4"/>
  <c r="B13" i="4"/>
  <c r="B379" i="4"/>
  <c r="B269" i="4"/>
  <c r="B475" i="4"/>
  <c r="B277" i="4"/>
  <c r="B1163" i="4"/>
  <c r="B1714" i="4"/>
  <c r="B1688" i="4"/>
  <c r="B461" i="4"/>
  <c r="B1500" i="4"/>
  <c r="B686" i="4"/>
  <c r="B284" i="4"/>
  <c r="B1592" i="4"/>
  <c r="B914" i="4"/>
  <c r="B1512" i="4"/>
  <c r="B1921" i="4"/>
  <c r="B1320" i="4"/>
  <c r="B113" i="4"/>
  <c r="B1169" i="4"/>
  <c r="B1908" i="4"/>
  <c r="B564" i="4"/>
  <c r="B1062" i="4"/>
  <c r="B1278" i="4"/>
  <c r="B302" i="4"/>
  <c r="B413" i="4"/>
  <c r="B1478" i="4"/>
  <c r="B1962" i="4"/>
  <c r="B1279" i="4"/>
  <c r="B322" i="4"/>
  <c r="B1132" i="4"/>
  <c r="B1013" i="4"/>
  <c r="B1998" i="4"/>
  <c r="B476" i="4"/>
  <c r="B1007" i="4"/>
  <c r="B1310" i="4"/>
  <c r="B977" i="4"/>
  <c r="B2000" i="4"/>
  <c r="B1461" i="4"/>
  <c r="B1902" i="4"/>
  <c r="B1762" i="4"/>
  <c r="B658" i="4"/>
  <c r="B1088" i="4"/>
  <c r="B713" i="4"/>
  <c r="B419" i="4"/>
  <c r="B1258" i="4"/>
  <c r="B1002" i="4"/>
  <c r="B1491" i="4"/>
  <c r="B1988" i="4"/>
  <c r="B1553" i="4"/>
  <c r="B1317" i="4"/>
  <c r="B187" i="4"/>
  <c r="B248" i="4"/>
  <c r="B1810" i="4"/>
  <c r="B765" i="4"/>
  <c r="B681" i="4"/>
  <c r="B1210" i="4"/>
  <c r="B1120" i="4"/>
  <c r="B1925" i="4"/>
  <c r="B1836" i="4"/>
  <c r="B778" i="4"/>
  <c r="B906" i="4"/>
  <c r="B75" i="4"/>
  <c r="B948" i="4"/>
  <c r="B714" i="4"/>
  <c r="B604" i="4"/>
  <c r="B1170" i="4"/>
  <c r="B1950" i="4"/>
  <c r="B495" i="4"/>
  <c r="B396" i="4"/>
  <c r="B158" i="4"/>
  <c r="B1353" i="4"/>
  <c r="B204" i="4"/>
  <c r="B447" i="4"/>
  <c r="B444" i="4"/>
  <c r="B443" i="4"/>
  <c r="B518" i="4"/>
  <c r="B1961" i="4"/>
  <c r="B1792" i="4"/>
  <c r="B1564" i="4"/>
  <c r="B1550" i="4"/>
  <c r="B745" i="4"/>
  <c r="B1656" i="4"/>
  <c r="B785" i="4"/>
  <c r="B950" i="4"/>
  <c r="B87" i="4"/>
  <c r="B1207" i="4"/>
  <c r="B200" i="4"/>
  <c r="B1123" i="4"/>
  <c r="B898" i="4"/>
  <c r="B457" i="4"/>
  <c r="B629" i="4"/>
  <c r="B1351" i="4"/>
  <c r="B94" i="4"/>
  <c r="B220" i="4"/>
  <c r="B1849" i="4"/>
  <c r="B891" i="4"/>
  <c r="B18" i="4"/>
  <c r="B647" i="4"/>
  <c r="B1245" i="4"/>
  <c r="B1949" i="4"/>
  <c r="B1379" i="4"/>
  <c r="B493" i="4"/>
  <c r="B104" i="4"/>
  <c r="B1366" i="4"/>
  <c r="B1506" i="4"/>
  <c r="B1181" i="4"/>
  <c r="B1624" i="4"/>
  <c r="B1235" i="4"/>
  <c r="B1118" i="4"/>
  <c r="B1466" i="4"/>
  <c r="B1948" i="4"/>
  <c r="B1788" i="4"/>
  <c r="B568" i="4"/>
  <c r="B651" i="4"/>
  <c r="B336" i="4"/>
  <c r="B1449" i="4"/>
  <c r="B1634" i="4"/>
  <c r="B986" i="4"/>
  <c r="B1296" i="4"/>
  <c r="B1681" i="4"/>
  <c r="B1694" i="4"/>
  <c r="B1408" i="4"/>
  <c r="B1190" i="4"/>
  <c r="B77" i="4"/>
  <c r="B790" i="4"/>
  <c r="B1033" i="4"/>
  <c r="B356" i="4"/>
  <c r="B1562" i="4"/>
  <c r="B1730" i="4"/>
  <c r="B648" i="4"/>
  <c r="B1486" i="4"/>
  <c r="B536" i="4"/>
  <c r="B1294" i="4"/>
  <c r="B480" i="4"/>
  <c r="B1906" i="4"/>
  <c r="B1334" i="4"/>
  <c r="B833" i="4"/>
  <c r="B1177" i="4"/>
  <c r="B242" i="4"/>
  <c r="B63" i="4"/>
  <c r="B58" i="4"/>
  <c r="B1951" i="4"/>
  <c r="B547" i="4"/>
  <c r="B1398" i="4"/>
  <c r="B972" i="4"/>
  <c r="B1545" i="4"/>
  <c r="B645" i="4"/>
  <c r="B1857" i="4"/>
  <c r="B509" i="4"/>
  <c r="B335" i="4"/>
  <c r="B580" i="4"/>
  <c r="B1093" i="4"/>
  <c r="B1264" i="4"/>
  <c r="B1650" i="4"/>
  <c r="B283" i="4"/>
  <c r="B1823" i="4"/>
  <c r="B1504" i="4"/>
  <c r="B1855" i="4"/>
  <c r="B1074" i="4"/>
  <c r="B1753" i="4"/>
  <c r="B973" i="4"/>
  <c r="B922" i="4"/>
  <c r="B1980" i="4"/>
  <c r="B1547" i="4"/>
  <c r="B1127" i="4"/>
  <c r="B236" i="4"/>
  <c r="B1521" i="4"/>
  <c r="B1576" i="4"/>
  <c r="B786" i="4"/>
  <c r="B963" i="4"/>
  <c r="B824" i="4"/>
  <c r="B1732" i="4"/>
  <c r="B690" i="4"/>
  <c r="B1082" i="4"/>
  <c r="B235" i="4"/>
  <c r="B519" i="4"/>
  <c r="B1492" i="4"/>
  <c r="B306" i="4"/>
  <c r="B502" i="4"/>
  <c r="B1981" i="4"/>
  <c r="B1982" i="4"/>
  <c r="B1735" i="4"/>
  <c r="B691" i="4"/>
  <c r="B987" i="4"/>
  <c r="B1067" i="4"/>
  <c r="B1350" i="4"/>
  <c r="B434" i="4"/>
  <c r="B930" i="4"/>
  <c r="B1957" i="4"/>
  <c r="B878" i="4"/>
  <c r="B1201" i="4"/>
  <c r="B1706" i="4"/>
  <c r="B530" i="4"/>
  <c r="B224" i="4"/>
  <c r="B118" i="4"/>
  <c r="B1271" i="4"/>
  <c r="B880" i="4"/>
  <c r="B411" i="4"/>
  <c r="B829" i="4"/>
  <c r="B936" i="4"/>
  <c r="B1587" i="4"/>
  <c r="B1438" i="4"/>
  <c r="B353" i="4"/>
  <c r="B1335" i="4"/>
  <c r="B798" i="4"/>
  <c r="B937" i="4"/>
  <c r="B1561" i="4"/>
  <c r="B1357" i="4"/>
  <c r="B375" i="4"/>
  <c r="B1421" i="4"/>
  <c r="B93" i="4"/>
  <c r="B1306" i="4"/>
  <c r="B1227" i="4"/>
  <c r="B1953" i="4"/>
  <c r="B1331" i="4"/>
  <c r="B1327" i="4"/>
  <c r="B569" i="4"/>
  <c r="B650" i="4"/>
  <c r="B1633" i="4"/>
  <c r="B1552" i="4"/>
  <c r="B95" i="4"/>
  <c r="B1581" i="4"/>
  <c r="B1756" i="4"/>
  <c r="B1866" i="4"/>
  <c r="B1246" i="4"/>
  <c r="B140" i="4"/>
  <c r="B1670" i="4"/>
  <c r="B1021" i="4"/>
  <c r="B1745" i="4"/>
  <c r="B1603" i="4"/>
  <c r="B1746" i="4"/>
  <c r="B516" i="4"/>
  <c r="B1515" i="4"/>
  <c r="B1261" i="4"/>
  <c r="B1776" i="4"/>
  <c r="B528" i="4"/>
  <c r="B1130" i="4"/>
  <c r="B667" i="4"/>
  <c r="B1645" i="4"/>
  <c r="B618" i="4"/>
  <c r="B1952" i="4"/>
  <c r="B1462" i="4"/>
  <c r="B1283" i="4"/>
  <c r="B561" i="4"/>
  <c r="B341" i="4"/>
  <c r="B974" i="4"/>
  <c r="B1573" i="4"/>
  <c r="B1505" i="4"/>
  <c r="B1157" i="4"/>
  <c r="B1848" i="4"/>
  <c r="B1991" i="4"/>
  <c r="B1994" i="4"/>
  <c r="B520" i="4"/>
  <c r="B1301" i="4"/>
  <c r="B1685" i="4"/>
  <c r="B806" i="4"/>
  <c r="B1726" i="4"/>
  <c r="B1707" i="4"/>
  <c r="B168" i="4"/>
  <c r="B689" i="4"/>
  <c r="B680" i="4"/>
  <c r="B265" i="4"/>
  <c r="B1362" i="4"/>
  <c r="B467" i="4"/>
  <c r="B1229" i="4"/>
  <c r="B998" i="4"/>
  <c r="B732" i="4"/>
  <c r="B1236" i="4"/>
  <c r="B1976" i="4"/>
  <c r="B1337" i="4"/>
  <c r="B1677" i="4"/>
  <c r="B1651" i="4"/>
  <c r="B1851" i="4"/>
  <c r="B437" i="4"/>
  <c r="B635" i="4"/>
  <c r="B134" i="4"/>
  <c r="B740" i="4"/>
  <c r="B326" i="4"/>
  <c r="B1888" i="4"/>
  <c r="B148" i="4"/>
  <c r="B666" i="4"/>
  <c r="B1333" i="4"/>
  <c r="B1938" i="4"/>
  <c r="B1821" i="4"/>
  <c r="B1875" i="4"/>
  <c r="B586" i="4"/>
  <c r="B702" i="4"/>
  <c r="B1494" i="4"/>
  <c r="B1755" i="4"/>
  <c r="B223" i="4"/>
  <c r="B1027" i="4"/>
  <c r="B1312" i="4"/>
  <c r="B1200" i="4"/>
  <c r="B870" i="4"/>
  <c r="B678" i="4"/>
  <c r="B1005" i="4"/>
  <c r="B927" i="4"/>
  <c r="B1065" i="4"/>
  <c r="B1152" i="4"/>
  <c r="B391" i="4"/>
  <c r="B83" i="4"/>
  <c r="B836" i="4"/>
  <c r="B1156" i="4"/>
  <c r="B1608" i="4"/>
  <c r="B1816" i="4"/>
  <c r="B1289" i="4"/>
  <c r="B1626" i="4"/>
  <c r="B1050" i="4"/>
  <c r="B469" i="4"/>
  <c r="B249" i="4"/>
  <c r="B1570" i="4"/>
  <c r="B1766" i="4"/>
  <c r="B1295" i="4"/>
  <c r="B456" i="4"/>
  <c r="B1270" i="4"/>
  <c r="B114" i="4"/>
  <c r="B1085" i="4"/>
  <c r="B1867" i="4"/>
  <c r="B1946" i="4"/>
  <c r="B1054" i="4"/>
  <c r="B1089" i="4"/>
  <c r="B25" i="4"/>
  <c r="B840" i="4"/>
  <c r="B708" i="4"/>
  <c r="B766" i="4"/>
  <c r="B1292" i="4"/>
  <c r="B879" i="4"/>
  <c r="B959" i="4"/>
  <c r="B1108" i="4"/>
  <c r="B451" i="4"/>
  <c r="B1770" i="4"/>
  <c r="B1255" i="4"/>
  <c r="B1343" i="4"/>
  <c r="B577" i="4"/>
  <c r="B430" i="4"/>
  <c r="B533" i="4"/>
  <c r="B1052" i="4"/>
  <c r="B169" i="4"/>
  <c r="B694" i="4"/>
  <c r="B1012" i="4"/>
  <c r="B866" i="4"/>
  <c r="B485" i="4"/>
  <c r="B552" i="4"/>
  <c r="B595" i="4"/>
  <c r="B1106" i="4"/>
  <c r="B962" i="4"/>
  <c r="B1956" i="4"/>
  <c r="B858" i="4"/>
  <c r="B808" i="4"/>
  <c r="B47" i="4"/>
  <c r="B1497" i="4"/>
  <c r="B865" i="4"/>
  <c r="B1979" i="4"/>
  <c r="B1531" i="4"/>
  <c r="B1594" i="4"/>
  <c r="B1329" i="4"/>
  <c r="B1374" i="4"/>
  <c r="B1064" i="4"/>
  <c r="B1080" i="4"/>
  <c r="B401" i="4"/>
  <c r="B847" i="4"/>
  <c r="B1780" i="4"/>
  <c r="B1632" i="4"/>
  <c r="B1061" i="4"/>
  <c r="B1104" i="4"/>
  <c r="B1468" i="4"/>
  <c r="B1761" i="4"/>
  <c r="B1342" i="4"/>
  <c r="B1060" i="4"/>
  <c r="B1243" i="4"/>
  <c r="B1340" i="4"/>
  <c r="B560" i="4"/>
  <c r="B1684" i="4"/>
  <c r="B1097" i="4"/>
  <c r="B1959" i="4"/>
  <c r="B1698" i="4"/>
  <c r="B703" i="4"/>
  <c r="B1801" i="4"/>
  <c r="B575" i="4"/>
  <c r="B1048" i="4"/>
  <c r="B748" i="4"/>
  <c r="B578" i="4"/>
  <c r="B695" i="4"/>
  <c r="B1598" i="4"/>
  <c r="B127" i="4"/>
  <c r="B151" i="4"/>
  <c r="B734" i="4"/>
  <c r="B1679" i="4"/>
  <c r="B1919" i="4"/>
  <c r="B704" i="4"/>
  <c r="B1199" i="4"/>
  <c r="B448" i="4"/>
  <c r="B515" i="4"/>
  <c r="B1354" i="4"/>
  <c r="B1219" i="4"/>
  <c r="B1894" i="4"/>
  <c r="B1535" i="4"/>
  <c r="B1785" i="4"/>
  <c r="B1794" i="4"/>
  <c r="B1815" i="4"/>
  <c r="B1477" i="4"/>
  <c r="B1414" i="4"/>
  <c r="B1460" i="4"/>
  <c r="B371" i="4"/>
  <c r="B1625" i="4"/>
  <c r="B1642" i="4"/>
  <c r="B1824" i="4"/>
  <c r="B834" i="4"/>
  <c r="B207" i="4"/>
  <c r="B762" i="4"/>
  <c r="B1457" i="4"/>
  <c r="B539" i="4"/>
  <c r="B1739" i="4"/>
  <c r="B1563" i="4"/>
  <c r="B1432" i="4"/>
  <c r="B1695" i="4"/>
  <c r="B1381" i="4"/>
  <c r="B788" i="4"/>
  <c r="B370" i="4"/>
  <c r="B338" i="4"/>
  <c r="B1440" i="4"/>
  <c r="B363" i="4"/>
  <c r="B1933" i="4"/>
  <c r="B1209" i="4"/>
  <c r="B1274" i="4"/>
  <c r="B1297" i="4"/>
  <c r="B468" i="4"/>
  <c r="B1787" i="4"/>
  <c r="B660" i="4"/>
  <c r="B1443" i="4"/>
  <c r="B1748" i="4"/>
  <c r="B970" i="4"/>
  <c r="B1793" i="4"/>
  <c r="B1639" i="4"/>
  <c r="B1222" i="4"/>
  <c r="B1006" i="4"/>
  <c r="B1176" i="4"/>
  <c r="B1543" i="4"/>
  <c r="B1041" i="4"/>
  <c r="B1485" i="4"/>
  <c r="B474" i="4"/>
  <c r="B1417" i="4"/>
  <c r="B981" i="4"/>
  <c r="B848" i="4"/>
  <c r="B1172" i="4"/>
  <c r="B1525" i="4"/>
  <c r="B232" i="4"/>
  <c r="B1929" i="4"/>
  <c r="B303" i="4"/>
  <c r="B1223" i="4"/>
  <c r="B797" i="4"/>
  <c r="B731" i="4"/>
  <c r="B631" i="4"/>
  <c r="B1356" i="4"/>
  <c r="B538" i="4"/>
  <c r="B400" i="4"/>
  <c r="B1501" i="4"/>
  <c r="B471" i="4"/>
  <c r="B1575" i="4"/>
  <c r="B473" i="4"/>
  <c r="B926" i="4"/>
  <c r="B1133" i="4"/>
  <c r="B598" i="4"/>
  <c r="B459" i="4"/>
  <c r="B1099" i="4"/>
  <c r="B1725" i="4"/>
  <c r="B192" i="4"/>
  <c r="B1424" i="4"/>
  <c r="B1081" i="4"/>
  <c r="B949" i="4"/>
  <c r="B1479" i="4"/>
  <c r="B1922" i="4"/>
  <c r="B1863" i="4"/>
  <c r="B1422" i="4"/>
  <c r="B1377" i="4"/>
  <c r="B540" i="4"/>
  <c r="B500" i="4"/>
  <c r="B1527" i="4"/>
  <c r="B1648" i="4"/>
  <c r="B1705" i="4"/>
  <c r="B1566" i="4"/>
  <c r="B1881" i="4"/>
  <c r="B1100" i="4"/>
  <c r="B1102" i="4"/>
  <c r="B1643" i="4"/>
  <c r="B856" i="4"/>
  <c r="B327" i="4"/>
  <c r="B417" i="4"/>
  <c r="B1288" i="4"/>
  <c r="B1055" i="4"/>
  <c r="B535" i="4"/>
  <c r="B1302" i="4"/>
  <c r="B893" i="4"/>
  <c r="B1324" i="4"/>
  <c r="B1522" i="4"/>
  <c r="B549" i="4"/>
  <c r="B1428" i="4"/>
  <c r="B1937" i="4"/>
  <c r="B1022" i="4"/>
  <c r="B272" i="4"/>
  <c r="B759" i="4"/>
  <c r="B1768" i="4"/>
  <c r="B1253" i="4"/>
  <c r="B196" i="4"/>
  <c r="B718" i="4"/>
  <c r="B1555" i="4"/>
  <c r="B146" i="4"/>
  <c r="B150" i="4"/>
  <c r="B1198" i="4"/>
  <c r="B1046" i="4"/>
  <c r="B1456" i="4"/>
  <c r="B1167" i="4"/>
  <c r="B1859" i="4"/>
  <c r="B844" i="4"/>
  <c r="B1387" i="4"/>
  <c r="B358" i="4"/>
  <c r="B110" i="4"/>
  <c r="B1772" i="4"/>
  <c r="B1368" i="4"/>
  <c r="B305" i="4"/>
  <c r="B1392" i="4"/>
  <c r="B1336" i="4"/>
  <c r="B1419" i="4"/>
  <c r="B264" i="4"/>
  <c r="B245" i="4"/>
  <c r="B853" i="4"/>
  <c r="B792" i="4"/>
  <c r="B1095" i="4"/>
  <c r="B1450" i="4"/>
  <c r="B71" i="4"/>
  <c r="B1646" i="4"/>
  <c r="B590" i="4"/>
  <c r="B1203" i="4"/>
  <c r="B1010" i="4"/>
  <c r="B910" i="4"/>
  <c r="B1416" i="4"/>
  <c r="B1237" i="4"/>
  <c r="B1178" i="4"/>
  <c r="B1483" i="4"/>
  <c r="B1887" i="4"/>
  <c r="B315" i="4"/>
  <c r="B1736" i="4"/>
  <c r="B297" i="4"/>
  <c r="B1557" i="4"/>
  <c r="B1346" i="4"/>
  <c r="B1400" i="4"/>
  <c r="B901" i="4"/>
  <c r="B1094" i="4"/>
  <c r="B1744" i="4"/>
  <c r="B1239" i="4"/>
  <c r="B106" i="4"/>
  <c r="B818" i="4"/>
  <c r="B1641" i="4"/>
  <c r="B935" i="4"/>
  <c r="B1467" i="4"/>
  <c r="B805" i="4"/>
  <c r="B270" i="4"/>
  <c r="B279" i="4"/>
  <c r="B705" i="4"/>
  <c r="B966" i="4"/>
  <c r="B996" i="4"/>
  <c r="B1386" i="4"/>
  <c r="B1092" i="4"/>
  <c r="B2001" i="4"/>
  <c r="B1712" i="4"/>
  <c r="B1019" i="4"/>
  <c r="B1168" i="4"/>
  <c r="B1140" i="4"/>
  <c r="B1211" i="4"/>
  <c r="B892" i="4"/>
  <c r="B1967" i="4"/>
  <c r="B565" i="4"/>
  <c r="B1514" i="4"/>
  <c r="B121" i="4"/>
  <c r="B1774" i="4"/>
  <c r="B1878" i="4"/>
  <c r="B1665" i="4"/>
  <c r="B1344" i="4"/>
  <c r="B907" i="4"/>
  <c r="B1757" i="4"/>
  <c r="B1234" i="4"/>
  <c r="B1727" i="4"/>
  <c r="B1673" i="4"/>
  <c r="B1233" i="4"/>
  <c r="B1765" i="4"/>
  <c r="B1700" i="4"/>
  <c r="B1136" i="4"/>
  <c r="B1004" i="4"/>
  <c r="B410" i="4"/>
  <c r="B463" i="4"/>
  <c r="B9" i="4"/>
  <c r="B862" i="4"/>
  <c r="B684" i="4"/>
  <c r="B584" i="4"/>
  <c r="B404" i="4"/>
  <c r="B484" i="4"/>
  <c r="B1554" i="4"/>
  <c r="B1692" i="4"/>
  <c r="B1224" i="4"/>
  <c r="B1825" i="4"/>
  <c r="B1452" i="4"/>
  <c r="B1879" i="4"/>
  <c r="B1599" i="4"/>
  <c r="B1858" i="4"/>
  <c r="B1420" i="4"/>
  <c r="B1818" i="4"/>
  <c r="B1771" i="4"/>
  <c r="B1116" i="4"/>
  <c r="B1311" i="4"/>
  <c r="B1098" i="4"/>
  <c r="B1045" i="4"/>
  <c r="B1049" i="4"/>
  <c r="B1911" i="4"/>
  <c r="B1927" i="4"/>
  <c r="B108" i="4"/>
  <c r="B1390" i="4"/>
  <c r="B1128" i="4"/>
  <c r="B1676" i="4"/>
  <c r="B1747" i="4"/>
  <c r="B318" i="4"/>
  <c r="B733" i="4"/>
  <c r="B751" i="4"/>
  <c r="B1231" i="4"/>
  <c r="B107" i="4"/>
  <c r="B603" i="4"/>
  <c r="B1627" i="4"/>
  <c r="B72" i="4"/>
  <c r="B638" i="4"/>
  <c r="B427" i="4"/>
  <c r="B1882" i="4"/>
  <c r="B1307" i="4"/>
  <c r="B626" i="4"/>
  <c r="B941" i="4"/>
  <c r="B177" i="4"/>
  <c r="B252" i="4"/>
  <c r="B1578" i="4"/>
  <c r="B189" i="4"/>
  <c r="B1653" i="4"/>
  <c r="B1240" i="4"/>
  <c r="B971" i="4"/>
  <c r="B1057" i="4"/>
  <c r="B1269" i="4"/>
  <c r="B958" i="4"/>
  <c r="B1580" i="4"/>
  <c r="B276" i="4"/>
  <c r="B750" i="4"/>
  <c r="B319" i="4"/>
  <c r="B1854" i="4"/>
  <c r="B455" i="4"/>
  <c r="B1977" i="4"/>
  <c r="B478" i="4"/>
  <c r="B764" i="4"/>
  <c r="B324" i="4"/>
  <c r="B608" i="4"/>
  <c r="B1502" i="4"/>
  <c r="B388" i="4"/>
  <c r="B452" i="4"/>
  <c r="B1069" i="4"/>
  <c r="B1672" i="4"/>
  <c r="B1300" i="4"/>
  <c r="B1519" i="4"/>
  <c r="B97" i="4"/>
  <c r="B243" i="4"/>
  <c r="B1405" i="4"/>
  <c r="B1532" i="4"/>
  <c r="B1122" i="4"/>
  <c r="W3" i="9"/>
  <c r="W4" i="9" s="1"/>
  <c r="B563" i="4"/>
  <c r="B669" i="4"/>
  <c r="B217" i="4"/>
  <c r="B1275" i="4"/>
  <c r="B1827" i="4"/>
  <c r="B1487" i="4"/>
  <c r="B1909" i="4"/>
  <c r="B1838" i="4"/>
  <c r="B1114" i="4"/>
  <c r="B1325" i="4"/>
  <c r="B49" i="4"/>
  <c r="B1066" i="4"/>
  <c r="B1131" i="4"/>
  <c r="B1529" i="4"/>
  <c r="B231" i="4"/>
  <c r="B1125" i="4"/>
  <c r="B1784" i="4"/>
  <c r="B1040" i="4"/>
  <c r="B240" i="4"/>
  <c r="B491" i="4"/>
  <c r="B1071" i="4"/>
  <c r="B642" i="4"/>
  <c r="B1534" i="4"/>
  <c r="B616" i="4"/>
  <c r="B1606" i="4"/>
  <c r="B172" i="4"/>
  <c r="B1303" i="4"/>
  <c r="B1740" i="4"/>
  <c r="B1423" i="4"/>
  <c r="B376" i="4"/>
  <c r="B522" i="4"/>
  <c r="B1389" i="4"/>
  <c r="B1322" i="4"/>
  <c r="B1791" i="4"/>
  <c r="B1238" i="4"/>
  <c r="B543" i="4"/>
  <c r="B1797" i="4"/>
  <c r="B1662" i="4"/>
  <c r="B1886" i="4"/>
  <c r="B700" i="4"/>
  <c r="B1103" i="4"/>
  <c r="B920" i="4"/>
  <c r="B1096" i="4"/>
  <c r="B1326" i="4"/>
  <c r="B166" i="4"/>
  <c r="B1559" i="4"/>
  <c r="B1659" i="4"/>
  <c r="B1548" i="4"/>
  <c r="B641" i="4"/>
  <c r="B508" i="4"/>
  <c r="B1435" i="4"/>
  <c r="B120" i="4"/>
  <c r="B1293" i="4"/>
  <c r="B1884" i="4"/>
  <c r="B1056" i="4"/>
  <c r="B662" i="4"/>
  <c r="B968" i="4"/>
  <c r="B1803" i="4"/>
  <c r="B924" i="4"/>
  <c r="B942" i="4"/>
  <c r="B1864" i="4"/>
  <c r="B1826" i="4"/>
  <c r="B1860" i="4"/>
  <c r="B268" i="4"/>
  <c r="B1073" i="4"/>
  <c r="B466" i="4"/>
  <c r="B206" i="4"/>
  <c r="B287" i="4"/>
  <c r="B1876" i="4"/>
  <c r="B16" i="4"/>
  <c r="B309" i="4"/>
  <c r="B791" i="4"/>
  <c r="B1042" i="4"/>
  <c r="B1799" i="4"/>
  <c r="B709" i="4"/>
  <c r="B1817" i="4"/>
  <c r="B1259" i="4"/>
  <c r="B724" i="4"/>
  <c r="B1777" i="4"/>
  <c r="B1970" i="4"/>
  <c r="B1839" i="4"/>
  <c r="B1380" i="4"/>
  <c r="B911" i="4"/>
  <c r="B1942" i="4"/>
  <c r="B1861" i="4"/>
  <c r="B545" i="4"/>
  <c r="B160" i="4"/>
  <c r="B226" i="4"/>
  <c r="B1308" i="4"/>
  <c r="B1358" i="4"/>
  <c r="B1191" i="4"/>
  <c r="B1513" i="4"/>
  <c r="B1445" i="4"/>
  <c r="B529" i="4"/>
  <c r="B591" i="4"/>
  <c r="B1281" i="4"/>
  <c r="B1985" i="4"/>
  <c r="B1394" i="4"/>
  <c r="B1661" i="4"/>
  <c r="B511" i="4"/>
  <c r="B859" i="4"/>
  <c r="B982" i="4"/>
  <c r="B918" i="4"/>
  <c r="B1075" i="4"/>
  <c r="B1758" i="4"/>
  <c r="B531" i="4"/>
  <c r="B1789" i="4"/>
  <c r="B450" i="4"/>
  <c r="B1063" i="4"/>
  <c r="B1171" i="4"/>
  <c r="B1020" i="4"/>
  <c r="B1383" i="4"/>
  <c r="B994" i="4"/>
  <c r="B644" i="4"/>
  <c r="B1683" i="4"/>
  <c r="B1149" i="4"/>
  <c r="B1072" i="4"/>
  <c r="B1217" i="4"/>
  <c r="B1257" i="4"/>
  <c r="B1008" i="4"/>
  <c r="B884" i="4"/>
  <c r="B1360" i="4"/>
  <c r="B809" i="4"/>
  <c r="B1647" i="4"/>
  <c r="B167" i="4"/>
  <c r="B1969" i="4"/>
  <c r="B1842" i="4"/>
  <c r="B1644" i="4"/>
  <c r="B773" i="4"/>
  <c r="B1464" i="4"/>
  <c r="B1110" i="4"/>
  <c r="B1184" i="4"/>
  <c r="B802" i="4"/>
  <c r="B1905" i="4"/>
  <c r="B1484" i="4"/>
  <c r="B1216" i="4"/>
  <c r="B585" i="4"/>
  <c r="B874" i="4"/>
  <c r="B1412" i="4"/>
  <c r="B149" i="4"/>
  <c r="B1315" i="4"/>
  <c r="B1696" i="4"/>
  <c r="B1078" i="4"/>
  <c r="B1899" i="4"/>
  <c r="B1183" i="4"/>
  <c r="B716" i="4"/>
  <c r="B746" i="4"/>
  <c r="B811" i="4"/>
  <c r="B1226" i="4"/>
  <c r="B710" i="4"/>
  <c r="B1709" i="4"/>
  <c r="B671" i="4"/>
  <c r="B1628" i="4"/>
  <c r="B1059" i="4"/>
  <c r="B1242" i="4"/>
  <c r="B1341" i="4"/>
  <c r="B1318" i="4"/>
  <c r="B156" i="4"/>
  <c r="B1912" i="4"/>
  <c r="B1813" i="4"/>
  <c r="B1892" i="4"/>
  <c r="B782" i="4"/>
  <c r="B1148" i="4"/>
  <c r="B1723" i="4"/>
  <c r="B1051" i="4"/>
  <c r="B526" i="4"/>
  <c r="B1247" i="4"/>
  <c r="B544" i="4"/>
  <c r="B340" i="4"/>
  <c r="B1678" i="4"/>
  <c r="B677" i="4"/>
  <c r="B1601" i="4"/>
  <c r="B165" i="4"/>
  <c r="C1925" i="4"/>
  <c r="C1927" i="4"/>
  <c r="C643" i="4"/>
  <c r="C686" i="4"/>
  <c r="C935" i="4"/>
  <c r="C1819" i="4"/>
  <c r="C1673" i="4"/>
  <c r="C1937" i="4"/>
  <c r="C700" i="4"/>
  <c r="C128" i="4"/>
  <c r="C362" i="4"/>
  <c r="C143" i="4"/>
  <c r="C1436" i="4"/>
  <c r="C846" i="4"/>
  <c r="C352" i="4"/>
  <c r="C1221" i="4"/>
  <c r="C1813" i="4"/>
  <c r="C1974" i="4"/>
  <c r="C894" i="4"/>
  <c r="C279" i="4"/>
  <c r="C717" i="4"/>
  <c r="C726" i="4"/>
  <c r="C1491" i="4"/>
  <c r="C1690" i="4"/>
  <c r="C187" i="4"/>
  <c r="C1438" i="4"/>
  <c r="C1972" i="4"/>
  <c r="C580" i="4"/>
  <c r="C1095" i="4"/>
  <c r="C1867" i="4"/>
  <c r="C400" i="4"/>
  <c r="C939" i="4"/>
  <c r="C1067" i="4"/>
  <c r="C739" i="4"/>
  <c r="C797" i="4"/>
  <c r="C1235" i="4"/>
  <c r="C356" i="4"/>
  <c r="C97" i="4"/>
  <c r="C392" i="4"/>
  <c r="C1581" i="4"/>
  <c r="C1854" i="4"/>
  <c r="C606" i="4"/>
  <c r="C727" i="4"/>
  <c r="C50" i="4"/>
  <c r="C1966" i="4"/>
  <c r="C86" i="4"/>
  <c r="C1729" i="4"/>
  <c r="C850" i="4"/>
  <c r="C926" i="4"/>
  <c r="W15" i="9"/>
  <c r="C1550" i="4"/>
  <c r="C1366" i="4"/>
  <c r="C851" i="4"/>
  <c r="C267" i="4"/>
  <c r="C795" i="4"/>
  <c r="C743" i="4"/>
  <c r="C183" i="4"/>
  <c r="C360" i="4"/>
  <c r="C253" i="4"/>
  <c r="C287" i="4"/>
  <c r="C248" i="4"/>
  <c r="C904" i="4"/>
  <c r="C1382" i="4"/>
  <c r="C1923" i="4"/>
  <c r="C65" i="4"/>
  <c r="C1593" i="4"/>
  <c r="C235" i="4"/>
  <c r="C710" i="4"/>
  <c r="C1989" i="4"/>
  <c r="C13" i="4"/>
  <c r="C1330" i="4"/>
  <c r="C291" i="4"/>
  <c r="C1725" i="4"/>
  <c r="C1594" i="4"/>
  <c r="C559" i="4"/>
  <c r="C368" i="4"/>
  <c r="C1868" i="4"/>
  <c r="C785" i="4"/>
  <c r="C520" i="4"/>
  <c r="C229" i="4"/>
  <c r="C1746" i="4"/>
  <c r="C305" i="4"/>
  <c r="C974" i="4"/>
  <c r="C1922" i="4"/>
  <c r="C117" i="4"/>
  <c r="C1958" i="4"/>
  <c r="C334" i="4"/>
  <c r="C1536" i="4"/>
  <c r="C692" i="4"/>
  <c r="C11" i="4"/>
  <c r="C493" i="4"/>
  <c r="C789" i="4"/>
  <c r="C173" i="4"/>
  <c r="C449" i="4"/>
  <c r="C254" i="4"/>
  <c r="C234" i="4"/>
  <c r="C399" i="4"/>
  <c r="C1013" i="4"/>
  <c r="C478" i="4"/>
  <c r="C1693" i="4"/>
  <c r="C96" i="4"/>
  <c r="C1910" i="4"/>
  <c r="C431" i="4"/>
  <c r="C526" i="4"/>
  <c r="C1978" i="4"/>
  <c r="C830" i="4"/>
  <c r="C771" i="4"/>
  <c r="C720" i="4"/>
  <c r="C466" i="4"/>
  <c r="C802" i="4"/>
  <c r="C66" i="4"/>
  <c r="C185" i="4"/>
  <c r="C110" i="4"/>
  <c r="C162" i="4"/>
  <c r="C188" i="4"/>
  <c r="C459" i="4"/>
  <c r="C906" i="4"/>
  <c r="C383" i="4"/>
  <c r="C658" i="4"/>
  <c r="C578" i="4"/>
  <c r="C1902" i="4"/>
  <c r="C204" i="4"/>
  <c r="C855" i="4"/>
  <c r="C275" i="4"/>
  <c r="C452" i="4"/>
  <c r="C116" i="4"/>
  <c r="C125" i="4"/>
  <c r="C1222" i="4"/>
  <c r="C285" i="4"/>
  <c r="C476" i="4"/>
  <c r="C860" i="4"/>
  <c r="C40" i="4"/>
  <c r="C1518" i="4"/>
  <c r="C365" i="4"/>
  <c r="C1047" i="4"/>
  <c r="C900" i="4"/>
  <c r="C182" i="4"/>
  <c r="C1539" i="4"/>
  <c r="C1050" i="4"/>
  <c r="C911" i="4"/>
  <c r="C1657" i="4"/>
  <c r="C1370" i="4"/>
  <c r="C74" i="4"/>
  <c r="C946" i="4"/>
  <c r="C633" i="4"/>
  <c r="C654" i="4"/>
  <c r="C60" i="4"/>
  <c r="C768" i="4"/>
  <c r="C1399" i="4"/>
  <c r="C227" i="4"/>
  <c r="C1898" i="4"/>
  <c r="C1049" i="4"/>
  <c r="C37" i="4"/>
  <c r="C1113" i="4"/>
  <c r="C168" i="4"/>
  <c r="C170" i="4"/>
  <c r="C135" i="4"/>
  <c r="C645" i="4"/>
  <c r="C1846" i="4"/>
  <c r="C798" i="4"/>
  <c r="C1071" i="4"/>
  <c r="C1796" i="4"/>
  <c r="C378" i="4"/>
  <c r="C354" i="4"/>
  <c r="C838" i="4"/>
  <c r="C241" i="4"/>
  <c r="C30" i="4"/>
  <c r="C126" i="4"/>
  <c r="C131" i="4"/>
  <c r="C314" i="4"/>
  <c r="C105" i="4"/>
  <c r="C893" i="4"/>
  <c r="C1605" i="4"/>
  <c r="C1662" i="4"/>
  <c r="C56" i="4"/>
  <c r="C499" i="4"/>
  <c r="C820" i="4"/>
  <c r="C832" i="4"/>
  <c r="C650" i="4"/>
  <c r="C1929" i="4"/>
  <c r="C849" i="4"/>
  <c r="C301" i="4"/>
  <c r="C781" i="4"/>
  <c r="C121" i="4"/>
  <c r="C491" i="4"/>
  <c r="C573" i="4"/>
  <c r="C519" i="4"/>
  <c r="C962" i="4"/>
  <c r="C681" i="4"/>
  <c r="C403" i="4"/>
  <c r="C1996" i="4"/>
  <c r="C377" i="4"/>
  <c r="C1998" i="4"/>
  <c r="C306" i="4"/>
  <c r="C272" i="4"/>
  <c r="C1736" i="4"/>
  <c r="C663" i="4"/>
  <c r="C1526" i="4"/>
  <c r="C16" i="4"/>
  <c r="C969" i="4"/>
  <c r="C415" i="4"/>
  <c r="C440" i="4"/>
  <c r="C303" i="4"/>
  <c r="C422" i="4"/>
  <c r="C1990" i="4"/>
  <c r="C773" i="4"/>
  <c r="C1421" i="4"/>
  <c r="C238" i="4"/>
  <c r="C1485" i="4"/>
  <c r="C113" i="4"/>
  <c r="C824" i="4"/>
  <c r="C327" i="4"/>
  <c r="C115" i="4"/>
  <c r="C1828" i="4"/>
  <c r="C869" i="4"/>
  <c r="C1892" i="4"/>
  <c r="C1782" i="4"/>
  <c r="C1992" i="4"/>
  <c r="C1644" i="4"/>
  <c r="C839" i="4"/>
  <c r="C208" i="4"/>
  <c r="C1034" i="4"/>
  <c r="C1298" i="4"/>
  <c r="C545" i="4"/>
  <c r="C420" i="4"/>
  <c r="C1763" i="4"/>
  <c r="C619" i="4"/>
  <c r="C953" i="4"/>
  <c r="C673" i="4"/>
  <c r="C1425" i="4"/>
  <c r="C1325" i="4"/>
  <c r="C133" i="4"/>
  <c r="C71" i="4"/>
  <c r="C1523" i="4"/>
  <c r="C970" i="4"/>
  <c r="C411" i="4"/>
  <c r="C1239" i="4"/>
  <c r="C1965" i="4"/>
  <c r="C85" i="4"/>
  <c r="C432" i="4"/>
  <c r="C413" i="4"/>
  <c r="C1551" i="4"/>
  <c r="C62" i="4"/>
  <c r="C1979" i="4"/>
  <c r="C190" i="4"/>
  <c r="C1122" i="4"/>
  <c r="C644" i="4"/>
  <c r="C48" i="4"/>
  <c r="C376" i="4"/>
  <c r="C87" i="4"/>
  <c r="C109" i="4"/>
  <c r="C339" i="4"/>
  <c r="C688" i="4"/>
  <c r="C156" i="4"/>
  <c r="C996" i="4"/>
  <c r="C91" i="4"/>
  <c r="C1777" i="4"/>
  <c r="C447" i="4"/>
  <c r="C124" i="4"/>
  <c r="C1411" i="4"/>
  <c r="C540" i="4"/>
  <c r="C956" i="4"/>
  <c r="C1767" i="4"/>
  <c r="C492" i="4"/>
  <c r="C914" i="4"/>
  <c r="C326" i="4"/>
  <c r="C1389" i="4"/>
  <c r="C515" i="4"/>
  <c r="C157" i="4"/>
  <c r="C458" i="4"/>
  <c r="C1891" i="4"/>
  <c r="C1948" i="4"/>
  <c r="C477" i="4"/>
  <c r="C660" i="4"/>
  <c r="C1852" i="4"/>
  <c r="C666" i="4"/>
  <c r="C107" i="4"/>
  <c r="C965" i="4"/>
  <c r="C796" i="4"/>
  <c r="C940" i="4"/>
  <c r="C127" i="4"/>
  <c r="C1176" i="4"/>
  <c r="C1200" i="4"/>
  <c r="C498" i="4"/>
  <c r="C346" i="4"/>
  <c r="C12" i="4"/>
  <c r="C1571" i="4"/>
  <c r="C1935" i="4"/>
  <c r="C26" i="4"/>
  <c r="C998" i="4"/>
  <c r="C1417" i="4"/>
  <c r="C725" i="4"/>
  <c r="C1107" i="4"/>
  <c r="C901" i="4"/>
  <c r="C1564" i="4"/>
  <c r="C870" i="4"/>
  <c r="C1134" i="4"/>
  <c r="C506" i="4"/>
  <c r="C23" i="4"/>
  <c r="C1850" i="4"/>
  <c r="C522" i="4"/>
  <c r="C455" i="4"/>
  <c r="C1716" i="4"/>
  <c r="C59" i="4"/>
  <c r="C961" i="4"/>
  <c r="C336" i="4"/>
  <c r="C826" i="4"/>
  <c r="C1700" i="4"/>
  <c r="C1675" i="4"/>
  <c r="C1517" i="4"/>
  <c r="C509" i="4"/>
  <c r="C985" i="4"/>
  <c r="C677" i="4"/>
  <c r="C307" i="4"/>
  <c r="C854" i="4"/>
  <c r="C380" i="4"/>
  <c r="C28" i="4"/>
  <c r="C158" i="4"/>
  <c r="C192" i="4"/>
  <c r="C1630" i="4"/>
  <c r="C784" i="4"/>
  <c r="C149" i="4"/>
  <c r="C140" i="4"/>
  <c r="C1980" i="4"/>
  <c r="C456" i="4"/>
  <c r="C662" i="4"/>
  <c r="C879" i="4"/>
  <c r="C775" i="4"/>
  <c r="C18" i="4"/>
  <c r="C58" i="4"/>
  <c r="C230" i="4"/>
  <c r="C919" i="4"/>
  <c r="C740" i="4"/>
  <c r="C1349" i="4"/>
  <c r="C84" i="4"/>
  <c r="C130" i="4"/>
  <c r="C1928" i="4"/>
  <c r="C361" i="4"/>
  <c r="C918" i="4"/>
  <c r="C207" i="4"/>
  <c r="C1279" i="4"/>
  <c r="C439" i="4"/>
  <c r="C1756" i="4"/>
  <c r="C1899" i="4"/>
  <c r="C245" i="4"/>
  <c r="C292" i="4"/>
  <c r="C106" i="4"/>
  <c r="C1197" i="4"/>
  <c r="C1732" i="4"/>
  <c r="C852" i="4"/>
  <c r="C1643" i="4"/>
  <c r="C531" i="4"/>
  <c r="C333" i="4"/>
  <c r="C622" i="4"/>
  <c r="C315" i="4"/>
  <c r="C282" i="4"/>
  <c r="C719" i="4"/>
  <c r="C1249" i="4"/>
  <c r="C68" i="4"/>
  <c r="C1771" i="4"/>
  <c r="C895" i="4"/>
  <c r="C1077" i="4"/>
  <c r="C421" i="4"/>
  <c r="C389" i="4"/>
  <c r="C284" i="4"/>
  <c r="C1577" i="4"/>
  <c r="C1259" i="4"/>
  <c r="C281" i="4"/>
  <c r="C189" i="4"/>
  <c r="C472" i="4"/>
  <c r="C724" i="4"/>
  <c r="C114" i="4"/>
  <c r="C19" i="4"/>
  <c r="C1414" i="4"/>
  <c r="C521" i="4"/>
  <c r="C649" i="4"/>
  <c r="C1917" i="4"/>
  <c r="C1306" i="4"/>
  <c r="C543" i="4"/>
  <c r="C497" i="4"/>
  <c r="C1750" i="4"/>
  <c r="C176" i="4"/>
  <c r="C731" i="4"/>
  <c r="C448" i="4"/>
  <c r="C610" i="4"/>
  <c r="C769" i="4"/>
  <c r="C319" i="4"/>
  <c r="C395" i="4"/>
  <c r="C1505" i="4"/>
  <c r="C1835" i="4"/>
  <c r="C656" i="4"/>
  <c r="C1441" i="4"/>
  <c r="C814" i="4"/>
  <c r="C299" i="4"/>
  <c r="C572" i="4"/>
  <c r="C1973" i="4"/>
  <c r="C90" i="4"/>
  <c r="C647" i="4"/>
  <c r="C17" i="4"/>
  <c r="C632" i="4"/>
  <c r="C568" i="4"/>
  <c r="C371" i="4"/>
  <c r="C214" i="4"/>
  <c r="C485" i="4"/>
  <c r="C283" i="4"/>
  <c r="C166" i="4"/>
  <c r="C82" i="4"/>
  <c r="C1191" i="4"/>
  <c r="C868" i="4"/>
  <c r="C250" i="4"/>
  <c r="C330" i="4"/>
  <c r="C1856" i="4"/>
  <c r="C344" i="4"/>
  <c r="C1432" i="4"/>
  <c r="C150" i="4"/>
  <c r="C1315" i="4"/>
  <c r="C927" i="4"/>
  <c r="C836" i="4"/>
  <c r="C1000" i="4"/>
  <c r="C967" i="4"/>
  <c r="C1326" i="4"/>
  <c r="C595" i="4"/>
  <c r="C1158" i="4"/>
  <c r="C655" i="4"/>
  <c r="C1541" i="4"/>
  <c r="C878" i="4"/>
  <c r="C887" i="4"/>
  <c r="C418" i="4"/>
  <c r="C552" i="4"/>
  <c r="C1774" i="4"/>
  <c r="C562" i="4"/>
  <c r="C1682" i="4"/>
  <c r="C481" i="4"/>
  <c r="C1448" i="4"/>
  <c r="C262" i="4"/>
  <c r="C397" i="4"/>
  <c r="C317" i="4"/>
  <c r="C372" i="4"/>
  <c r="C1496" i="4"/>
  <c r="C1812" i="4"/>
  <c r="C510" i="4"/>
  <c r="C683" i="4"/>
  <c r="C1800" i="4"/>
  <c r="C1552" i="4"/>
  <c r="C210" i="4"/>
  <c r="C1874" i="4"/>
  <c r="C2002" i="4"/>
  <c r="C1084" i="4"/>
  <c r="C1513" i="4"/>
  <c r="C816" i="4"/>
  <c r="C535" i="4"/>
  <c r="C72" i="4"/>
  <c r="C635" i="4"/>
  <c r="C441" i="4"/>
  <c r="C271" i="4"/>
  <c r="C1905" i="4"/>
  <c r="C41" i="4"/>
  <c r="C880" i="4"/>
  <c r="C288" i="4"/>
  <c r="C641" i="4"/>
  <c r="C215" i="4"/>
  <c r="C57" i="4"/>
  <c r="C473" i="4"/>
  <c r="C689" i="4"/>
  <c r="C461" i="4"/>
  <c r="C92" i="4"/>
  <c r="C570" i="4"/>
  <c r="C1137" i="4"/>
  <c r="C1761" i="4"/>
  <c r="C576" i="4"/>
  <c r="C348" i="4"/>
  <c r="C505" i="4"/>
  <c r="C94" i="4"/>
  <c r="C1739" i="4"/>
  <c r="C734" i="4"/>
  <c r="C1646" i="4"/>
  <c r="C10" i="4"/>
  <c r="C1825" i="4"/>
  <c r="C374" i="4"/>
  <c r="C1006" i="4"/>
  <c r="C750" i="4"/>
  <c r="C898" i="4"/>
  <c r="C1717" i="4"/>
  <c r="C45" i="4"/>
  <c r="C321" i="4"/>
  <c r="C179" i="4"/>
  <c r="C652" i="4"/>
  <c r="C1615" i="4"/>
  <c r="C831" i="4"/>
  <c r="C33" i="4"/>
  <c r="C780" i="4"/>
  <c r="C169" i="4"/>
  <c r="C1822" i="4"/>
  <c r="C1164" i="4"/>
  <c r="C175" i="4"/>
  <c r="C88" i="4"/>
  <c r="C948" i="4"/>
  <c r="C243" i="4"/>
  <c r="C608" i="4"/>
  <c r="C335" i="4"/>
  <c r="C276" i="4"/>
  <c r="C442" i="4"/>
  <c r="C205" i="4"/>
  <c r="C1529" i="4"/>
  <c r="C280" i="4"/>
  <c r="C999" i="4"/>
  <c r="C384" i="4"/>
  <c r="C396" i="4"/>
  <c r="C470" i="4"/>
  <c r="C1589" i="4"/>
  <c r="C1962" i="4"/>
  <c r="C206" i="4"/>
  <c r="C766" i="4"/>
  <c r="C976" i="4"/>
  <c r="C945" i="4"/>
  <c r="C27" i="4"/>
  <c r="C897" i="4"/>
  <c r="C892" i="4"/>
  <c r="C1871" i="4"/>
  <c r="C184" i="4"/>
  <c r="C929" i="4"/>
  <c r="C408" i="4"/>
  <c r="C863" i="4"/>
  <c r="C341" i="4"/>
  <c r="C1826" i="4"/>
  <c r="C233" i="4"/>
  <c r="C295" i="4"/>
  <c r="C324" i="4"/>
  <c r="C928" i="4"/>
  <c r="C164" i="4"/>
  <c r="C428" i="4"/>
  <c r="C1964" i="4"/>
  <c r="C434" i="4"/>
  <c r="C1873" i="4"/>
  <c r="C984" i="4"/>
  <c r="C1433" i="4"/>
  <c r="C1625" i="4"/>
  <c r="C584" i="4"/>
  <c r="C527" i="4"/>
  <c r="C310" i="4"/>
  <c r="C1654" i="4"/>
  <c r="C375" i="4"/>
  <c r="C445" i="4"/>
  <c r="C721" i="4"/>
  <c r="C161" i="4"/>
  <c r="C718" i="4"/>
  <c r="C475" i="4"/>
  <c r="C1773" i="4"/>
  <c r="C1509" i="4"/>
  <c r="C1686" i="4"/>
  <c r="C247" i="4"/>
  <c r="C1390" i="4"/>
  <c r="C1236" i="4"/>
  <c r="C385" i="4"/>
  <c r="C167" i="4"/>
  <c r="C590" i="4"/>
  <c r="C152" i="4"/>
  <c r="C1535" i="4"/>
  <c r="C1666" i="4"/>
  <c r="C1338" i="4"/>
  <c r="C950" i="4"/>
  <c r="C1792" i="4"/>
  <c r="C1784" i="4"/>
  <c r="C221" i="4"/>
  <c r="C741" i="4"/>
  <c r="C971" i="4"/>
  <c r="C1060" i="4"/>
  <c r="C494" i="4"/>
  <c r="C139" i="4"/>
  <c r="C1145" i="4"/>
  <c r="C941" i="4"/>
  <c r="C994" i="4"/>
  <c r="C268" i="4"/>
  <c r="C916" i="4"/>
  <c r="C745" i="4"/>
  <c r="C386" i="4"/>
  <c r="C294" i="4"/>
  <c r="C313" i="4"/>
  <c r="C1726" i="4"/>
  <c r="C1508" i="4"/>
  <c r="C1506" i="4"/>
  <c r="C827" i="4"/>
  <c r="C1312" i="4"/>
  <c r="C1611" i="4"/>
  <c r="C954" i="4"/>
  <c r="C1957" i="4"/>
  <c r="C943" i="4"/>
  <c r="C51" i="4"/>
  <c r="C312" i="4"/>
  <c r="C76" i="4"/>
  <c r="C1406" i="4"/>
  <c r="C609" i="4"/>
  <c r="C1549" i="4"/>
  <c r="C1445" i="4"/>
  <c r="C1977" i="4"/>
  <c r="C163" i="4"/>
  <c r="C1853" i="4"/>
  <c r="C1751" i="4"/>
  <c r="C1151" i="4"/>
  <c r="C1422" i="4"/>
  <c r="C1157" i="4"/>
  <c r="C1036" i="4"/>
  <c r="C1365" i="4"/>
  <c r="C1032" i="4"/>
  <c r="C921" i="4"/>
  <c r="C541" i="4"/>
  <c r="C1582" i="4"/>
  <c r="C1791" i="4"/>
  <c r="C1355" i="4"/>
  <c r="C872" i="4"/>
  <c r="C1031" i="4"/>
  <c r="C1074" i="4"/>
  <c r="C569" i="4"/>
  <c r="C1003" i="4"/>
  <c r="C1066" i="4"/>
  <c r="C1629" i="4"/>
  <c r="C1386" i="4"/>
  <c r="C1252" i="4"/>
  <c r="C349" i="4"/>
  <c r="C1794" i="4"/>
  <c r="C583" i="4"/>
  <c r="C1694" i="4"/>
  <c r="C1078" i="4"/>
  <c r="C1352" i="4"/>
  <c r="C1199" i="4"/>
  <c r="C1296" i="4"/>
  <c r="C1180" i="4"/>
  <c r="C1961" i="4"/>
  <c r="C1976" i="4"/>
  <c r="C1806" i="4"/>
  <c r="C1971" i="4"/>
  <c r="C1454" i="4"/>
  <c r="C1656" i="4"/>
  <c r="C749" i="4"/>
  <c r="C1909" i="4"/>
  <c r="C226" i="4"/>
  <c r="C193" i="4"/>
  <c r="C1562" i="4"/>
  <c r="C1343" i="4"/>
  <c r="C1840" i="4"/>
  <c r="C1148" i="4"/>
  <c r="C574" i="4"/>
  <c r="C398" i="4"/>
  <c r="C1135" i="4"/>
  <c r="C1645" i="4"/>
  <c r="C1916" i="4"/>
  <c r="C1587" i="4"/>
  <c r="C1884" i="4"/>
  <c r="C1111" i="4"/>
  <c r="C1679" i="4"/>
  <c r="C1623" i="4"/>
  <c r="C759" i="4"/>
  <c r="C979" i="4"/>
  <c r="C1108" i="4"/>
  <c r="C1171" i="4"/>
  <c r="C1988" i="4"/>
  <c r="C1017" i="4"/>
  <c r="C808" i="4"/>
  <c r="C1706" i="4"/>
  <c r="C1124" i="4"/>
  <c r="C1086" i="4"/>
  <c r="C1967" i="4"/>
  <c r="C1804" i="4"/>
  <c r="C1960" i="4"/>
  <c r="C1237" i="4"/>
  <c r="C762" i="4"/>
  <c r="C1177" i="4"/>
  <c r="C1635" i="4"/>
  <c r="C1621" i="4"/>
  <c r="C1115" i="4"/>
  <c r="C738" i="4"/>
  <c r="C1085" i="4"/>
  <c r="C857" i="4"/>
  <c r="C1373" i="4"/>
  <c r="C1534" i="4"/>
  <c r="C1724" i="4"/>
  <c r="C1103" i="4"/>
  <c r="C1117" i="4"/>
  <c r="C1275" i="4"/>
  <c r="C1569" i="4"/>
  <c r="C1471" i="4"/>
  <c r="C1945" i="4"/>
  <c r="C1901" i="4"/>
  <c r="C1174" i="4"/>
  <c r="C1486" i="4"/>
  <c r="C1500" i="4"/>
  <c r="C694" i="4"/>
  <c r="C1440" i="4"/>
  <c r="C1848" i="4"/>
  <c r="C1376" i="4"/>
  <c r="C1516" i="4"/>
  <c r="C925" i="4"/>
  <c r="C1302" i="4"/>
  <c r="C821" i="4"/>
  <c r="C1316" i="4"/>
  <c r="C949" i="4"/>
  <c r="C765" i="4"/>
  <c r="C180" i="4"/>
  <c r="C47" i="4"/>
  <c r="C1896" i="4"/>
  <c r="C433" i="4"/>
  <c r="C1851" i="4"/>
  <c r="C1475" i="4"/>
  <c r="C1504" i="4"/>
  <c r="C246" i="4"/>
  <c r="C320" i="4"/>
  <c r="C480" i="4"/>
  <c r="C1229" i="4"/>
  <c r="C959" i="4"/>
  <c r="C209" i="4"/>
  <c r="C591" i="4"/>
  <c r="C764" i="4"/>
  <c r="C38" i="4"/>
  <c r="C1321" i="4"/>
  <c r="C196" i="4"/>
  <c r="C435" i="4"/>
  <c r="C138" i="4"/>
  <c r="C1160" i="4"/>
  <c r="C1609" i="4"/>
  <c r="C309" i="4"/>
  <c r="C532" i="4"/>
  <c r="C134" i="4"/>
  <c r="C482" i="4"/>
  <c r="C697" i="4"/>
  <c r="C1801" i="4"/>
  <c r="C1880" i="4"/>
  <c r="C1514" i="4"/>
  <c r="C1342" i="4"/>
  <c r="C903" i="4"/>
  <c r="C1703" i="4"/>
  <c r="C108" i="4"/>
  <c r="C474" i="4"/>
  <c r="C1435" i="4"/>
  <c r="C488" i="4"/>
  <c r="C424" i="4"/>
  <c r="C412" i="4"/>
  <c r="C823" i="4"/>
  <c r="C1639" i="4"/>
  <c r="C910" i="4"/>
  <c r="C1359" i="4"/>
  <c r="C1912" i="4"/>
  <c r="C1584" i="4"/>
  <c r="C695" i="4"/>
  <c r="C203" i="4"/>
  <c r="C639" i="4"/>
  <c r="C1970" i="4"/>
  <c r="C793" i="4"/>
  <c r="C1100" i="4"/>
  <c r="C1447" i="4"/>
  <c r="C199" i="4"/>
  <c r="C460" i="4"/>
  <c r="C228" i="4"/>
  <c r="C972" i="4"/>
  <c r="C454" i="4"/>
  <c r="C34" i="4"/>
  <c r="C451" i="4"/>
  <c r="C866" i="4"/>
  <c r="C787" i="4"/>
  <c r="C200" i="4"/>
  <c r="C1723" i="4"/>
  <c r="C761" i="4"/>
  <c r="C1320" i="4"/>
  <c r="C1025" i="4"/>
  <c r="C1781" i="4"/>
  <c r="C1538" i="4"/>
  <c r="C1759" i="4"/>
  <c r="C1987" i="4"/>
  <c r="C1696" i="4"/>
  <c r="C1223" i="4"/>
  <c r="W11" i="9"/>
  <c r="C1705" i="4"/>
  <c r="C323" i="4"/>
  <c r="C1368" i="4"/>
  <c r="C1614" i="4"/>
  <c r="C1208" i="4"/>
  <c r="C1345" i="4"/>
  <c r="C679" i="4"/>
  <c r="C464" i="4"/>
  <c r="C1068" i="4"/>
  <c r="C1140" i="4"/>
  <c r="C1082" i="4"/>
  <c r="C1833" i="4"/>
  <c r="C1503" i="4"/>
  <c r="C1920" i="4"/>
  <c r="C1016" i="4"/>
  <c r="C733" i="4"/>
  <c r="C1216" i="4"/>
  <c r="C1234" i="4"/>
  <c r="C1329" i="4"/>
  <c r="C1715" i="4"/>
  <c r="C981" i="4"/>
  <c r="C1744" i="4"/>
  <c r="C1110" i="4"/>
  <c r="C1238" i="4"/>
  <c r="C1023" i="4"/>
  <c r="C1823" i="4"/>
  <c r="C1780" i="4"/>
  <c r="C390" i="4"/>
  <c r="C1371" i="4"/>
  <c r="C1519" i="4"/>
  <c r="C1943" i="4"/>
  <c r="C631" i="4"/>
  <c r="C232" i="4"/>
  <c r="C1572" i="4"/>
  <c r="C1394" i="4"/>
  <c r="C1002" i="4"/>
  <c r="C881" i="4"/>
  <c r="C296" i="4"/>
  <c r="C1322" i="4"/>
  <c r="C1707" i="4"/>
  <c r="C1714" i="4"/>
  <c r="C1748" i="4"/>
  <c r="C1799" i="4"/>
  <c r="C1166" i="4"/>
  <c r="C987" i="4"/>
  <c r="C1167" i="4"/>
  <c r="C1845" i="4"/>
  <c r="C1618" i="4"/>
  <c r="C770" i="4"/>
  <c r="C1178" i="4"/>
  <c r="C1702" i="4"/>
  <c r="C1576" i="4"/>
  <c r="C840" i="4"/>
  <c r="C1142" i="4"/>
  <c r="C1449" i="4"/>
  <c r="C1143" i="4"/>
  <c r="C1383" i="4"/>
  <c r="C1129" i="4"/>
  <c r="C1269" i="4"/>
  <c r="C1181" i="4"/>
  <c r="C430" i="4"/>
  <c r="C1986" i="4"/>
  <c r="C611" i="4"/>
  <c r="C1954" i="4"/>
  <c r="C1981" i="4"/>
  <c r="C618" i="4"/>
  <c r="C249" i="4"/>
  <c r="C772" i="4"/>
  <c r="C1450" i="4"/>
  <c r="C1944" i="4"/>
  <c r="C1834" i="4"/>
  <c r="C1890" i="4"/>
  <c r="C1233" i="4"/>
  <c r="C300" i="4"/>
  <c r="C794" i="4"/>
  <c r="C1187" i="4"/>
  <c r="C1677" i="4"/>
  <c r="C1481" i="4"/>
  <c r="C1493" i="4"/>
  <c r="C1201" i="4"/>
  <c r="C1842" i="4"/>
  <c r="C517" i="4"/>
  <c r="C1566" i="4"/>
  <c r="C825" i="4"/>
  <c r="C1808" i="4"/>
  <c r="C809" i="4"/>
  <c r="C1555" i="4"/>
  <c r="C1829" i="4"/>
  <c r="C1106" i="4"/>
  <c r="C871" i="4"/>
  <c r="C1175" i="4"/>
  <c r="C923" i="4"/>
  <c r="C1900" i="4"/>
  <c r="C338" i="4"/>
  <c r="C1870" i="4"/>
  <c r="C736" i="4"/>
  <c r="C888" i="4"/>
  <c r="C1650" i="4"/>
  <c r="C490" i="4"/>
  <c r="C978" i="4"/>
  <c r="C1649" i="4"/>
  <c r="C966" i="4"/>
  <c r="C502" i="4"/>
  <c r="C417" i="4"/>
  <c r="C22" i="4"/>
  <c r="C616" i="4"/>
  <c r="C1699" i="4"/>
  <c r="C1741" i="4"/>
  <c r="C1628" i="4"/>
  <c r="C404" i="4"/>
  <c r="C357" i="4"/>
  <c r="C453" i="4"/>
  <c r="C308" i="4"/>
  <c r="C1286" i="4"/>
  <c r="C53" i="4"/>
  <c r="C1172" i="4"/>
  <c r="C1150" i="4"/>
  <c r="C601" i="4"/>
  <c r="C1862" i="4"/>
  <c r="C917" i="4"/>
  <c r="C436" i="4"/>
  <c r="C1904" i="4"/>
  <c r="C394" i="4"/>
  <c r="C194" i="4"/>
  <c r="C1753" i="4"/>
  <c r="C1011" i="4"/>
  <c r="C634" i="4"/>
  <c r="C1397" i="4"/>
  <c r="C1637" i="4"/>
  <c r="C61" i="4"/>
  <c r="C755" i="4"/>
  <c r="C585" i="4"/>
  <c r="C370" i="4"/>
  <c r="C837" i="4"/>
  <c r="C774" i="4"/>
  <c r="C586" i="4"/>
  <c r="C36" i="4"/>
  <c r="C289" i="4"/>
  <c r="C555" i="4"/>
  <c r="C1042" i="4"/>
  <c r="C270" i="4"/>
  <c r="C728" i="4"/>
  <c r="C804" i="4"/>
  <c r="C211" i="4"/>
  <c r="C388" i="4"/>
  <c r="C620" i="4"/>
  <c r="C1046" i="4"/>
  <c r="C791" i="4"/>
  <c r="C542" i="4"/>
  <c r="C171" i="4"/>
  <c r="C1991" i="4"/>
  <c r="C671" i="4"/>
  <c r="C177" i="4"/>
  <c r="C101" i="4"/>
  <c r="C1403" i="4"/>
  <c r="C675" i="4"/>
  <c r="C1334" i="4"/>
  <c r="C373" i="4"/>
  <c r="C1144" i="4"/>
  <c r="C1866" i="4"/>
  <c r="C922" i="4"/>
  <c r="C661" i="4"/>
  <c r="C1669" i="4"/>
  <c r="C1636" i="4"/>
  <c r="C1209" i="4"/>
  <c r="C742" i="4"/>
  <c r="C1105" i="4"/>
  <c r="C1358" i="4"/>
  <c r="C1959" i="4"/>
  <c r="C1242" i="4"/>
  <c r="C1911" i="4"/>
  <c r="C1147" i="4"/>
  <c r="C483" i="4"/>
  <c r="C1642" i="4"/>
  <c r="C1824" i="4"/>
  <c r="C1811" i="4"/>
  <c r="C538" i="4"/>
  <c r="C1372" i="4"/>
  <c r="C1932" i="4"/>
  <c r="C932" i="4"/>
  <c r="C1344" i="4"/>
  <c r="C49" i="4"/>
  <c r="C1313" i="4"/>
  <c r="C1030" i="4"/>
  <c r="C329" i="4"/>
  <c r="C1446" i="4"/>
  <c r="C155" i="4"/>
  <c r="C653" i="4"/>
  <c r="C640" i="4"/>
  <c r="C990" i="4"/>
  <c r="C1453" i="4"/>
  <c r="C1818" i="4"/>
  <c r="C265" i="4"/>
  <c r="C1083" i="4"/>
  <c r="C1456" i="4"/>
  <c r="C402" i="4"/>
  <c r="C1875" i="4"/>
  <c r="C1940" i="4"/>
  <c r="C684" i="4"/>
  <c r="C636" i="4"/>
  <c r="C588" i="4"/>
  <c r="C1543" i="4"/>
  <c r="C556" i="4"/>
  <c r="C1512" i="4"/>
  <c r="C1955" i="4"/>
  <c r="C359" i="4"/>
  <c r="C884" i="4"/>
  <c r="C1591" i="4"/>
  <c r="C711" i="4"/>
  <c r="C1837" i="4"/>
  <c r="C347" i="4"/>
  <c r="C1434" i="4"/>
  <c r="C1926" i="4"/>
  <c r="C1419" i="4"/>
  <c r="C873" i="4"/>
  <c r="C1028" i="4"/>
  <c r="C1196" i="4"/>
  <c r="C1897" i="4"/>
  <c r="C933" i="4"/>
  <c r="C844" i="4"/>
  <c r="C1261" i="4"/>
  <c r="C989" i="4"/>
  <c r="C1467" i="4"/>
  <c r="C973" i="4"/>
  <c r="C630" i="4"/>
  <c r="C1737" i="4"/>
  <c r="C1592" i="4"/>
  <c r="C1226" i="4"/>
  <c r="C1431" i="4"/>
  <c r="W7" i="9"/>
  <c r="C596" i="4"/>
  <c r="C614" i="4"/>
  <c r="C862" i="4"/>
  <c r="C613" i="4"/>
  <c r="C1762" i="4"/>
  <c r="C1021" i="4"/>
  <c r="C244" i="4"/>
  <c r="C1580" i="4"/>
  <c r="C1426" i="4"/>
  <c r="C1141" i="4"/>
  <c r="C1340" i="4"/>
  <c r="C1479" i="4"/>
  <c r="C1598" i="4"/>
  <c r="C1462" i="4"/>
  <c r="C1098" i="4"/>
  <c r="C944" i="4"/>
  <c r="C1035" i="4"/>
  <c r="C1601" i="4"/>
  <c r="C1240" i="4"/>
  <c r="C680" i="4"/>
  <c r="C577" i="4"/>
  <c r="C1205" i="4"/>
  <c r="C600" i="4"/>
  <c r="C1138" i="4"/>
  <c r="C1051" i="4"/>
  <c r="C1202" i="4"/>
  <c r="C1689" i="4"/>
  <c r="C1742" i="4"/>
  <c r="C819" i="4"/>
  <c r="C1745" i="4"/>
  <c r="C382" i="4"/>
  <c r="C1128" i="4"/>
  <c r="C1622" i="4"/>
  <c r="C924" i="4"/>
  <c r="C947" i="4"/>
  <c r="C35" i="4"/>
  <c r="C1893" i="4"/>
  <c r="C355" i="4"/>
  <c r="C1575" i="4"/>
  <c r="C80" i="4"/>
  <c r="C462" i="4"/>
  <c r="C174" i="4"/>
  <c r="C1256" i="4"/>
  <c r="C1391" i="4"/>
  <c r="C496" i="4"/>
  <c r="C387" i="4"/>
  <c r="C178" i="4"/>
  <c r="C145" i="4"/>
  <c r="C1906" i="4"/>
  <c r="C457" i="4"/>
  <c r="C1634" i="4"/>
  <c r="C1116" i="4"/>
  <c r="C1847" i="4"/>
  <c r="C1393" i="4"/>
  <c r="C328" i="4"/>
  <c r="C876" i="4"/>
  <c r="C952" i="4"/>
  <c r="C29" i="4"/>
  <c r="C958" i="4"/>
  <c r="C1803" i="4"/>
  <c r="C1602" i="4"/>
  <c r="C363" i="4"/>
  <c r="C2001" i="4"/>
  <c r="C263" i="4"/>
  <c r="C659" i="4"/>
  <c r="C992" i="4"/>
  <c r="C112" i="4"/>
  <c r="C1809" i="4"/>
  <c r="C202" i="4"/>
  <c r="C1939" i="4"/>
  <c r="C1507" i="4"/>
  <c r="C1097" i="4"/>
  <c r="C1578" i="4"/>
  <c r="C706" i="4"/>
  <c r="C1348" i="4"/>
  <c r="C737" i="4"/>
  <c r="C393" i="4"/>
  <c r="C1941" i="4"/>
  <c r="C55" i="4"/>
  <c r="C1163" i="4"/>
  <c r="C1678" i="4"/>
  <c r="C1820" i="4"/>
  <c r="C1007" i="4"/>
  <c r="C1114" i="4"/>
  <c r="C345" i="4"/>
  <c r="C550" i="4"/>
  <c r="C1247" i="4"/>
  <c r="C337" i="4"/>
  <c r="C446" i="4"/>
  <c r="C1477" i="4"/>
  <c r="C2000" i="4"/>
  <c r="C776" i="4"/>
  <c r="C936" i="4"/>
  <c r="C123" i="4"/>
  <c r="C1515" i="4"/>
  <c r="C1416" i="4"/>
  <c r="C1633" i="4"/>
  <c r="C1101" i="4"/>
  <c r="C1561" i="4"/>
  <c r="C1510" i="4"/>
  <c r="C1182" i="4"/>
  <c r="C351" i="4"/>
  <c r="C1830" i="4"/>
  <c r="C1597" i="4"/>
  <c r="C1827" i="4"/>
  <c r="C1185" i="4"/>
  <c r="C1276" i="4"/>
  <c r="C1734" i="4"/>
  <c r="C1472" i="4"/>
  <c r="C1470" i="4"/>
  <c r="C788" i="4"/>
  <c r="C997" i="4"/>
  <c r="C1248" i="4"/>
  <c r="C628" i="4"/>
  <c r="C1290" i="4"/>
  <c r="C1903" i="4"/>
  <c r="C1757" i="4"/>
  <c r="C1815" i="4"/>
  <c r="C463" i="4"/>
  <c r="C39" i="4"/>
  <c r="C786" i="4"/>
  <c r="C1257" i="4"/>
  <c r="C219" i="4"/>
  <c r="C1617" i="4"/>
  <c r="C1660" i="4"/>
  <c r="C1231" i="4"/>
  <c r="C1565" i="4"/>
  <c r="C1795" i="4"/>
  <c r="C803" i="4"/>
  <c r="C621" i="4"/>
  <c r="C1281" i="4"/>
  <c r="C1952" i="4"/>
  <c r="C1096" i="4"/>
  <c r="C1437" i="4"/>
  <c r="C1014" i="4"/>
  <c r="C1886" i="4"/>
  <c r="C1895" i="4"/>
  <c r="C1501" i="4"/>
  <c r="C648" i="4"/>
  <c r="C1402" i="4"/>
  <c r="C1430" i="4"/>
  <c r="C1661" i="4"/>
  <c r="C1119" i="4"/>
  <c r="C629" i="4"/>
  <c r="C1346" i="4"/>
  <c r="C144" i="4"/>
  <c r="C993" i="4"/>
  <c r="C195" i="4"/>
  <c r="C1010" i="4"/>
  <c r="C1997" i="4"/>
  <c r="C1612" i="4"/>
  <c r="C1027" i="4"/>
  <c r="C1807" i="4"/>
  <c r="C104" i="4"/>
  <c r="C553" i="4"/>
  <c r="C1876" i="4"/>
  <c r="C1061" i="4"/>
  <c r="C1663" i="4"/>
  <c r="C1341" i="4"/>
  <c r="C503" i="4"/>
  <c r="C1244" i="4"/>
  <c r="C95" i="4"/>
  <c r="C1627" i="4"/>
  <c r="C302" i="4"/>
  <c r="C1392" i="4"/>
  <c r="C778" i="4"/>
  <c r="C1405" i="4"/>
  <c r="C1946" i="4"/>
  <c r="C1055" i="4"/>
  <c r="C1817" i="4"/>
  <c r="C1044" i="4"/>
  <c r="C1267" i="4"/>
  <c r="C1713" i="4"/>
  <c r="C1613" i="4"/>
  <c r="C401" i="4"/>
  <c r="C1676" i="4"/>
  <c r="C886" i="4"/>
  <c r="C1232" i="4"/>
  <c r="C1272" i="4"/>
  <c r="C79" i="4"/>
  <c r="C137" i="4"/>
  <c r="C942" i="4"/>
  <c r="C1638" i="4"/>
  <c r="C1720" i="4"/>
  <c r="C1769" i="4"/>
  <c r="C1708" i="4"/>
  <c r="C1522" i="4"/>
  <c r="C1546" i="4"/>
  <c r="C931" i="4"/>
  <c r="C1364" i="4"/>
  <c r="C1969" i="4"/>
  <c r="C1474" i="4"/>
  <c r="C1328" i="4"/>
  <c r="C1653" i="4"/>
  <c r="C754" i="4"/>
  <c r="C1301" i="4"/>
  <c r="C1665" i="4"/>
  <c r="C142" i="4"/>
  <c r="C1983" i="4"/>
  <c r="C261" i="4"/>
  <c r="C617" i="4"/>
  <c r="C426" i="4"/>
  <c r="C988" i="4"/>
  <c r="C32" i="4"/>
  <c r="C805" i="4"/>
  <c r="C5" i="4"/>
  <c r="C102" i="4"/>
  <c r="C1749" i="4"/>
  <c r="C24" i="4"/>
  <c r="C274" i="4"/>
  <c r="C626" i="4"/>
  <c r="C89" i="4"/>
  <c r="C465" i="4"/>
  <c r="C358" i="4"/>
  <c r="C758" i="4"/>
  <c r="C1156" i="4"/>
  <c r="C1019" i="4"/>
  <c r="C103" i="4"/>
  <c r="C251" i="4"/>
  <c r="C3" i="4"/>
  <c r="C471" i="4"/>
  <c r="C67" i="4"/>
  <c r="C874" i="4"/>
  <c r="C955" i="4"/>
  <c r="C223" i="4"/>
  <c r="C147" i="4"/>
  <c r="C593" i="4"/>
  <c r="C217" i="4"/>
  <c r="C1540" i="4"/>
  <c r="C707" i="4"/>
  <c r="C889" i="4"/>
  <c r="C612" i="4"/>
  <c r="C54" i="4"/>
  <c r="C197" i="4"/>
  <c r="C934" i="4"/>
  <c r="C530" i="4"/>
  <c r="C468" i="4"/>
  <c r="C547" i="4"/>
  <c r="C1789" i="4"/>
  <c r="C1659" i="4"/>
  <c r="C1951" i="4"/>
  <c r="C1080" i="4"/>
  <c r="C1878" i="4"/>
  <c r="C316" i="4"/>
  <c r="C676" i="4"/>
  <c r="C1907" i="4"/>
  <c r="C912" i="4"/>
  <c r="C507" i="4"/>
  <c r="C129" i="4"/>
  <c r="C744" i="4"/>
  <c r="C1764" i="4"/>
  <c r="C252" i="4"/>
  <c r="C1711" i="4"/>
  <c r="C350" i="4"/>
  <c r="C222" i="4"/>
  <c r="C513" i="4"/>
  <c r="C14" i="4"/>
  <c r="C592" i="4"/>
  <c r="C242" i="4"/>
  <c r="C1072" i="4"/>
  <c r="C1170" i="4"/>
  <c r="C1041" i="4"/>
  <c r="C960" i="4"/>
  <c r="C528" i="4"/>
  <c r="C1570" i="4"/>
  <c r="C1731" i="4"/>
  <c r="C1381" i="4"/>
  <c r="C536" i="4"/>
  <c r="C698" i="4"/>
  <c r="C1291" i="4"/>
  <c r="C201" i="4"/>
  <c r="C829" i="4"/>
  <c r="C1091" i="4"/>
  <c r="C1395" i="4"/>
  <c r="C1721" i="4"/>
  <c r="C1057" i="4"/>
  <c r="C1155" i="4"/>
  <c r="C1802" i="4"/>
  <c r="C1099" i="4"/>
  <c r="C1309" i="4"/>
  <c r="C1354" i="4"/>
  <c r="C1542" i="4"/>
  <c r="C1680" i="4"/>
  <c r="C1956" i="4"/>
  <c r="C1118" i="4"/>
  <c r="C427" i="4"/>
  <c r="C746" i="4"/>
  <c r="C1215" i="4"/>
  <c r="C571" i="4"/>
  <c r="C1123" i="4"/>
  <c r="C1154" i="4"/>
  <c r="C581" i="4"/>
  <c r="C1004" i="4"/>
  <c r="C1599" i="4"/>
  <c r="C713" i="4"/>
  <c r="C1586" i="4"/>
  <c r="C587" i="4"/>
  <c r="C783" i="4"/>
  <c r="C1132" i="4"/>
  <c r="C1112" i="4"/>
  <c r="C1658" i="4"/>
  <c r="C1881" i="4"/>
  <c r="C1385" i="4"/>
  <c r="C1936" i="4"/>
  <c r="C1814" i="4"/>
  <c r="C1217" i="4"/>
  <c r="C1727" i="4"/>
  <c r="C602" i="4"/>
  <c r="C1079" i="4"/>
  <c r="C546" i="4"/>
  <c r="C1600" i="4"/>
  <c r="C1461" i="4"/>
  <c r="C565" i="4"/>
  <c r="C508" i="4"/>
  <c r="C548" i="4"/>
  <c r="C1738" i="4"/>
  <c r="C1337" i="4"/>
  <c r="C1495" i="4"/>
  <c r="C43" i="4"/>
  <c r="C1323" i="4"/>
  <c r="C607" i="4"/>
  <c r="C1841" i="4"/>
  <c r="C678" i="4"/>
  <c r="C1307" i="4"/>
  <c r="C1938" i="4"/>
  <c r="C907" i="4"/>
  <c r="C1894" i="4"/>
  <c r="C859" i="4"/>
  <c r="C1300" i="4"/>
  <c r="C877" i="4"/>
  <c r="C1743" i="4"/>
  <c r="C896" i="4"/>
  <c r="C1407" i="4"/>
  <c r="C533" i="4"/>
  <c r="C1888" i="4"/>
  <c r="C1277" i="4"/>
  <c r="C1688" i="4"/>
  <c r="C1691" i="4"/>
  <c r="C1012" i="4"/>
  <c r="C1054" i="4"/>
  <c r="C1559" i="4"/>
  <c r="C1560" i="4"/>
  <c r="C1476" i="4"/>
  <c r="C1695" i="4"/>
  <c r="C1400" i="4"/>
  <c r="C1687" i="4"/>
  <c r="C646" i="4"/>
  <c r="C551" i="4"/>
  <c r="C1255" i="4"/>
  <c r="C1857" i="4"/>
  <c r="C563" i="4"/>
  <c r="C1790" i="4"/>
  <c r="C1758" i="4"/>
  <c r="C1162" i="4"/>
  <c r="C1043" i="4"/>
  <c r="C1206" i="4"/>
  <c r="C1459" i="4"/>
  <c r="C1008" i="4"/>
  <c r="C1088" i="4"/>
  <c r="C1482" i="4"/>
  <c r="C1193" i="4"/>
  <c r="C1409" i="4"/>
  <c r="C539" i="4"/>
  <c r="C1879" i="4"/>
  <c r="C1280" i="4"/>
  <c r="C801" i="4"/>
  <c r="C817" i="4"/>
  <c r="C1490" i="4"/>
  <c r="C484" i="4"/>
  <c r="C642" i="4"/>
  <c r="C132" i="4"/>
  <c r="C1531" i="4"/>
  <c r="C1547" i="4"/>
  <c r="C668" i="4"/>
  <c r="C712" i="4"/>
  <c r="C756" i="4"/>
  <c r="C1127" i="4"/>
  <c r="C579" i="4"/>
  <c r="C558" i="4"/>
  <c r="C702" i="4"/>
  <c r="C843" i="4"/>
  <c r="C151" i="4"/>
  <c r="C7" i="4"/>
  <c r="C1351" i="4"/>
  <c r="C822" i="4"/>
  <c r="C443" i="4"/>
  <c r="C486" i="4"/>
  <c r="C379" i="4"/>
  <c r="C760" i="4"/>
  <c r="C266" i="4"/>
  <c r="C364" i="4"/>
  <c r="C1274" i="4"/>
  <c r="C847" i="4"/>
  <c r="C693" i="4"/>
  <c r="C597" i="4"/>
  <c r="C1984" i="4"/>
  <c r="C407" i="4"/>
  <c r="C405" i="4"/>
  <c r="C657" i="4"/>
  <c r="C664" i="4"/>
  <c r="C930" i="4"/>
  <c r="C406" i="4"/>
  <c r="C186" i="4"/>
  <c r="C1420" i="4"/>
  <c r="C1563" i="4"/>
  <c r="C1120" i="4"/>
  <c r="C729" i="4"/>
  <c r="C1709" i="4"/>
  <c r="C753" i="4"/>
  <c r="C269" i="4"/>
  <c r="C366" i="4"/>
  <c r="C259" i="4"/>
  <c r="C198" i="4"/>
  <c r="C986" i="4"/>
  <c r="C353" i="4"/>
  <c r="C1548" i="4"/>
  <c r="C625" i="4"/>
  <c r="C1379" i="4"/>
  <c r="C1583" i="4"/>
  <c r="C1685" i="4"/>
  <c r="C1995" i="4"/>
  <c r="C1648" i="4"/>
  <c r="C220" i="4"/>
  <c r="C31" i="4"/>
  <c r="C1877" i="4"/>
  <c r="C122" i="4"/>
  <c r="C1069" i="4"/>
  <c r="C599" i="4"/>
  <c r="C159" i="4"/>
  <c r="C777" i="4"/>
  <c r="C25" i="4"/>
  <c r="C260" i="4"/>
  <c r="C213" i="4"/>
  <c r="C437" i="4"/>
  <c r="C1527" i="4"/>
  <c r="C1250" i="4"/>
  <c r="C1332" i="4"/>
  <c r="C111" i="4"/>
  <c r="C1192" i="4"/>
  <c r="C410" i="4"/>
  <c r="C589" i="4"/>
  <c r="C1982" i="4"/>
  <c r="C1921" i="4"/>
  <c r="C1947" i="4"/>
  <c r="C119" i="4"/>
  <c r="C1439" i="4"/>
  <c r="C1168" i="4"/>
  <c r="C1268" i="4"/>
  <c r="C964" i="4"/>
  <c r="C1444" i="4"/>
  <c r="C1755" i="4"/>
  <c r="C1532" i="4"/>
  <c r="C1521" i="4"/>
  <c r="C1463" i="4"/>
  <c r="C1603" i="4"/>
  <c r="C938" i="4"/>
  <c r="C1697" i="4"/>
  <c r="C1130" i="4"/>
  <c r="C951" i="4"/>
  <c r="C1915" i="4"/>
  <c r="C1243" i="4"/>
  <c r="C136" i="4"/>
  <c r="C1469" i="4"/>
  <c r="C1779" i="4"/>
  <c r="C1285" i="4"/>
  <c r="C52" i="4"/>
  <c r="C1861" i="4"/>
  <c r="C467" i="4"/>
  <c r="C1607" i="4"/>
  <c r="C883" i="4"/>
  <c r="C237" i="4"/>
  <c r="C1718" i="4"/>
  <c r="C1760" i="4"/>
  <c r="C1282" i="4"/>
  <c r="C1198" i="4"/>
  <c r="C1574" i="4"/>
  <c r="C1865" i="4"/>
  <c r="C856" i="4"/>
  <c r="C1052" i="4"/>
  <c r="C1295" i="4"/>
  <c r="C937" i="4"/>
  <c r="C1520" i="4"/>
  <c r="C1869" i="4"/>
  <c r="C1064" i="4"/>
  <c r="C1214" i="4"/>
  <c r="C1188" i="4"/>
  <c r="C792" i="4"/>
  <c r="C511" i="4"/>
  <c r="C845" i="4"/>
  <c r="C1590" i="4"/>
  <c r="C1672" i="4"/>
  <c r="C1289" i="4"/>
  <c r="C604" i="4"/>
  <c r="C1213" i="4"/>
  <c r="C225" i="4"/>
  <c r="C1024" i="4"/>
  <c r="C1374" i="4"/>
  <c r="C425" i="4"/>
  <c r="C564" i="4"/>
  <c r="C968" i="4"/>
  <c r="C1733" i="4"/>
  <c r="C566" i="4"/>
  <c r="C1062" i="4"/>
  <c r="C534" i="4"/>
  <c r="C1251" i="4"/>
  <c r="C1934" i="4"/>
  <c r="C1294" i="4"/>
  <c r="C1797" i="4"/>
  <c r="C1606" i="4"/>
  <c r="C1212" i="4"/>
  <c r="C1387" i="4"/>
  <c r="C1378" i="4"/>
  <c r="C1647" i="4"/>
  <c r="C1413" i="4"/>
  <c r="C624" i="4"/>
  <c r="C1241" i="4"/>
  <c r="C1914" i="4"/>
  <c r="C1033" i="4"/>
  <c r="C1785" i="4"/>
  <c r="C730" i="4"/>
  <c r="C1664" i="4"/>
  <c r="C1620" i="4"/>
  <c r="C1918" i="4"/>
  <c r="C332" i="4"/>
  <c r="C691" i="4"/>
  <c r="C715" i="4"/>
  <c r="C1189" i="4"/>
  <c r="C1362" i="4"/>
  <c r="C1408" i="4"/>
  <c r="C1626" i="4"/>
  <c r="C1065" i="4"/>
  <c r="C153" i="4"/>
  <c r="C685" i="4"/>
  <c r="C1318" i="4"/>
  <c r="C479" i="4"/>
  <c r="C1388" i="4"/>
  <c r="C1704" i="4"/>
  <c r="C98" i="4"/>
  <c r="C1262" i="4"/>
  <c r="C1858" i="4"/>
  <c r="C834" i="4"/>
  <c r="C905" i="4"/>
  <c r="C1498" i="4"/>
  <c r="C867" i="4"/>
  <c r="C1545" i="4"/>
  <c r="C735" i="4"/>
  <c r="C224" i="4"/>
  <c r="C1464" i="4"/>
  <c r="C841" i="4"/>
  <c r="C1882" i="4"/>
  <c r="C672" i="4"/>
  <c r="C70" i="4"/>
  <c r="C714" i="4"/>
  <c r="C732" i="4"/>
  <c r="C1161" i="4"/>
  <c r="C369" i="4"/>
  <c r="C429" i="4"/>
  <c r="C258" i="4"/>
  <c r="C512" i="4"/>
  <c r="C751" i="4"/>
  <c r="C1786" i="4"/>
  <c r="C278" i="4"/>
  <c r="C807" i="4"/>
  <c r="C1511" i="4"/>
  <c r="C1556" i="4"/>
  <c r="C504" i="4"/>
  <c r="C554" i="4"/>
  <c r="C212" i="4"/>
  <c r="C1681" i="4"/>
  <c r="C1333" i="4"/>
  <c r="C810" i="4"/>
  <c r="C444" i="4"/>
  <c r="C69" i="4"/>
  <c r="C605" i="4"/>
  <c r="C1596" i="4"/>
  <c r="C1211" i="4"/>
  <c r="C1324" i="4"/>
  <c r="C1924" i="4"/>
  <c r="C181" i="4"/>
  <c r="C890" i="4"/>
  <c r="C1369" i="4"/>
  <c r="C257" i="4"/>
  <c r="C833" i="4"/>
  <c r="C419" i="4"/>
  <c r="C790" i="4"/>
  <c r="C1839" i="4"/>
  <c r="C1768" i="4"/>
  <c r="C290" i="4"/>
  <c r="C450" i="4"/>
  <c r="C1136" i="4"/>
  <c r="C1930" i="4"/>
  <c r="C908" i="4"/>
  <c r="C603" i="4"/>
  <c r="C818" i="4"/>
  <c r="C416" i="4"/>
  <c r="C1588" i="4"/>
  <c r="C1810" i="4"/>
  <c r="C1005" i="4"/>
  <c r="C1260" i="4"/>
  <c r="C78" i="4"/>
  <c r="C1245" i="4"/>
  <c r="C722" i="4"/>
  <c r="C1524" i="4"/>
  <c r="C218" i="4"/>
  <c r="C1604" i="4"/>
  <c r="C865" i="4"/>
  <c r="C286" i="4"/>
  <c r="C523" i="4"/>
  <c r="C172" i="4"/>
  <c r="C709" i="4"/>
  <c r="C1056" i="4"/>
  <c r="C1798" i="4"/>
  <c r="C1530" i="4"/>
  <c r="C1254" i="4"/>
  <c r="C815" i="4"/>
  <c r="C598" i="4"/>
  <c r="C1616" i="4"/>
  <c r="C848" i="4"/>
  <c r="C1053" i="4"/>
  <c r="C1619" i="4"/>
  <c r="C828" i="4"/>
  <c r="C1754" i="4"/>
  <c r="C812" i="4"/>
  <c r="C342" i="4"/>
  <c r="C1710" i="4"/>
  <c r="C991" i="4"/>
  <c r="C1428" i="4"/>
  <c r="C1836" i="4"/>
  <c r="C1772" i="4"/>
  <c r="C1683" i="4"/>
  <c r="C423" i="4"/>
  <c r="C1712" i="4"/>
  <c r="C1953" i="4"/>
  <c r="C146" i="4"/>
  <c r="C1502" i="4"/>
  <c r="C120" i="4"/>
  <c r="C524" i="4"/>
  <c r="C1396" i="4"/>
  <c r="C298" i="4"/>
  <c r="C1451" i="4"/>
  <c r="C1165" i="4"/>
  <c r="C1544" i="4"/>
  <c r="C1225" i="4"/>
  <c r="C1624" i="4"/>
  <c r="C1104" i="4"/>
  <c r="C1418" i="4"/>
  <c r="C1608" i="4"/>
  <c r="C1484" i="4"/>
  <c r="C1339" i="4"/>
  <c r="C1048" i="4"/>
  <c r="C1424" i="4"/>
  <c r="C1220" i="4"/>
  <c r="C1573" i="4"/>
  <c r="C1655" i="4"/>
  <c r="C1075" i="4"/>
  <c r="C154" i="4"/>
  <c r="C853" i="4"/>
  <c r="C1537" i="4"/>
  <c r="C1292" i="4"/>
  <c r="C885" i="4"/>
  <c r="C1410" i="4"/>
  <c r="C264" i="4"/>
  <c r="C1913" i="4"/>
  <c r="C1701" i="4"/>
  <c r="C93" i="4"/>
  <c r="C438" i="4"/>
  <c r="C77" i="4"/>
  <c r="C1303" i="4"/>
  <c r="C1224" i="4"/>
  <c r="C687" i="4"/>
  <c r="C1009" i="4"/>
  <c r="C913" i="4"/>
  <c r="C975" i="4"/>
  <c r="C1452" i="4"/>
  <c r="C1585" i="4"/>
  <c r="C1398" i="4"/>
  <c r="C15" i="4"/>
  <c r="C1908" i="4"/>
  <c r="C705" i="4"/>
  <c r="C1480" i="4"/>
  <c r="C1179" i="4"/>
  <c r="C1933" i="4"/>
  <c r="C73" i="4"/>
  <c r="C1219" i="4"/>
  <c r="C1266" i="4"/>
  <c r="C1184" i="4"/>
  <c r="C1227" i="4"/>
  <c r="C1331" i="4"/>
  <c r="C1567" i="4"/>
  <c r="C1152" i="4"/>
  <c r="C1443" i="4"/>
  <c r="C325" i="4"/>
  <c r="C1133" i="4"/>
  <c r="C1258" i="4"/>
  <c r="C1429" i="4"/>
  <c r="C1993" i="4"/>
  <c r="C1525" i="4"/>
  <c r="C322" i="4"/>
  <c r="C748" i="4"/>
  <c r="C882" i="4"/>
  <c r="C469" i="4"/>
  <c r="C1889" i="4"/>
  <c r="C1776" i="4"/>
  <c r="C995" i="4"/>
  <c r="C835" i="4"/>
  <c r="C627" i="4"/>
  <c r="C1968" i="4"/>
  <c r="C343" i="4"/>
  <c r="C1975" i="4"/>
  <c r="C1492" i="4"/>
  <c r="C495" i="4"/>
  <c r="C651" i="4"/>
  <c r="C311" i="4"/>
  <c r="C148" i="4"/>
  <c r="C779" i="4"/>
  <c r="C638" i="4"/>
  <c r="C44" i="4"/>
  <c r="C1735" i="4"/>
  <c r="C594" i="4"/>
  <c r="C236" i="4"/>
  <c r="C1641" i="4"/>
  <c r="C963" i="4"/>
  <c r="C231" i="4"/>
  <c r="C560" i="4"/>
  <c r="C1775" i="4"/>
  <c r="C800" i="4"/>
  <c r="C708" i="4"/>
  <c r="C99" i="4"/>
  <c r="C980" i="4"/>
  <c r="C1667" i="4"/>
  <c r="C293" i="4"/>
  <c r="C1631" i="4"/>
  <c r="C4" i="4"/>
  <c r="C674" i="4"/>
  <c r="C6" i="4"/>
  <c r="C670" i="4"/>
  <c r="C782" i="4"/>
  <c r="C83" i="4"/>
  <c r="C1999" i="4"/>
  <c r="C1692" i="4"/>
  <c r="C1963" i="4"/>
  <c r="C1579" i="4"/>
  <c r="C1821" i="4"/>
  <c r="C255" i="4"/>
  <c r="C537" i="4"/>
  <c r="C9" i="4"/>
  <c r="C1805" i="4"/>
  <c r="C667" i="4"/>
  <c r="C367" i="4"/>
  <c r="C1919" i="4"/>
  <c r="C704" i="4"/>
  <c r="C1457" i="4"/>
  <c r="C983" i="4"/>
  <c r="C46" i="4"/>
  <c r="C118" i="4"/>
  <c r="C1670" i="4"/>
  <c r="C1131" i="4"/>
  <c r="C340" i="4"/>
  <c r="C623" i="4"/>
  <c r="C1843" i="4"/>
  <c r="C160" i="4"/>
  <c r="C1404" i="4"/>
  <c r="C1883" i="4"/>
  <c r="C1384" i="4"/>
  <c r="C920" i="4"/>
  <c r="C891" i="4"/>
  <c r="C1494" i="4"/>
  <c r="C1270" i="4"/>
  <c r="C1778" i="4"/>
  <c r="C1190" i="4"/>
  <c r="C1020" i="4"/>
  <c r="C1317" i="4"/>
  <c r="C1273" i="4"/>
  <c r="C1210" i="4"/>
  <c r="C518" i="4"/>
  <c r="C1246" i="4"/>
  <c r="C1849" i="4"/>
  <c r="C1264" i="4"/>
  <c r="C557" i="4"/>
  <c r="C806" i="4"/>
  <c r="C1427" i="4"/>
  <c r="C682" i="4"/>
  <c r="C1092" i="4"/>
  <c r="C1528" i="4"/>
  <c r="C1497" i="4"/>
  <c r="C240" i="4"/>
  <c r="C273" i="4"/>
  <c r="C767" i="4"/>
  <c r="C141" i="4"/>
  <c r="C409" i="4"/>
  <c r="C1173" i="4"/>
  <c r="C1059" i="4"/>
  <c r="C1186" i="4"/>
  <c r="C391" i="4"/>
  <c r="C861" i="4"/>
  <c r="C1045" i="4"/>
  <c r="C1931" i="4"/>
  <c r="C100" i="4"/>
  <c r="C1684" i="4"/>
  <c r="C1728" i="4"/>
  <c r="C909" i="4"/>
  <c r="C1722" i="4"/>
  <c r="C669" i="4"/>
  <c r="C1109" i="4"/>
  <c r="C1311" i="4"/>
  <c r="C1319" i="4"/>
  <c r="C567" i="4"/>
  <c r="C723" i="4"/>
  <c r="C1793" i="4"/>
  <c r="C1038" i="4"/>
  <c r="C381" i="4"/>
  <c r="C1073" i="4"/>
  <c r="C1860" i="4"/>
  <c r="C1087" i="4"/>
  <c r="C1336" i="4"/>
  <c r="C239" i="4"/>
  <c r="C1253" i="4"/>
  <c r="C1076" i="4"/>
  <c r="C1360" i="4"/>
  <c r="C304" i="4"/>
  <c r="C1747" i="4"/>
  <c r="C1090" i="4"/>
  <c r="C1950" i="4"/>
  <c r="C1125" i="4"/>
  <c r="C1859" i="4"/>
  <c r="C957" i="4"/>
  <c r="C8" i="4"/>
  <c r="C514" i="4"/>
  <c r="C1265" i="4"/>
  <c r="C1401" i="4"/>
  <c r="C516" i="4"/>
  <c r="C501" i="4"/>
  <c r="C1499" i="4"/>
  <c r="C414" i="4"/>
  <c r="C1308" i="4"/>
  <c r="C690" i="4"/>
  <c r="C500" i="4"/>
  <c r="C982" i="4"/>
  <c r="C42" i="4"/>
  <c r="C1361" i="4"/>
  <c r="C1356" i="4"/>
  <c r="C1412" i="4"/>
  <c r="C1287" i="4"/>
  <c r="C703" i="4"/>
  <c r="C1488" i="4"/>
  <c r="C1357" i="4"/>
  <c r="C1887" i="4"/>
  <c r="C875" i="4"/>
  <c r="C1327" i="4"/>
  <c r="C1375" i="4"/>
  <c r="C1089" i="4"/>
  <c r="C1533" i="4"/>
  <c r="C1468" i="4"/>
  <c r="C277" i="4"/>
  <c r="C575" i="4"/>
  <c r="C1558" i="4"/>
  <c r="C529" i="4"/>
  <c r="C1458" i="4"/>
  <c r="C1949" i="4"/>
  <c r="C1719" i="4"/>
  <c r="C1640" i="4"/>
  <c r="C1070" i="4"/>
  <c r="C1487" i="4"/>
  <c r="C1149" i="4"/>
  <c r="C1029" i="4"/>
  <c r="C1218" i="4"/>
  <c r="C582" i="4"/>
  <c r="C1671" i="4"/>
  <c r="C701" i="4"/>
  <c r="C1367" i="4"/>
  <c r="C813" i="4"/>
  <c r="C1121" i="4"/>
  <c r="C1284" i="4"/>
  <c r="C1022" i="4"/>
  <c r="C1885" i="4"/>
  <c r="C1465" i="4"/>
  <c r="C1489" i="4"/>
  <c r="C1037" i="4"/>
  <c r="C1377" i="4"/>
  <c r="C1353" i="4"/>
  <c r="C1460" i="4"/>
  <c r="C1752" i="4"/>
  <c r="C1831" i="4"/>
  <c r="C1040" i="4"/>
  <c r="C1207" i="4"/>
  <c r="C216" i="4"/>
  <c r="C1478" i="4"/>
  <c r="C1230" i="4"/>
  <c r="C1299" i="4"/>
  <c r="C1063" i="4"/>
  <c r="C1363" i="4"/>
  <c r="C1985" i="4"/>
  <c r="C902" i="4"/>
  <c r="C1102" i="4"/>
  <c r="C842" i="4"/>
  <c r="C1297" i="4"/>
  <c r="C1350" i="4"/>
  <c r="C63" i="4"/>
  <c r="C1094" i="4"/>
  <c r="C637" i="4"/>
  <c r="C81" i="4"/>
  <c r="C1568" i="4"/>
  <c r="C487" i="4"/>
  <c r="C1203" i="4"/>
  <c r="C696" i="4"/>
  <c r="C899" i="4"/>
  <c r="C1347" i="4"/>
  <c r="C561" i="4"/>
  <c r="C1844" i="4"/>
  <c r="C1698" i="4"/>
  <c r="C1788" i="4"/>
  <c r="C297" i="4"/>
  <c r="C1473" i="4"/>
  <c r="C1864" i="4"/>
  <c r="C1455" i="4"/>
  <c r="C191" i="4"/>
  <c r="C1204" i="4"/>
  <c r="C1783" i="4"/>
  <c r="C1195" i="4"/>
  <c r="C752" i="4"/>
  <c r="C1194" i="4"/>
  <c r="C763" i="4"/>
  <c r="C1553" i="4"/>
  <c r="C1310" i="4"/>
  <c r="C1674" i="4"/>
  <c r="C1228" i="4"/>
  <c r="C165" i="4"/>
  <c r="C858" i="4"/>
  <c r="C716" i="4"/>
  <c r="C1169" i="4"/>
  <c r="C1730" i="4"/>
  <c r="C1855" i="4"/>
  <c r="C1126" i="4"/>
  <c r="C864" i="4"/>
  <c r="C1816" i="4"/>
  <c r="C75" i="4"/>
  <c r="C1314" i="4"/>
  <c r="C544" i="4"/>
  <c r="C1483" i="4"/>
  <c r="C1740" i="4"/>
  <c r="C1305" i="4"/>
  <c r="C256" i="4"/>
  <c r="C1765" i="4"/>
  <c r="C1832" i="4"/>
  <c r="C1146" i="4"/>
  <c r="C1595" i="4"/>
  <c r="C1015" i="4"/>
  <c r="C1380" i="4"/>
  <c r="C699" i="4"/>
  <c r="C1039" i="4"/>
  <c r="C1994" i="4"/>
  <c r="C915" i="4"/>
  <c r="C1026" i="4"/>
  <c r="C1632" i="4"/>
  <c r="C1554" i="4"/>
  <c r="C1442" i="4"/>
  <c r="C1652" i="4"/>
  <c r="C1139" i="4"/>
  <c r="C1863" i="4"/>
  <c r="C1838" i="4"/>
  <c r="C1058" i="4"/>
  <c r="C799" i="4"/>
  <c r="C1872" i="4"/>
  <c r="C525" i="4"/>
  <c r="C1787" i="4"/>
  <c r="C1766" i="4"/>
  <c r="C977" i="4"/>
  <c r="C1651" i="4"/>
  <c r="C1293" i="4"/>
  <c r="C615" i="4"/>
  <c r="C811" i="4"/>
  <c r="C1423" i="4"/>
  <c r="C1278" i="4"/>
  <c r="C1263" i="4"/>
  <c r="C1093" i="4"/>
  <c r="C1153" i="4"/>
  <c r="C1159" i="4"/>
  <c r="C1466" i="4"/>
  <c r="C318" i="4"/>
  <c r="C1288" i="4"/>
  <c r="C1271" i="4"/>
  <c r="C64" i="4"/>
  <c r="C489" i="4"/>
  <c r="C1770" i="4"/>
  <c r="C331" i="4"/>
  <c r="C1304" i="4"/>
  <c r="C665" i="4"/>
  <c r="C1942" i="4"/>
  <c r="C1668" i="4"/>
  <c r="C1610" i="4"/>
  <c r="C1415" i="4"/>
  <c r="C549" i="4"/>
  <c r="C1081" i="4"/>
  <c r="C1557" i="4"/>
  <c r="C1018" i="4"/>
  <c r="C1283" i="4"/>
  <c r="C1001" i="4"/>
  <c r="C1335" i="4"/>
  <c r="C757" i="4"/>
  <c r="C20" i="4"/>
  <c r="C21" i="4"/>
  <c r="C1183" i="4"/>
  <c r="C747" i="4"/>
  <c r="D946" i="4"/>
  <c r="D404" i="4"/>
  <c r="D1775" i="4"/>
  <c r="D511" i="4"/>
  <c r="D56" i="4"/>
  <c r="D1744" i="4"/>
  <c r="D748" i="4"/>
  <c r="D844" i="4"/>
  <c r="D1816" i="4"/>
  <c r="D1433" i="4"/>
  <c r="D1748" i="4"/>
  <c r="D463" i="4"/>
  <c r="D707" i="4"/>
  <c r="D380" i="4"/>
  <c r="D1798" i="4"/>
  <c r="D32" i="4"/>
  <c r="D400" i="4"/>
  <c r="D713" i="4"/>
  <c r="D136" i="4"/>
  <c r="D1822" i="4"/>
  <c r="D672" i="4"/>
  <c r="D106" i="4"/>
  <c r="D313" i="4"/>
  <c r="D1838" i="4"/>
  <c r="D904" i="4"/>
  <c r="D1904" i="4"/>
  <c r="D891" i="4"/>
  <c r="D955" i="4"/>
  <c r="D1453" i="4"/>
  <c r="D1368" i="4"/>
  <c r="D12" i="4"/>
  <c r="D900" i="4"/>
  <c r="D45" i="4"/>
  <c r="D1439" i="4"/>
  <c r="D751" i="4"/>
  <c r="D1617" i="4"/>
  <c r="D204" i="4"/>
  <c r="D702" i="4"/>
  <c r="D255" i="4"/>
  <c r="D1262" i="4"/>
  <c r="D348" i="4"/>
  <c r="D60" i="4"/>
  <c r="D1978" i="4"/>
  <c r="D464" i="4"/>
  <c r="D926" i="4"/>
  <c r="D190" i="4"/>
  <c r="D433" i="4"/>
  <c r="D1056" i="4"/>
  <c r="D1636" i="4"/>
  <c r="D196" i="4"/>
  <c r="D1885" i="4"/>
  <c r="D1250" i="4"/>
  <c r="D68" i="4"/>
  <c r="D596" i="4"/>
  <c r="D889" i="4"/>
  <c r="D701" i="4"/>
  <c r="D1089" i="4"/>
  <c r="D234" i="4"/>
  <c r="D369" i="4"/>
  <c r="D1378" i="4"/>
  <c r="D690" i="4"/>
  <c r="D357" i="4"/>
  <c r="D126" i="4"/>
  <c r="D1730" i="4"/>
  <c r="D856" i="4"/>
  <c r="D104" i="4"/>
  <c r="D1217" i="4"/>
  <c r="D7" i="4"/>
  <c r="D997" i="4"/>
  <c r="D1161" i="4"/>
  <c r="D337" i="4"/>
  <c r="D1207" i="4"/>
  <c r="D1390" i="4"/>
  <c r="D108" i="4"/>
  <c r="D1402" i="4"/>
  <c r="D867" i="4"/>
  <c r="D328" i="4"/>
  <c r="D1968" i="4"/>
  <c r="D1883" i="4"/>
  <c r="D245" i="4"/>
  <c r="D818" i="4"/>
  <c r="D285" i="4"/>
  <c r="D97" i="4"/>
  <c r="D708" i="4"/>
  <c r="D465" i="4"/>
  <c r="D377" i="4"/>
  <c r="D1405" i="4"/>
  <c r="D502" i="4"/>
  <c r="D317" i="4"/>
  <c r="D1312" i="4"/>
  <c r="D753" i="4"/>
  <c r="D538" i="4"/>
  <c r="D595" i="4"/>
  <c r="D240" i="4"/>
  <c r="D506" i="4"/>
  <c r="D298" i="4"/>
  <c r="D1083" i="4"/>
  <c r="D363" i="4"/>
  <c r="D243" i="4"/>
  <c r="D1044" i="4"/>
  <c r="D686" i="4"/>
  <c r="D1935" i="4"/>
  <c r="D1484" i="4"/>
  <c r="D775" i="4"/>
  <c r="D958" i="4"/>
  <c r="D1180" i="4"/>
  <c r="D1889" i="4"/>
  <c r="D162" i="4"/>
  <c r="D179" i="4"/>
  <c r="D251" i="4"/>
  <c r="D123" i="4"/>
  <c r="D413" i="4"/>
  <c r="D1236" i="4"/>
  <c r="D1806" i="4"/>
  <c r="D565" i="4"/>
  <c r="D230" i="4"/>
  <c r="D1706" i="4"/>
  <c r="D1211" i="4"/>
  <c r="D684" i="4"/>
  <c r="D1525" i="4"/>
  <c r="D1763" i="4"/>
  <c r="D1965" i="4"/>
  <c r="D580" i="4"/>
  <c r="D59" i="4"/>
  <c r="D191" i="4"/>
  <c r="D290" i="4"/>
  <c r="D803" i="4"/>
  <c r="D1603" i="4"/>
  <c r="D1671" i="4"/>
  <c r="D733" i="4"/>
  <c r="D1195" i="4"/>
  <c r="D152" i="4"/>
  <c r="D302" i="4"/>
  <c r="D970" i="4"/>
  <c r="D38" i="4"/>
  <c r="D1532" i="4"/>
  <c r="D834" i="4"/>
  <c r="D936" i="4"/>
  <c r="D865" i="4"/>
  <c r="D839" i="4"/>
  <c r="D601" i="4"/>
  <c r="D945" i="4"/>
  <c r="D58" i="4"/>
  <c r="D248" i="4"/>
  <c r="D1871" i="4"/>
  <c r="D19" i="4"/>
  <c r="D1771" i="4"/>
  <c r="D967" i="4"/>
  <c r="D222" i="4"/>
  <c r="D1306" i="4"/>
  <c r="D1932" i="4"/>
  <c r="D1812" i="4"/>
  <c r="D1672" i="4"/>
  <c r="D1020" i="4"/>
  <c r="D525" i="4"/>
  <c r="D857" i="4"/>
  <c r="D639" i="4"/>
  <c r="D1995" i="4"/>
  <c r="D96" i="4"/>
  <c r="D890" i="4"/>
  <c r="D491" i="4"/>
  <c r="D492" i="4"/>
  <c r="D378" i="4"/>
  <c r="D116" i="4"/>
  <c r="D1373" i="4"/>
  <c r="D52" i="4"/>
  <c r="D843" i="4"/>
  <c r="D1292" i="4"/>
  <c r="D156" i="4"/>
  <c r="D314" i="4"/>
  <c r="D1914" i="4"/>
  <c r="D72" i="4"/>
  <c r="D1660" i="4"/>
  <c r="D1716" i="4"/>
  <c r="D546" i="4"/>
  <c r="D569" i="4"/>
  <c r="D111" i="4"/>
  <c r="D1850" i="4"/>
  <c r="D82" i="4"/>
  <c r="D359" i="4"/>
  <c r="D962" i="4"/>
  <c r="D792" i="4"/>
  <c r="D1719" i="4"/>
  <c r="D69" i="4"/>
  <c r="D814" i="4"/>
  <c r="D148" i="4"/>
  <c r="D171" i="4"/>
  <c r="D698" i="4"/>
  <c r="D892" i="4"/>
  <c r="D297" i="4"/>
  <c r="D514" i="4"/>
  <c r="D651" i="4"/>
  <c r="D1485" i="4"/>
  <c r="D1892" i="4"/>
  <c r="D985" i="4"/>
  <c r="D1415" i="4"/>
  <c r="D628" i="4"/>
  <c r="D830" i="4"/>
  <c r="D336" i="4"/>
  <c r="D435" i="4"/>
  <c r="D797" i="4"/>
  <c r="D1759" i="4"/>
  <c r="D340" i="4"/>
  <c r="D1514" i="4"/>
  <c r="D1097" i="4"/>
  <c r="D543" i="4"/>
  <c r="D166" i="4"/>
  <c r="D838" i="4"/>
  <c r="D1594" i="4"/>
  <c r="D473" i="4"/>
  <c r="D712" i="4"/>
  <c r="D704" i="4"/>
  <c r="D124" i="4"/>
  <c r="D1803" i="4"/>
  <c r="D942" i="4"/>
  <c r="D1899" i="4"/>
  <c r="D1725" i="4"/>
  <c r="D98" i="4"/>
  <c r="D157" i="4"/>
  <c r="D1000" i="4"/>
  <c r="D493" i="4"/>
  <c r="D482" i="4"/>
  <c r="D1062" i="4"/>
  <c r="D912" i="4"/>
  <c r="D67" i="4"/>
  <c r="D718" i="4"/>
  <c r="D547" i="4"/>
  <c r="D432" i="4"/>
  <c r="D498" i="4"/>
  <c r="D938" i="4"/>
  <c r="D264" i="4"/>
  <c r="D345" i="4"/>
  <c r="D25" i="4"/>
  <c r="D338" i="4"/>
  <c r="D50" i="4"/>
  <c r="D247" i="4"/>
  <c r="D957" i="4"/>
  <c r="D401" i="4"/>
  <c r="D1844" i="4"/>
  <c r="D886" i="4"/>
  <c r="D836" i="4"/>
  <c r="D1412" i="4"/>
  <c r="D1252" i="4"/>
  <c r="D870" i="4"/>
  <c r="D1722" i="4"/>
  <c r="D139" i="4"/>
  <c r="D563" i="4"/>
  <c r="D633" i="4"/>
  <c r="D674" i="4"/>
  <c r="D1200" i="4"/>
  <c r="D832" i="4"/>
  <c r="D1861" i="4"/>
  <c r="D1612" i="4"/>
  <c r="D779" i="4"/>
  <c r="D1860" i="4"/>
  <c r="D1451" i="4"/>
  <c r="D634" i="4"/>
  <c r="D1356" i="4"/>
  <c r="D1153" i="4"/>
  <c r="D1314" i="4"/>
  <c r="D299" i="4"/>
  <c r="D950" i="4"/>
  <c r="D921" i="4"/>
  <c r="D100" i="4"/>
  <c r="D64" i="4"/>
  <c r="D334" i="4"/>
  <c r="D840" i="4"/>
  <c r="D835" i="4"/>
  <c r="D1317" i="4"/>
  <c r="D788" i="4"/>
  <c r="D1729" i="4"/>
  <c r="D428" i="4"/>
  <c r="D342" i="4"/>
  <c r="D966" i="4"/>
  <c r="D1569" i="4"/>
  <c r="D480" i="4"/>
  <c r="D557" i="4"/>
  <c r="D1788" i="4"/>
  <c r="D1924" i="4"/>
  <c r="D261" i="4"/>
  <c r="D1977" i="4"/>
  <c r="D675" i="4"/>
  <c r="D1166" i="4"/>
  <c r="D719" i="4"/>
  <c r="D1630" i="4"/>
  <c r="D5" i="4"/>
  <c r="D1684" i="4"/>
  <c r="D874" i="4"/>
  <c r="D1958" i="4"/>
  <c r="D1712" i="4"/>
  <c r="D1768" i="4"/>
  <c r="D479" i="4"/>
  <c r="D642" i="4"/>
  <c r="D268" i="4"/>
  <c r="D829" i="4"/>
  <c r="D283" i="4"/>
  <c r="D423" i="4"/>
  <c r="D868" i="4"/>
  <c r="D1834" i="4"/>
  <c r="D750" i="4"/>
  <c r="D454" i="4"/>
  <c r="D1029" i="4"/>
  <c r="D627" i="4"/>
  <c r="D922" i="4"/>
  <c r="D1689" i="4"/>
  <c r="D1990" i="4"/>
  <c r="D987" i="4"/>
  <c r="D1473" i="4"/>
  <c r="D607" i="4"/>
  <c r="D8" i="4"/>
  <c r="D167" i="4"/>
  <c r="D102" i="4"/>
  <c r="D1595" i="4"/>
  <c r="D254" i="4"/>
  <c r="D119" i="4"/>
  <c r="D445" i="4"/>
  <c r="D105" i="4"/>
  <c r="D66" i="4"/>
  <c r="D153" i="4"/>
  <c r="D129" i="4"/>
  <c r="D272" i="4"/>
  <c r="D1103" i="4"/>
  <c r="D304" i="4"/>
  <c r="D1235" i="4"/>
  <c r="D22" i="4"/>
  <c r="D1902" i="4"/>
  <c r="D30" i="4"/>
  <c r="D715" i="4"/>
  <c r="D1787" i="4"/>
  <c r="D758" i="4"/>
  <c r="D738" i="4"/>
  <c r="D207" i="4"/>
  <c r="D26" i="4"/>
  <c r="D799" i="4"/>
  <c r="D256" i="4"/>
  <c r="D711" i="4"/>
  <c r="D74" i="4"/>
  <c r="D431" i="4"/>
  <c r="D862" i="4"/>
  <c r="D570" i="4"/>
  <c r="D172" i="4"/>
  <c r="D949" i="4"/>
  <c r="D808" i="4"/>
  <c r="D1751" i="4"/>
  <c r="D353" i="4"/>
  <c r="D1836" i="4"/>
  <c r="D1541" i="4"/>
  <c r="D549" i="4"/>
  <c r="D1421" i="4"/>
  <c r="D94" i="4"/>
  <c r="D143" i="4"/>
  <c r="D1839" i="4"/>
  <c r="D252" i="4"/>
  <c r="D953" i="4"/>
  <c r="D811" i="4"/>
  <c r="D1186" i="4"/>
  <c r="D613" i="4"/>
  <c r="D164" i="4"/>
  <c r="D898" i="4"/>
  <c r="D849" i="4"/>
  <c r="D795" i="4"/>
  <c r="D294" i="4"/>
  <c r="D1979" i="4"/>
  <c r="D820" i="4"/>
  <c r="D1589" i="4"/>
  <c r="D90" i="4"/>
  <c r="D1477" i="4"/>
  <c r="D895" i="4"/>
  <c r="D683" i="4"/>
  <c r="D1919" i="4"/>
  <c r="D1773" i="4"/>
  <c r="D235" i="4"/>
  <c r="D266" i="4"/>
  <c r="D486" i="4"/>
  <c r="D1650" i="4"/>
  <c r="D364" i="4"/>
  <c r="D1006" i="4"/>
  <c r="D1770" i="4"/>
  <c r="D1079" i="4"/>
  <c r="D447" i="4"/>
  <c r="D1579" i="4"/>
  <c r="D984" i="4"/>
  <c r="D1644" i="4"/>
  <c r="D1544" i="4"/>
  <c r="D877" i="4"/>
  <c r="D277" i="4"/>
  <c r="D1564" i="4"/>
  <c r="D1846" i="4"/>
  <c r="D6" i="4"/>
  <c r="D87" i="4"/>
  <c r="D42" i="4"/>
  <c r="D846" i="4"/>
  <c r="D65" i="4"/>
  <c r="D644" i="4"/>
  <c r="D1521" i="4"/>
  <c r="D1678" i="4"/>
  <c r="D236" i="4"/>
  <c r="D1754" i="4"/>
  <c r="D92" i="4"/>
  <c r="D1480" i="4"/>
  <c r="D516" i="4"/>
  <c r="D1653" i="4"/>
  <c r="D989" i="4"/>
  <c r="D575" i="4"/>
  <c r="D884" i="4"/>
  <c r="D286" i="4"/>
  <c r="D226" i="4"/>
  <c r="D726" i="4"/>
  <c r="D441" i="4"/>
  <c r="D554" i="4"/>
  <c r="D1577" i="4"/>
  <c r="D765" i="4"/>
  <c r="D603" i="4"/>
  <c r="D1854" i="4"/>
  <c r="D39" i="4"/>
  <c r="D756" i="4"/>
  <c r="D841" i="4"/>
  <c r="D351" i="4"/>
  <c r="D405" i="4"/>
  <c r="D736" i="4"/>
  <c r="D84" i="4"/>
  <c r="D1796" i="4"/>
  <c r="D244" i="4"/>
  <c r="D774" i="4"/>
  <c r="D961" i="4"/>
  <c r="D1223" i="4"/>
  <c r="D403" i="4"/>
  <c r="D308" i="4"/>
  <c r="D360" i="4"/>
  <c r="D903" i="4"/>
  <c r="D18" i="4"/>
  <c r="D62" i="4"/>
  <c r="D1429" i="4"/>
  <c r="D1800" i="4"/>
  <c r="D388" i="4"/>
  <c r="D1204" i="4"/>
  <c r="D754" i="4"/>
  <c r="D358" i="4"/>
  <c r="D182" i="4"/>
  <c r="D387" i="4"/>
  <c r="D356" i="4"/>
  <c r="D994" i="4"/>
  <c r="D86" i="4"/>
  <c r="D699" i="4"/>
  <c r="D998" i="4"/>
  <c r="D977" i="4"/>
  <c r="D1791" i="4"/>
  <c r="D1370" i="4"/>
  <c r="D1272" i="4"/>
  <c r="D452" i="4"/>
  <c r="D1500" i="4"/>
  <c r="D49" i="4"/>
  <c r="D208" i="4"/>
  <c r="D44" i="4"/>
  <c r="D919" i="4"/>
  <c r="D734" i="4"/>
  <c r="D1596" i="4"/>
  <c r="D260" i="4"/>
  <c r="D925" i="4"/>
  <c r="D1424" i="4"/>
  <c r="D422" i="4"/>
  <c r="D54" i="4"/>
  <c r="D1799" i="4"/>
  <c r="D249" i="4"/>
  <c r="D425" i="4"/>
  <c r="D483" i="4"/>
  <c r="D720" i="4"/>
  <c r="D269" i="4"/>
  <c r="D1623" i="4"/>
  <c r="D1661" i="4"/>
  <c r="D976" i="4"/>
  <c r="D1734" i="4"/>
  <c r="D474" i="4"/>
  <c r="D442" i="4"/>
  <c r="D1437" i="4"/>
  <c r="D1777" i="4"/>
  <c r="D848" i="4"/>
  <c r="D869" i="4"/>
  <c r="D79" i="4"/>
  <c r="D187" i="4"/>
  <c r="D323" i="4"/>
  <c r="D10" i="4"/>
  <c r="D978" i="4"/>
  <c r="D227" i="4"/>
  <c r="D694" i="4"/>
  <c r="D15" i="4"/>
  <c r="D772" i="4"/>
  <c r="D1496" i="4"/>
  <c r="D1947" i="4"/>
  <c r="D367" i="4"/>
  <c r="D293" i="4"/>
  <c r="D1873" i="4"/>
  <c r="D180" i="4"/>
  <c r="D163" i="4"/>
  <c r="D55" i="4"/>
  <c r="D362" i="4"/>
  <c r="D1983" i="4"/>
  <c r="D34" i="4"/>
  <c r="D1325" i="4"/>
  <c r="D372" i="4"/>
  <c r="D858" i="4"/>
  <c r="D730" i="4"/>
  <c r="D375" i="4"/>
  <c r="D816" i="4"/>
  <c r="D141" i="4"/>
  <c r="D109" i="4"/>
  <c r="D1631" i="4"/>
  <c r="D318" i="4"/>
  <c r="D645" i="4"/>
  <c r="D861" i="4"/>
  <c r="D228" i="4"/>
  <c r="D752" i="4"/>
  <c r="D817" i="4"/>
  <c r="D659" i="4"/>
  <c r="D1917" i="4"/>
  <c r="D1396" i="4"/>
  <c r="D1740" i="4"/>
  <c r="D373" i="4"/>
  <c r="D1326" i="4"/>
  <c r="D496" i="4"/>
  <c r="D278" i="4"/>
  <c r="D188" i="4"/>
  <c r="D460" i="4"/>
  <c r="D1655" i="4"/>
  <c r="D450" i="4"/>
  <c r="D508" i="4"/>
  <c r="D258" i="4"/>
  <c r="D127" i="4"/>
  <c r="D1418" i="4"/>
  <c r="D239" i="4"/>
  <c r="D1870" i="4"/>
  <c r="D14" i="4"/>
  <c r="D1122" i="4"/>
  <c r="D940" i="4"/>
  <c r="D975" i="4"/>
  <c r="D667" i="4"/>
  <c r="D681" i="4"/>
  <c r="D845" i="4"/>
  <c r="D691" i="4"/>
  <c r="D763" i="4"/>
  <c r="D321" i="4"/>
  <c r="D1308" i="4"/>
  <c r="D724" i="4"/>
  <c r="D653" i="4"/>
  <c r="D1801" i="4"/>
  <c r="D333" i="4"/>
  <c r="D935" i="4"/>
  <c r="D310" i="4"/>
  <c r="D594" i="4"/>
  <c r="D31" i="4"/>
  <c r="D1074" i="4"/>
  <c r="D781" i="4"/>
  <c r="D326" i="4"/>
  <c r="D920" i="4"/>
  <c r="D53" i="4"/>
  <c r="D934" i="4"/>
  <c r="D158" i="4"/>
  <c r="D568" i="4"/>
  <c r="D477" i="4"/>
  <c r="D161" i="4"/>
  <c r="D556" i="4"/>
  <c r="D871" i="4"/>
  <c r="D951" i="4"/>
  <c r="D420" i="4"/>
  <c r="D1752" i="4"/>
  <c r="D213" i="4"/>
  <c r="D168" i="4"/>
  <c r="D1593" i="4"/>
  <c r="D1976" i="4"/>
  <c r="D1087" i="4"/>
  <c r="D1026" i="4"/>
  <c r="D530" i="4"/>
  <c r="D531" i="4"/>
  <c r="D842" i="4"/>
  <c r="D689" i="4"/>
  <c r="D73" i="4"/>
  <c r="D567" i="4"/>
  <c r="D1688" i="4"/>
  <c r="D453" i="4"/>
  <c r="D1286" i="4"/>
  <c r="D448" i="4"/>
  <c r="D29" i="4"/>
  <c r="D1486" i="4"/>
  <c r="D1201" i="4"/>
  <c r="D887" i="4"/>
  <c r="D1879" i="4"/>
  <c r="D918" i="4"/>
  <c r="D560" i="4"/>
  <c r="D833" i="4"/>
  <c r="D802" i="4"/>
  <c r="D170" i="4"/>
  <c r="D475" i="4"/>
  <c r="D1082" i="4"/>
  <c r="D615" i="4"/>
  <c r="D485" i="4"/>
  <c r="D419" i="4"/>
  <c r="D1343" i="4"/>
  <c r="D823" i="4"/>
  <c r="D1865" i="4"/>
  <c r="D1674" i="4"/>
  <c r="D732" i="4"/>
  <c r="D1493" i="4"/>
  <c r="D937" i="4"/>
  <c r="D1487" i="4"/>
  <c r="D1445" i="4"/>
  <c r="D1625" i="4"/>
  <c r="D370" i="4"/>
  <c r="D1731" i="4"/>
  <c r="D343" i="4"/>
  <c r="D165" i="4"/>
  <c r="D948" i="4"/>
  <c r="D742" i="4"/>
  <c r="D1641" i="4"/>
  <c r="D1884" i="4"/>
  <c r="D1454" i="4"/>
  <c r="D41" i="4"/>
  <c r="D1818" i="4"/>
  <c r="D263" i="4"/>
  <c r="D901" i="4"/>
  <c r="D864" i="4"/>
  <c r="D415" i="4"/>
  <c r="D209" i="4"/>
  <c r="D1279" i="4"/>
  <c r="D381" i="4"/>
  <c r="D778" i="4"/>
  <c r="D1784" i="4"/>
  <c r="D1581" i="4"/>
  <c r="D1951" i="4"/>
  <c r="D1022" i="4"/>
  <c r="D459" i="4"/>
  <c r="D1536" i="4"/>
  <c r="D150" i="4"/>
  <c r="D617" i="4"/>
  <c r="D437" i="4"/>
  <c r="D749" i="4"/>
  <c r="D27" i="4"/>
  <c r="D1335" i="4"/>
  <c r="D438" i="4"/>
  <c r="D589" i="4"/>
  <c r="D232" i="4"/>
  <c r="D666" i="4"/>
  <c r="D120" i="4"/>
  <c r="D1413" i="4"/>
  <c r="D307" i="4"/>
  <c r="D206" i="4"/>
  <c r="D224" i="4"/>
  <c r="D1774" i="4"/>
  <c r="D107" i="4"/>
  <c r="D1125" i="4"/>
  <c r="D1984" i="4"/>
  <c r="D117" i="4"/>
  <c r="D1476" i="4"/>
  <c r="D3" i="4"/>
  <c r="D1497" i="4"/>
  <c r="D888" i="4"/>
  <c r="D1560" i="4"/>
  <c r="D827" i="4"/>
  <c r="D1492" i="4"/>
  <c r="D1893" i="4"/>
  <c r="D203" i="4"/>
  <c r="D1330" i="4"/>
  <c r="D1515" i="4"/>
  <c r="D142" i="4"/>
  <c r="D729" i="4"/>
  <c r="D341" i="4"/>
  <c r="D1248" i="4"/>
  <c r="D1975" i="4"/>
  <c r="D824" i="4"/>
  <c r="D1548" i="4"/>
  <c r="D1921" i="4"/>
  <c r="D1148" i="4"/>
  <c r="D741" i="4"/>
  <c r="D481" i="4"/>
  <c r="D1964" i="4"/>
  <c r="D1426" i="4"/>
  <c r="D1931" i="4"/>
  <c r="D1158" i="4"/>
  <c r="D1240" i="4"/>
  <c r="D1691" i="4"/>
  <c r="D1427" i="4"/>
  <c r="D95" i="4"/>
  <c r="D875" i="4"/>
  <c r="D1504" i="4"/>
  <c r="D552" i="4"/>
  <c r="D1733" i="4"/>
  <c r="D1551" i="4"/>
  <c r="D1066" i="4"/>
  <c r="D1144" i="4"/>
  <c r="D676" i="4"/>
  <c r="D1285" i="4"/>
  <c r="D796" i="4"/>
  <c r="D386" i="4"/>
  <c r="D1060" i="4"/>
  <c r="D140" i="4"/>
  <c r="D1900" i="4"/>
  <c r="D410" i="4"/>
  <c r="D1960" i="4"/>
  <c r="D680" i="4"/>
  <c r="D851" i="4"/>
  <c r="D133" i="4"/>
  <c r="D1107" i="4"/>
  <c r="D1507" i="4"/>
  <c r="D1136" i="4"/>
  <c r="D906" i="4"/>
  <c r="D9" i="4"/>
  <c r="D1659" i="4"/>
  <c r="D853" i="4"/>
  <c r="D608" i="4"/>
  <c r="D1953" i="4"/>
  <c r="D325" i="4"/>
  <c r="D1530" i="4"/>
  <c r="D1117" i="4"/>
  <c r="D1441" i="4"/>
  <c r="D1227" i="4"/>
  <c r="D1464" i="4"/>
  <c r="D1023" i="4"/>
  <c r="D1088" i="4"/>
  <c r="D880" i="4"/>
  <c r="D640" i="4"/>
  <c r="D103" i="4"/>
  <c r="D1843" i="4"/>
  <c r="D1620" i="4"/>
  <c r="D527" i="4"/>
  <c r="D1258" i="4"/>
  <c r="D397" i="4"/>
  <c r="D253" i="4"/>
  <c r="D1319" i="4"/>
  <c r="D406" i="4"/>
  <c r="D1840" i="4"/>
  <c r="D300" i="4"/>
  <c r="D1550" i="4"/>
  <c r="D4" i="4"/>
  <c r="D181" i="4"/>
  <c r="D472" i="4"/>
  <c r="D271" i="4"/>
  <c r="D1957" i="4"/>
  <c r="D210" i="4"/>
  <c r="D144" i="4"/>
  <c r="D13" i="4"/>
  <c r="D301" i="4"/>
  <c r="D927" i="4"/>
  <c r="D1562" i="4"/>
  <c r="D1926" i="4"/>
  <c r="D499" i="4"/>
  <c r="D354" i="4"/>
  <c r="D1852" i="4"/>
  <c r="D1058" i="4"/>
  <c r="D1233" i="4"/>
  <c r="D611" i="4"/>
  <c r="D1920" i="4"/>
  <c r="D1034" i="4"/>
  <c r="D1073" i="4"/>
  <c r="D1168" i="4"/>
  <c r="D1718" i="4"/>
  <c r="D1420" i="4"/>
  <c r="D1295" i="4"/>
  <c r="D1095" i="4"/>
  <c r="D274" i="4"/>
  <c r="D1422" i="4"/>
  <c r="D1360" i="4"/>
  <c r="D881" i="4"/>
  <c r="D1346" i="4"/>
  <c r="D578" i="4"/>
  <c r="D764" i="4"/>
  <c r="D469" i="4"/>
  <c r="D1406" i="4"/>
  <c r="D147" i="4"/>
  <c r="D1371" i="4"/>
  <c r="D993" i="4"/>
  <c r="D501" i="4"/>
  <c r="D692" i="4"/>
  <c r="D1448" i="4"/>
  <c r="D980" i="4"/>
  <c r="D769" i="4"/>
  <c r="D1290" i="4"/>
  <c r="D444" i="4"/>
  <c r="D1365" i="4"/>
  <c r="D1141" i="4"/>
  <c r="D505" i="4"/>
  <c r="D910" i="4"/>
  <c r="D813" i="4"/>
  <c r="D1049" i="4"/>
  <c r="D394" i="4"/>
  <c r="D1068" i="4"/>
  <c r="D250" i="4"/>
  <c r="D1732" i="4"/>
  <c r="D1766" i="4"/>
  <c r="D1315" i="4"/>
  <c r="D1399" i="4"/>
  <c r="D1094" i="4"/>
  <c r="D1297" i="4"/>
  <c r="D932" i="4"/>
  <c r="D23" i="4"/>
  <c r="D981" i="4"/>
  <c r="D229" i="4"/>
  <c r="D737" i="4"/>
  <c r="D1350" i="4"/>
  <c r="D1380" i="4"/>
  <c r="D1470" i="4"/>
  <c r="D725" i="4"/>
  <c r="D1172" i="4"/>
  <c r="D1442" i="4"/>
  <c r="D1666" i="4"/>
  <c r="D219" i="4"/>
  <c r="D1028" i="4"/>
  <c r="D1903" i="4"/>
  <c r="D616" i="4"/>
  <c r="D826" i="4"/>
  <c r="D807" i="4"/>
  <c r="D896" i="4"/>
  <c r="D883" i="4"/>
  <c r="D1809" i="4"/>
  <c r="D1341" i="4"/>
  <c r="D1052" i="4"/>
  <c r="D121" i="4"/>
  <c r="D494" i="4"/>
  <c r="D973" i="4"/>
  <c r="D1936" i="4"/>
  <c r="D216" i="4"/>
  <c r="D195" i="4"/>
  <c r="D1397" i="4"/>
  <c r="D185" i="4"/>
  <c r="D717" i="4"/>
  <c r="D1183" i="4"/>
  <c r="D1628" i="4"/>
  <c r="D344" i="4"/>
  <c r="D1760" i="4"/>
  <c r="D399" i="4"/>
  <c r="D1815" i="4"/>
  <c r="D233" i="4"/>
  <c r="D1673" i="4"/>
  <c r="D1119" i="4"/>
  <c r="D1808" i="4"/>
  <c r="D610" i="4"/>
  <c r="D1662" i="4"/>
  <c r="D1105" i="4"/>
  <c r="D218" i="4"/>
  <c r="D1568" i="4"/>
  <c r="D347" i="4"/>
  <c r="D1695" i="4"/>
  <c r="D396" i="4"/>
  <c r="D1035" i="4"/>
  <c r="D427" i="4"/>
  <c r="D183" i="4"/>
  <c r="D1927" i="4"/>
  <c r="D1503" i="4"/>
  <c r="D1303" i="4"/>
  <c r="D1450" i="4"/>
  <c r="D579" i="4"/>
  <c r="D1835" i="4"/>
  <c r="D1772" i="4"/>
  <c r="D1093" i="4"/>
  <c r="D529" i="4"/>
  <c r="D1115" i="4"/>
  <c r="D600" i="4"/>
  <c r="D735" i="4"/>
  <c r="D1155" i="4"/>
  <c r="D1275" i="4"/>
  <c r="D177" i="4"/>
  <c r="D1063" i="4"/>
  <c r="D93" i="4"/>
  <c r="D773" i="4"/>
  <c r="D217" i="4"/>
  <c r="D379" i="4"/>
  <c r="D660" i="4"/>
  <c r="D1101" i="4"/>
  <c r="D398" i="4"/>
  <c r="D330" i="4"/>
  <c r="D1982" i="4"/>
  <c r="D620" i="4"/>
  <c r="D1707" i="4"/>
  <c r="D1702" i="4"/>
  <c r="D622" i="4"/>
  <c r="D1134" i="4"/>
  <c r="D518" i="4"/>
  <c r="D1894" i="4"/>
  <c r="D275" i="4"/>
  <c r="D1167" i="4"/>
  <c r="D1627" i="4"/>
  <c r="D1513" i="4"/>
  <c r="D972" i="4"/>
  <c r="D1355" i="4"/>
  <c r="D1845" i="4"/>
  <c r="D1287" i="4"/>
  <c r="D566" i="4"/>
  <c r="D669" i="4"/>
  <c r="D238" i="4"/>
  <c r="D284" i="4"/>
  <c r="D1739" i="4"/>
  <c r="D346" i="4"/>
  <c r="D576" i="4"/>
  <c r="D512" i="4"/>
  <c r="D456" i="4"/>
  <c r="D1886" i="4"/>
  <c r="D1690" i="4"/>
  <c r="D1696" i="4"/>
  <c r="D392" i="4"/>
  <c r="D593" i="4"/>
  <c r="D1910" i="4"/>
  <c r="D436" i="4"/>
  <c r="D1700" i="4"/>
  <c r="D1741" i="4"/>
  <c r="D1827" i="4"/>
  <c r="D1963" i="4"/>
  <c r="D495" i="4"/>
  <c r="D221" i="4"/>
  <c r="D996" i="4"/>
  <c r="D192" i="4"/>
  <c r="D1849" i="4"/>
  <c r="D604" i="4"/>
  <c r="D426" i="4"/>
  <c r="D1583" i="4"/>
  <c r="D1472" i="4"/>
  <c r="D1999" i="4"/>
  <c r="D1030" i="4"/>
  <c r="D322" i="4"/>
  <c r="D1171" i="4"/>
  <c r="D1494" i="4"/>
  <c r="D1228" i="4"/>
  <c r="D905" i="4"/>
  <c r="D276" i="4"/>
  <c r="D1229" i="4"/>
  <c r="D810" i="4"/>
  <c r="D1043" i="4"/>
  <c r="D1624" i="4"/>
  <c r="D1084" i="4"/>
  <c r="D1535" i="4"/>
  <c r="D1670" i="4"/>
  <c r="D866" i="4"/>
  <c r="D1998" i="4"/>
  <c r="D1961" i="4"/>
  <c r="D999" i="4"/>
  <c r="D159" i="4"/>
  <c r="D1711" i="4"/>
  <c r="D1296" i="4"/>
  <c r="D931" i="4"/>
  <c r="D801" i="4"/>
  <c r="D1817" i="4"/>
  <c r="D265" i="4"/>
  <c r="D822" i="4"/>
  <c r="D1061" i="4"/>
  <c r="D1522" i="4"/>
  <c r="D175" i="4"/>
  <c r="D1519" i="4"/>
  <c r="D696" i="4"/>
  <c r="D990" i="4"/>
  <c r="D671" i="4"/>
  <c r="D1031" i="4"/>
  <c r="D574" i="4"/>
  <c r="D287" i="4"/>
  <c r="D744" i="4"/>
  <c r="D1197" i="4"/>
  <c r="D1571" i="4"/>
  <c r="D1880" i="4"/>
  <c r="D1460" i="4"/>
  <c r="D1940" i="4"/>
  <c r="D1401" i="4"/>
  <c r="D114" i="4"/>
  <c r="D1922" i="4"/>
  <c r="D1299" i="4"/>
  <c r="D85" i="4"/>
  <c r="D1911" i="4"/>
  <c r="D526" i="4"/>
  <c r="D497" i="4"/>
  <c r="D1878" i="4"/>
  <c r="D988" i="4"/>
  <c r="D1945" i="4"/>
  <c r="D1458" i="4"/>
  <c r="D1896" i="4"/>
  <c r="D1656" i="4"/>
  <c r="D155" i="4"/>
  <c r="D1876" i="4"/>
  <c r="D395" i="4"/>
  <c r="D350" i="4"/>
  <c r="D1802" i="4"/>
  <c r="D487" i="4"/>
  <c r="D1498" i="4"/>
  <c r="D798" i="4"/>
  <c r="D588" i="4"/>
  <c r="D1987" i="4"/>
  <c r="D786" i="4"/>
  <c r="D316" i="4"/>
  <c r="D309" i="4"/>
  <c r="D954" i="4"/>
  <c r="D20" i="4"/>
  <c r="D83" i="4"/>
  <c r="D1642" i="4"/>
  <c r="D1743" i="4"/>
  <c r="D288" i="4"/>
  <c r="D267" i="4"/>
  <c r="D1511" i="4"/>
  <c r="D548" i="4"/>
  <c r="D1489" i="4"/>
  <c r="D899" i="4"/>
  <c r="D1047" i="4"/>
  <c r="D1196" i="4"/>
  <c r="D225" i="4"/>
  <c r="D455" i="4"/>
  <c r="D1750" i="4"/>
  <c r="D1392" i="4"/>
  <c r="D619" i="4"/>
  <c r="D1208" i="4"/>
  <c r="D1294" i="4"/>
  <c r="D894" i="4"/>
  <c r="D1857" i="4"/>
  <c r="D806" i="4"/>
  <c r="D1142" i="4"/>
  <c r="D1687" i="4"/>
  <c r="D1539" i="4"/>
  <c r="D1563" i="4"/>
  <c r="D1039" i="4"/>
  <c r="D1444" i="4"/>
  <c r="D28" i="4"/>
  <c r="D791" i="4"/>
  <c r="D131" i="4"/>
  <c r="D1622" i="4"/>
  <c r="D1609" i="4"/>
  <c r="D923" i="4"/>
  <c r="D771" i="4"/>
  <c r="D1703" i="4"/>
  <c r="D716" i="4"/>
  <c r="D199" i="4"/>
  <c r="D1728" i="4"/>
  <c r="D745" i="4"/>
  <c r="D1923" i="4"/>
  <c r="D1126" i="4"/>
  <c r="D1367" i="4"/>
  <c r="D1018" i="4"/>
  <c r="D1559" i="4"/>
  <c r="D1714" i="4"/>
  <c r="D933" i="4"/>
  <c r="D306" i="4"/>
  <c r="D292" i="4"/>
  <c r="D885" i="4"/>
  <c r="D605" i="4"/>
  <c r="D714" i="4"/>
  <c r="D1283" i="4"/>
  <c r="D1764" i="4"/>
  <c r="D1249" i="4"/>
  <c r="D785" i="4"/>
  <c r="D503" i="4"/>
  <c r="D305" i="4"/>
  <c r="D324" i="4"/>
  <c r="D1398" i="4"/>
  <c r="D1517" i="4"/>
  <c r="D1311" i="4"/>
  <c r="D1187" i="4"/>
  <c r="D1131" i="4"/>
  <c r="D1738" i="4"/>
  <c r="D390" i="4"/>
  <c r="D412" i="4"/>
  <c r="D1632" i="4"/>
  <c r="D964" i="4"/>
  <c r="D327" i="4"/>
  <c r="D1305" i="4"/>
  <c r="D382" i="4"/>
  <c r="D1100" i="4"/>
  <c r="D537" i="4"/>
  <c r="D33" i="4"/>
  <c r="D539" i="4"/>
  <c r="D46" i="4"/>
  <c r="D1557" i="4"/>
  <c r="D1242" i="4"/>
  <c r="D760" i="4"/>
  <c r="D739" i="4"/>
  <c r="D468" i="4"/>
  <c r="D1989" i="4"/>
  <c r="D478" i="4"/>
  <c r="D489" i="4"/>
  <c r="D174" i="4"/>
  <c r="D1333" i="4"/>
  <c r="D956" i="4"/>
  <c r="D1293" i="4"/>
  <c r="D1698" i="4"/>
  <c r="D968" i="4"/>
  <c r="D1434" i="4"/>
  <c r="D1072" i="4"/>
  <c r="D1152" i="4"/>
  <c r="D1693" i="4"/>
  <c r="D1393" i="4"/>
  <c r="D149" i="4"/>
  <c r="D757" i="4"/>
  <c r="D1528" i="4"/>
  <c r="D1165" i="4"/>
  <c r="D1231" i="4"/>
  <c r="D581" i="4"/>
  <c r="D1104" i="4"/>
  <c r="D138" i="4"/>
  <c r="D1334" i="4"/>
  <c r="D184" i="4"/>
  <c r="D1169" i="4"/>
  <c r="D1403" i="4"/>
  <c r="D1353" i="4"/>
  <c r="D1065" i="4"/>
  <c r="D1508" i="4"/>
  <c r="D1657" i="4"/>
  <c r="D629" i="4"/>
  <c r="D812" i="4"/>
  <c r="D626" i="4"/>
  <c r="D331" i="4"/>
  <c r="D1804" i="4"/>
  <c r="D907" i="4"/>
  <c r="D1259" i="4"/>
  <c r="D727" i="4"/>
  <c r="D777" i="4"/>
  <c r="D1842" i="4"/>
  <c r="D1572" i="4"/>
  <c r="D1160" i="4"/>
  <c r="D979" i="4"/>
  <c r="D303" i="4"/>
  <c r="D1005" i="4"/>
  <c r="D1916" i="4"/>
  <c r="D1076" i="4"/>
  <c r="D466" i="4"/>
  <c r="D1626" i="4"/>
  <c r="D740" i="4"/>
  <c r="D1512" i="4"/>
  <c r="D1676" i="4"/>
  <c r="D783" i="4"/>
  <c r="D1255" i="4"/>
  <c r="D654" i="4"/>
  <c r="D128" i="4"/>
  <c r="D1567" i="4"/>
  <c r="D728" i="4"/>
  <c r="D35" i="4"/>
  <c r="D793" i="4"/>
  <c r="D1270" i="4"/>
  <c r="D1410" i="4"/>
  <c r="D1941" i="4"/>
  <c r="D1565" i="4"/>
  <c r="D1566" i="4"/>
  <c r="D1091" i="4"/>
  <c r="D1510" i="4"/>
  <c r="D1366" i="4"/>
  <c r="D1561" i="4"/>
  <c r="D61" i="4"/>
  <c r="D89" i="4"/>
  <c r="D513" i="4"/>
  <c r="D982" i="4"/>
  <c r="D768" i="4"/>
  <c r="D1619" i="4"/>
  <c r="D70" i="4"/>
  <c r="D1882" i="4"/>
  <c r="D1797" i="4"/>
  <c r="D282" i="4"/>
  <c r="D311" i="4"/>
  <c r="D784" i="4"/>
  <c r="D215" i="4"/>
  <c r="D924" i="4"/>
  <c r="D1682" i="4"/>
  <c r="D722" i="4"/>
  <c r="D969" i="4"/>
  <c r="D237" i="4"/>
  <c r="D212" i="4"/>
  <c r="D1012" i="4"/>
  <c r="D76" i="4"/>
  <c r="D913" i="4"/>
  <c r="D47" i="4"/>
  <c r="D1534" i="4"/>
  <c r="D590" i="4"/>
  <c r="D710" i="4"/>
  <c r="D211" i="4"/>
  <c r="D1111" i="4"/>
  <c r="D1969" i="4"/>
  <c r="D1357" i="4"/>
  <c r="D658" i="4"/>
  <c r="D804" i="4"/>
  <c r="D583" i="4"/>
  <c r="D1316" i="4"/>
  <c r="D186" i="4"/>
  <c r="D1683" i="4"/>
  <c r="D1825" i="4"/>
  <c r="D1151" i="4"/>
  <c r="D1220" i="4"/>
  <c r="D1946" i="4"/>
  <c r="D1302" i="4"/>
  <c r="D1907" i="4"/>
  <c r="D1724" i="4"/>
  <c r="D21" i="4"/>
  <c r="D1523" i="4"/>
  <c r="D1199" i="4"/>
  <c r="D852" i="4"/>
  <c r="D1491" i="4"/>
  <c r="D1273" i="4"/>
  <c r="D602" i="4"/>
  <c r="D1385" i="4"/>
  <c r="D1352" i="4"/>
  <c r="D767" i="4"/>
  <c r="D1654" i="4"/>
  <c r="D470" i="4"/>
  <c r="D540" i="4"/>
  <c r="D1938" i="4"/>
  <c r="D1855" i="4"/>
  <c r="D71" i="4"/>
  <c r="D1129" i="4"/>
  <c r="D930" i="4"/>
  <c r="D1176" i="4"/>
  <c r="D695" i="4"/>
  <c r="D273" i="4"/>
  <c r="D443" i="4"/>
  <c r="D146" i="4"/>
  <c r="D189" i="4"/>
  <c r="D1344" i="4"/>
  <c r="D1618" i="4"/>
  <c r="D917" i="4"/>
  <c r="D1584" i="4"/>
  <c r="D1394" i="4"/>
  <c r="D1050" i="4"/>
  <c r="D1411" i="4"/>
  <c r="D517" i="4"/>
  <c r="D974" i="4"/>
  <c r="D952" i="4"/>
  <c r="D376" i="4"/>
  <c r="D1897" i="4"/>
  <c r="D1268" i="4"/>
  <c r="D1040" i="4"/>
  <c r="D1973" i="4"/>
  <c r="D414" i="4"/>
  <c r="D1116" i="4"/>
  <c r="D1505" i="4"/>
  <c r="D51" i="4"/>
  <c r="D77" i="4"/>
  <c r="D1633" i="4"/>
  <c r="D1244" i="4"/>
  <c r="D831" i="4"/>
  <c r="D1952" i="4"/>
  <c r="D1934" i="4"/>
  <c r="D1206" i="4"/>
  <c r="D429" i="4"/>
  <c r="D731" i="4"/>
  <c r="D780" i="4"/>
  <c r="D457" i="4"/>
  <c r="D1859" i="4"/>
  <c r="D197" i="4"/>
  <c r="D1828" i="4"/>
  <c r="D281" i="4"/>
  <c r="D1830" i="4"/>
  <c r="D430" i="4"/>
  <c r="D37" i="4"/>
  <c r="D522" i="4"/>
  <c r="D1906" i="4"/>
  <c r="D132" i="4"/>
  <c r="D1067" i="4"/>
  <c r="D766" i="4"/>
  <c r="D1556" i="4"/>
  <c r="D1070" i="4"/>
  <c r="D1266" i="4"/>
  <c r="D1499" i="4"/>
  <c r="D383" i="4"/>
  <c r="D57" i="4"/>
  <c r="D1944" i="4"/>
  <c r="D1667" i="4"/>
  <c r="D169" i="4"/>
  <c r="D536" i="4"/>
  <c r="D1193" i="4"/>
  <c r="D706" i="4"/>
  <c r="D257" i="4"/>
  <c r="D986" i="4"/>
  <c r="D776" i="4"/>
  <c r="D1967" i="4"/>
  <c r="D606" i="4"/>
  <c r="D782" i="4"/>
  <c r="D723" i="4"/>
  <c r="D1778" i="4"/>
  <c r="D1993" i="4"/>
  <c r="D1041" i="4"/>
  <c r="D24" i="4"/>
  <c r="D1527" i="4"/>
  <c r="D1138" i="4"/>
  <c r="D821" i="4"/>
  <c r="D679" i="4"/>
  <c r="D200" i="4"/>
  <c r="D1786" i="4"/>
  <c r="D1928" i="4"/>
  <c r="D700" i="4"/>
  <c r="D1863" i="4"/>
  <c r="D1613" i="4"/>
  <c r="D205" i="4"/>
  <c r="D319" i="4"/>
  <c r="D1478" i="4"/>
  <c r="D1127" i="4"/>
  <c r="D371" i="4"/>
  <c r="D1230" i="4"/>
  <c r="D755" i="4"/>
  <c r="D1320" i="4"/>
  <c r="D1785" i="4"/>
  <c r="D1663" i="4"/>
  <c r="D1329" i="4"/>
  <c r="D262" i="4"/>
  <c r="D746" i="4"/>
  <c r="D1147" i="4"/>
  <c r="D1358" i="4"/>
  <c r="D289" i="4"/>
  <c r="D582" i="4"/>
  <c r="D137" i="4"/>
  <c r="D295" i="4"/>
  <c r="D1474" i="4"/>
  <c r="D1045" i="4"/>
  <c r="D939" i="4"/>
  <c r="D1988" i="4"/>
  <c r="D1694" i="4"/>
  <c r="D1604" i="4"/>
  <c r="D1495" i="4"/>
  <c r="D1954" i="4"/>
  <c r="D1717" i="4"/>
  <c r="D160" i="4"/>
  <c r="D1349" i="4"/>
  <c r="D1578" i="4"/>
  <c r="D1837" i="4"/>
  <c r="D361" i="4"/>
  <c r="D78" i="4"/>
  <c r="D1284" i="4"/>
  <c r="D1610" i="4"/>
  <c r="D1848" i="4"/>
  <c r="D1582" i="4"/>
  <c r="D878" i="4"/>
  <c r="D1540" i="4"/>
  <c r="D391" i="4"/>
  <c r="D1128" i="4"/>
  <c r="D1265" i="4"/>
  <c r="D1342" i="4"/>
  <c r="D652" i="4"/>
  <c r="D1163" i="4"/>
  <c r="D223" i="4"/>
  <c r="D991" i="4"/>
  <c r="D1053" i="4"/>
  <c r="D1652" i="4"/>
  <c r="D1588" i="4"/>
  <c r="D1218" i="4"/>
  <c r="D418" i="4"/>
  <c r="D624" i="4"/>
  <c r="D384" i="4"/>
  <c r="D1332" i="4"/>
  <c r="D1962" i="4"/>
  <c r="D532" i="4"/>
  <c r="D1986" i="4"/>
  <c r="D1669" i="4"/>
  <c r="D1887" i="4"/>
  <c r="D1173" i="4"/>
  <c r="D1221" i="4"/>
  <c r="D279" i="4"/>
  <c r="D1322" i="4"/>
  <c r="D365" i="4"/>
  <c r="D825" i="4"/>
  <c r="D1239" i="4"/>
  <c r="D630" i="4"/>
  <c r="D259" i="4"/>
  <c r="D1042" i="4"/>
  <c r="D43" i="4"/>
  <c r="D130" i="4"/>
  <c r="D1723" i="4"/>
  <c r="D1032" i="4"/>
  <c r="D1868" i="4"/>
  <c r="D1720" i="4"/>
  <c r="D1462" i="4"/>
  <c r="D1232" i="4"/>
  <c r="D1057" i="4"/>
  <c r="D1435" i="4"/>
  <c r="D467" i="4"/>
  <c r="D743" i="4"/>
  <c r="D1108" i="4"/>
  <c r="D1225" i="4"/>
  <c r="D1709" i="4"/>
  <c r="D1452" i="4"/>
  <c r="D1202" i="4"/>
  <c r="D1488" i="4"/>
  <c r="D1820" i="4"/>
  <c r="D1191" i="4"/>
  <c r="D678" i="4"/>
  <c r="D193" i="4"/>
  <c r="D1019" i="4"/>
  <c r="D1959" i="4"/>
  <c r="D91" i="4"/>
  <c r="D1234" i="4"/>
  <c r="D572" i="4"/>
  <c r="D1600" i="4"/>
  <c r="D407" i="4"/>
  <c r="D1388" i="4"/>
  <c r="D1391" i="4"/>
  <c r="D1264" i="4"/>
  <c r="D1580" i="4"/>
  <c r="D1092" i="4"/>
  <c r="D80" i="4"/>
  <c r="D928" i="4"/>
  <c r="D1241" i="4"/>
  <c r="D1761" i="4"/>
  <c r="D1587" i="4"/>
  <c r="D1524" i="4"/>
  <c r="D1891" i="4"/>
  <c r="D528" i="4"/>
  <c r="D1640" i="4"/>
  <c r="D1664" i="4"/>
  <c r="D1552" i="4"/>
  <c r="D521" i="4"/>
  <c r="D231" i="4"/>
  <c r="D1417" i="4"/>
  <c r="D81" i="4"/>
  <c r="D641" i="4"/>
  <c r="D828" i="4"/>
  <c r="D1776" i="4"/>
  <c r="D1214" i="4"/>
  <c r="D1985" i="4"/>
  <c r="D573" i="4"/>
  <c r="D1124" i="4"/>
  <c r="D1098" i="4"/>
  <c r="D99" i="4"/>
  <c r="D551" i="4"/>
  <c r="D1598" i="4"/>
  <c r="D1359" i="4"/>
  <c r="D296" i="4"/>
  <c r="D1021" i="4"/>
  <c r="D1680" i="4"/>
  <c r="D879" i="4"/>
  <c r="D1013" i="4"/>
  <c r="D1658" i="4"/>
  <c r="D1276" i="4"/>
  <c r="D555" i="4"/>
  <c r="D523" i="4"/>
  <c r="D562" i="4"/>
  <c r="D761" i="4"/>
  <c r="D1955" i="4"/>
  <c r="D1736" i="4"/>
  <c r="D550" i="4"/>
  <c r="D534" i="4"/>
  <c r="D657" i="4"/>
  <c r="D1686" i="4"/>
  <c r="D1974" i="4"/>
  <c r="D1668" i="4"/>
  <c r="D1481" i="4"/>
  <c r="D1831" i="4"/>
  <c r="D1007" i="4"/>
  <c r="D176" i="4"/>
  <c r="D1814" i="4"/>
  <c r="D963" i="4"/>
  <c r="D1972" i="4"/>
  <c r="D1010" i="4"/>
  <c r="D1253" i="4"/>
  <c r="D241" i="4"/>
  <c r="D621" i="4"/>
  <c r="D1181" i="4"/>
  <c r="D943" i="4"/>
  <c r="D1384" i="4"/>
  <c r="D1747" i="4"/>
  <c r="D1351" i="4"/>
  <c r="D635" i="4"/>
  <c r="D1607" i="4"/>
  <c r="D1781" i="4"/>
  <c r="D178" i="4"/>
  <c r="D564" i="4"/>
  <c r="D1113" i="4"/>
  <c r="D1372" i="4"/>
  <c r="D1783" i="4"/>
  <c r="D520" i="4"/>
  <c r="D135" i="4"/>
  <c r="D1471" i="4"/>
  <c r="D1281" i="4"/>
  <c r="D1416" i="4"/>
  <c r="D417" i="4"/>
  <c r="D1300" i="4"/>
  <c r="D599" i="4"/>
  <c r="D1110" i="4"/>
  <c r="D1321" i="4"/>
  <c r="D1542" i="4"/>
  <c r="D1256" i="4"/>
  <c r="D1895" i="4"/>
  <c r="D1909" i="4"/>
  <c r="D1216" i="4"/>
  <c r="D914" i="4"/>
  <c r="D1908" i="4"/>
  <c r="D1710" i="4"/>
  <c r="D646" i="4"/>
  <c r="D1205" i="4"/>
  <c r="D1862" i="4"/>
  <c r="D1956" i="4"/>
  <c r="D1203" i="4"/>
  <c r="D1298" i="4"/>
  <c r="D790" i="4"/>
  <c r="D1651" i="4"/>
  <c r="D800" i="4"/>
  <c r="D1546" i="4"/>
  <c r="D434" i="4"/>
  <c r="D1823" i="4"/>
  <c r="D587" i="4"/>
  <c r="D1679" i="4"/>
  <c r="D416" i="4"/>
  <c r="D1409" i="4"/>
  <c r="D1054" i="4"/>
  <c r="D1758" i="4"/>
  <c r="D1449" i="4"/>
  <c r="D533" i="4"/>
  <c r="D1681" i="4"/>
  <c r="D40" i="4"/>
  <c r="D1345" i="4"/>
  <c r="D1375" i="4"/>
  <c r="D1755" i="4"/>
  <c r="D1364" i="4"/>
  <c r="D1269" i="4"/>
  <c r="D697" i="4"/>
  <c r="D1520" i="4"/>
  <c r="D1354" i="4"/>
  <c r="D312" i="4"/>
  <c r="D1267" i="4"/>
  <c r="D1254" i="4"/>
  <c r="D1713" i="4"/>
  <c r="D1081" i="4"/>
  <c r="D1037" i="4"/>
  <c r="D118" i="4"/>
  <c r="D1146" i="4"/>
  <c r="D110" i="4"/>
  <c r="D1516" i="4"/>
  <c r="D1280" i="4"/>
  <c r="D1192" i="4"/>
  <c r="D1164" i="4"/>
  <c r="D1646" i="4"/>
  <c r="D1585" i="4"/>
  <c r="D1615" i="4"/>
  <c r="D1407" i="4"/>
  <c r="D1156" i="4"/>
  <c r="D1933" i="4"/>
  <c r="D1132" i="4"/>
  <c r="D1991" i="4"/>
  <c r="D902" i="4"/>
  <c r="D1025" i="4"/>
  <c r="D1301" i="4"/>
  <c r="D591" i="4"/>
  <c r="D1697" i="4"/>
  <c r="D315" i="4"/>
  <c r="D1793" i="4"/>
  <c r="D484" i="4"/>
  <c r="D1877" i="4"/>
  <c r="D458" i="4"/>
  <c r="D541" i="4"/>
  <c r="D682" i="4"/>
  <c r="D1479" i="4"/>
  <c r="D1137" i="4"/>
  <c r="D1114" i="4"/>
  <c r="D983" i="4"/>
  <c r="D1665" i="4"/>
  <c r="D1779" i="4"/>
  <c r="D1133" i="4"/>
  <c r="D368" i="4"/>
  <c r="D1277" i="4"/>
  <c r="D1939" i="4"/>
  <c r="D614" i="4"/>
  <c r="D1547" i="4"/>
  <c r="D677" i="4"/>
  <c r="D1576" i="4"/>
  <c r="D1143" i="4"/>
  <c r="D2001" i="4"/>
  <c r="D612" i="4"/>
  <c r="D1162" i="4"/>
  <c r="D1140" i="4"/>
  <c r="D393" i="4"/>
  <c r="D1080" i="4"/>
  <c r="D1395" i="4"/>
  <c r="D1573" i="4"/>
  <c r="D638" i="4"/>
  <c r="D1363" i="4"/>
  <c r="D1038" i="4"/>
  <c r="D1649" i="4"/>
  <c r="D1408" i="4"/>
  <c r="D559" i="4"/>
  <c r="D1949" i="4"/>
  <c r="D1369" i="4"/>
  <c r="D855" i="4"/>
  <c r="D815" i="4"/>
  <c r="D1721" i="4"/>
  <c r="D1502" i="4"/>
  <c r="D1212" i="4"/>
  <c r="D1219" i="4"/>
  <c r="D882" i="4"/>
  <c r="D1602" i="4"/>
  <c r="D1553" i="4"/>
  <c r="D1443" i="4"/>
  <c r="D1942" i="4"/>
  <c r="D1851" i="4"/>
  <c r="D1558" i="4"/>
  <c r="D535" i="4"/>
  <c r="D1263" i="4"/>
  <c r="D1950" i="4"/>
  <c r="D1382" i="4"/>
  <c r="D1898" i="4"/>
  <c r="D1794" i="4"/>
  <c r="D650" i="4"/>
  <c r="D787" i="4"/>
  <c r="D859" i="4"/>
  <c r="D1782" i="4"/>
  <c r="D1869" i="4"/>
  <c r="D134" i="4"/>
  <c r="D1016" i="4"/>
  <c r="D88" i="4"/>
  <c r="D1971" i="4"/>
  <c r="D1637" i="4"/>
  <c r="D151" i="4"/>
  <c r="D1538" i="4"/>
  <c r="D329" i="4"/>
  <c r="D1829" i="4"/>
  <c r="D1423" i="4"/>
  <c r="D1685" i="4"/>
  <c r="D1015" i="4"/>
  <c r="D705" i="4"/>
  <c r="D1149" i="4"/>
  <c r="D1639" i="4"/>
  <c r="D1118" i="4"/>
  <c r="D1055" i="4"/>
  <c r="D693" i="4"/>
  <c r="D1468" i="4"/>
  <c r="D154" i="4"/>
  <c r="D929" i="4"/>
  <c r="D1765" i="4"/>
  <c r="D1404" i="4"/>
  <c r="D424" i="4"/>
  <c r="D1853" i="4"/>
  <c r="D339" i="4"/>
  <c r="D632" i="4"/>
  <c r="D220" i="4"/>
  <c r="D1727" i="4"/>
  <c r="D1033" i="4"/>
  <c r="D291" i="4"/>
  <c r="D1336" i="4"/>
  <c r="D1001" i="4"/>
  <c r="D355" i="4"/>
  <c r="D1459" i="4"/>
  <c r="D1925" i="4"/>
  <c r="D1327" i="4"/>
  <c r="D637" i="4"/>
  <c r="D561" i="4"/>
  <c r="D1866" i="4"/>
  <c r="D1757" i="4"/>
  <c r="D1570" i="4"/>
  <c r="D202" i="4"/>
  <c r="D1795" i="4"/>
  <c r="D11" i="4"/>
  <c r="D1749" i="4"/>
  <c r="D1069" i="4"/>
  <c r="D1905" i="4"/>
  <c r="D194" i="4"/>
  <c r="D1324" i="4"/>
  <c r="D1708" i="4"/>
  <c r="D402" i="4"/>
  <c r="D1085" i="4"/>
  <c r="D1874" i="4"/>
  <c r="D1821" i="4"/>
  <c r="D421" i="4"/>
  <c r="D847" i="4"/>
  <c r="D1432" i="4"/>
  <c r="D1705" i="4"/>
  <c r="D1379" i="4"/>
  <c r="D509" i="4"/>
  <c r="D411" i="4"/>
  <c r="D995" i="4"/>
  <c r="D352" i="4"/>
  <c r="D1428" i="4"/>
  <c r="D1376" i="4"/>
  <c r="D809" i="4"/>
  <c r="D1634" i="4"/>
  <c r="D1246" i="4"/>
  <c r="D1135" i="4"/>
  <c r="D1735" i="4"/>
  <c r="D471" i="4"/>
  <c r="D490" i="4"/>
  <c r="D685" i="4"/>
  <c r="D1036" i="4"/>
  <c r="D571" i="4"/>
  <c r="D1574" i="4"/>
  <c r="D1090" i="4"/>
  <c r="D916" i="4"/>
  <c r="D1601" i="4"/>
  <c r="D1465" i="4"/>
  <c r="D1184" i="4"/>
  <c r="D1154" i="4"/>
  <c r="D897" i="4"/>
  <c r="D1635" i="4"/>
  <c r="D1447" i="4"/>
  <c r="D1858" i="4"/>
  <c r="D668" i="4"/>
  <c r="D545" i="4"/>
  <c r="D1446" i="4"/>
  <c r="D1997" i="4"/>
  <c r="D1790" i="4"/>
  <c r="D618" i="4"/>
  <c r="D16" i="4"/>
  <c r="D1490" i="4"/>
  <c r="D1145" i="4"/>
  <c r="D687" i="4"/>
  <c r="D1792" i="4"/>
  <c r="D1647" i="4"/>
  <c r="D1291" i="4"/>
  <c r="D1024" i="4"/>
  <c r="D1549" i="4"/>
  <c r="D201" i="4"/>
  <c r="D1455" i="4"/>
  <c r="D451" i="4"/>
  <c r="D1591" i="4"/>
  <c r="D1189" i="4"/>
  <c r="D762" i="4"/>
  <c r="D1011" i="4"/>
  <c r="D1226" i="4"/>
  <c r="D349" i="4"/>
  <c r="D1109" i="4"/>
  <c r="D1948" i="4"/>
  <c r="D665" i="4"/>
  <c r="D1177" i="4"/>
  <c r="D1130" i="4"/>
  <c r="D655" i="4"/>
  <c r="D1715" i="4"/>
  <c r="D1469" i="4"/>
  <c r="D1769" i="4"/>
  <c r="D389" i="4"/>
  <c r="D1102" i="4"/>
  <c r="D1237" i="4"/>
  <c r="D1746" i="4"/>
  <c r="D1605" i="4"/>
  <c r="D542" i="4"/>
  <c r="D1813" i="4"/>
  <c r="D2000" i="4"/>
  <c r="D1245" i="4"/>
  <c r="D1611" i="4"/>
  <c r="D1075" i="4"/>
  <c r="D1361" i="4"/>
  <c r="D1533" i="4"/>
  <c r="D1966" i="4"/>
  <c r="D1178" i="4"/>
  <c r="D1457" i="4"/>
  <c r="D819" i="4"/>
  <c r="D1139" i="4"/>
  <c r="D439" i="4"/>
  <c r="D1756" i="4"/>
  <c r="D1929" i="4"/>
  <c r="D1215" i="4"/>
  <c r="D1338" i="4"/>
  <c r="D688" i="4"/>
  <c r="D1174" i="4"/>
  <c r="D1304" i="4"/>
  <c r="D1099" i="4"/>
  <c r="D1509" i="4"/>
  <c r="D1554" i="4"/>
  <c r="D63" i="4"/>
  <c r="D1597" i="4"/>
  <c r="D1614" i="4"/>
  <c r="D1337" i="4"/>
  <c r="D1383" i="4"/>
  <c r="D1737" i="4"/>
  <c r="D1937" i="4"/>
  <c r="D1431" i="4"/>
  <c r="D125" i="4"/>
  <c r="D971" i="4"/>
  <c r="D270" i="4"/>
  <c r="D1222" i="4"/>
  <c r="D1807" i="4"/>
  <c r="D876" i="4"/>
  <c r="D507" i="4"/>
  <c r="D1213" i="4"/>
  <c r="D1981" i="4"/>
  <c r="D1456" i="4"/>
  <c r="D1867" i="4"/>
  <c r="D1915" i="4"/>
  <c r="D1017" i="4"/>
  <c r="D1185" i="4"/>
  <c r="D488" i="4"/>
  <c r="D584" i="4"/>
  <c r="D112" i="4"/>
  <c r="D1194" i="4"/>
  <c r="D1901" i="4"/>
  <c r="D592" i="4"/>
  <c r="D1483" i="4"/>
  <c r="D1307" i="4"/>
  <c r="D1742" i="4"/>
  <c r="D1046" i="4"/>
  <c r="D1704" i="4"/>
  <c r="D597" i="4"/>
  <c r="D1112" i="4"/>
  <c r="D1872" i="4"/>
  <c r="D1347" i="4"/>
  <c r="D670" i="4"/>
  <c r="D649" i="4"/>
  <c r="D1537" i="4"/>
  <c r="D1120" i="4"/>
  <c r="D1638" i="4"/>
  <c r="D1856" i="4"/>
  <c r="D1918" i="4"/>
  <c r="D636" i="4"/>
  <c r="D863" i="4"/>
  <c r="D1545" i="4"/>
  <c r="D586" i="4"/>
  <c r="D1002" i="4"/>
  <c r="D1994" i="4"/>
  <c r="D661" i="4"/>
  <c r="D1531" i="4"/>
  <c r="D664" i="4"/>
  <c r="D759" i="4"/>
  <c r="D1251" i="4"/>
  <c r="D374" i="4"/>
  <c r="D965" i="4"/>
  <c r="D631" i="4"/>
  <c r="D242" i="4"/>
  <c r="D1318" i="4"/>
  <c r="D1881" i="4"/>
  <c r="D1159" i="4"/>
  <c r="D1425" i="4"/>
  <c r="D1123" i="4"/>
  <c r="D1313" i="4"/>
  <c r="D1692" i="4"/>
  <c r="D366" i="4"/>
  <c r="D446" i="4"/>
  <c r="D1339" i="4"/>
  <c r="D673" i="4"/>
  <c r="D1811" i="4"/>
  <c r="D36" i="4"/>
  <c r="D1888" i="4"/>
  <c r="D476" i="4"/>
  <c r="D1621" i="4"/>
  <c r="D648" i="4"/>
  <c r="D1051" i="4"/>
  <c r="D1278" i="4"/>
  <c r="D1992" i="4"/>
  <c r="D860" i="4"/>
  <c r="D1261" i="4"/>
  <c r="D145" i="4"/>
  <c r="D1726" i="4"/>
  <c r="D709" i="4"/>
  <c r="D747" i="4"/>
  <c r="D941" i="4"/>
  <c r="D461" i="4"/>
  <c r="D1592" i="4"/>
  <c r="D214" i="4"/>
  <c r="D1590" i="4"/>
  <c r="D544" i="4"/>
  <c r="D1362" i="4"/>
  <c r="D577" i="4"/>
  <c r="D553" i="4"/>
  <c r="D1463" i="4"/>
  <c r="D1331" i="4"/>
  <c r="D122" i="4"/>
  <c r="D960" i="4"/>
  <c r="D1980" i="4"/>
  <c r="D1198" i="4"/>
  <c r="D48" i="4"/>
  <c r="D908" i="4"/>
  <c r="D2002" i="4"/>
  <c r="D515" i="4"/>
  <c r="D1643" i="4"/>
  <c r="D75" i="4"/>
  <c r="D1348" i="4"/>
  <c r="D1753" i="4"/>
  <c r="D1048" i="4"/>
  <c r="D1833" i="4"/>
  <c r="D1077" i="4"/>
  <c r="D854" i="4"/>
  <c r="D1179" i="4"/>
  <c r="D1389" i="4"/>
  <c r="D873" i="4"/>
  <c r="D1224" i="4"/>
  <c r="D663" i="4"/>
  <c r="D1071" i="4"/>
  <c r="D462" i="4"/>
  <c r="D609" i="4"/>
  <c r="D1243" i="4"/>
  <c r="D335" i="4"/>
  <c r="D1699" i="4"/>
  <c r="D625" i="4"/>
  <c r="D1526" i="4"/>
  <c r="D1086" i="4"/>
  <c r="D794" i="4"/>
  <c r="D703" i="4"/>
  <c r="D1430" i="4"/>
  <c r="D1400" i="4"/>
  <c r="D1930" i="4"/>
  <c r="D1467" i="4"/>
  <c r="D944" i="4"/>
  <c r="D332" i="4"/>
  <c r="D1386" i="4"/>
  <c r="D1170" i="4"/>
  <c r="D1913" i="4"/>
  <c r="D173" i="4"/>
  <c r="D1210" i="4"/>
  <c r="D1608" i="4"/>
  <c r="D408" i="4"/>
  <c r="D1780" i="4"/>
  <c r="D1616" i="4"/>
  <c r="D623" i="4"/>
  <c r="D1847" i="4"/>
  <c r="D1157" i="4"/>
  <c r="D911" i="4"/>
  <c r="D1629" i="4"/>
  <c r="D246" i="4"/>
  <c r="D1340" i="4"/>
  <c r="D721" i="4"/>
  <c r="D504" i="4"/>
  <c r="D1238" i="4"/>
  <c r="D1059" i="4"/>
  <c r="D1466" i="4"/>
  <c r="D1150" i="4"/>
  <c r="D1501" i="4"/>
  <c r="D1824" i="4"/>
  <c r="D1274" i="4"/>
  <c r="D1810" i="4"/>
  <c r="D1182" i="4"/>
  <c r="D1482" i="4"/>
  <c r="D1805" i="4"/>
  <c r="D1188" i="4"/>
  <c r="D1518" i="4"/>
  <c r="D101" i="4"/>
  <c r="D519" i="4"/>
  <c r="D1606" i="4"/>
  <c r="D1438" i="4"/>
  <c r="D500" i="4"/>
  <c r="D1064" i="4"/>
  <c r="D1096" i="4"/>
  <c r="D850" i="4"/>
  <c r="D510" i="4"/>
  <c r="D656" i="4"/>
  <c r="D1819" i="4"/>
  <c r="D992" i="4"/>
  <c r="D115" i="4"/>
  <c r="D909" i="4"/>
  <c r="D449" i="4"/>
  <c r="D1027" i="4"/>
  <c r="D1645" i="4"/>
  <c r="D1387" i="4"/>
  <c r="D1271" i="4"/>
  <c r="D872" i="4"/>
  <c r="D1506" i="4"/>
  <c r="D113" i="4"/>
  <c r="D1599" i="4"/>
  <c r="D1260" i="4"/>
  <c r="D1586" i="4"/>
  <c r="D1209" i="4"/>
  <c r="D1943" i="4"/>
  <c r="D1701" i="4"/>
  <c r="D1004" i="4"/>
  <c r="D947" i="4"/>
  <c r="D1762" i="4"/>
  <c r="D1008" i="4"/>
  <c r="D1767" i="4"/>
  <c r="D1677" i="4"/>
  <c r="D1121" i="4"/>
  <c r="D1648" i="4"/>
  <c r="D1374" i="4"/>
  <c r="D1014" i="4"/>
  <c r="D1106" i="4"/>
  <c r="D598" i="4"/>
  <c r="D1832" i="4"/>
  <c r="D1890" i="4"/>
  <c r="D1419" i="4"/>
  <c r="D1414" i="4"/>
  <c r="D1377" i="4"/>
  <c r="D643" i="4"/>
  <c r="D959" i="4"/>
  <c r="D440" i="4"/>
  <c r="D385" i="4"/>
  <c r="D915" i="4"/>
  <c r="D1288" i="4"/>
  <c r="D1282" i="4"/>
  <c r="D1175" i="4"/>
  <c r="D1436" i="4"/>
  <c r="D1078" i="4"/>
  <c r="D320" i="4"/>
  <c r="D558" i="4"/>
  <c r="D1247" i="4"/>
  <c r="D805" i="4"/>
  <c r="D1841" i="4"/>
  <c r="D1310" i="4"/>
  <c r="D1440" i="4"/>
  <c r="D1309" i="4"/>
  <c r="D585" i="4"/>
  <c r="D1009" i="4"/>
  <c r="D837" i="4"/>
  <c r="D1328" i="4"/>
  <c r="D524" i="4"/>
  <c r="D647" i="4"/>
  <c r="D1461" i="4"/>
  <c r="D17" i="4"/>
  <c r="D1475" i="4"/>
  <c r="D1323" i="4"/>
  <c r="D280" i="4"/>
  <c r="D662" i="4"/>
  <c r="D1257" i="4"/>
  <c r="D1675" i="4"/>
  <c r="D1003" i="4"/>
  <c r="D789" i="4"/>
  <c r="D1745" i="4"/>
  <c r="D409" i="4"/>
  <c r="D1996" i="4"/>
  <c r="D770" i="4"/>
  <c r="D893" i="4"/>
  <c r="D1970" i="4"/>
  <c r="D1789" i="4"/>
  <c r="D1826" i="4"/>
  <c r="D1575" i="4"/>
  <c r="D198" i="4"/>
  <c r="D1529" i="4"/>
  <c r="D1381" i="4"/>
  <c r="D1190" i="4"/>
  <c r="D1864" i="4"/>
  <c r="D1912" i="4"/>
  <c r="D1875" i="4"/>
  <c r="D1543" i="4"/>
  <c r="D1555" i="4"/>
  <c r="D1289" i="4"/>
  <c r="E1388" i="4"/>
  <c r="E1482" i="4"/>
  <c r="E1220" i="4"/>
  <c r="E381" i="4"/>
  <c r="E326" i="4"/>
  <c r="E1709" i="4"/>
  <c r="E1850" i="4"/>
  <c r="E983" i="4"/>
  <c r="E1147" i="4"/>
  <c r="E814" i="4"/>
  <c r="E1402" i="4"/>
  <c r="E1605" i="4"/>
  <c r="E485" i="4"/>
  <c r="E697" i="4"/>
  <c r="E847" i="4"/>
  <c r="E1888" i="4"/>
  <c r="E650" i="4"/>
  <c r="E30" i="4"/>
  <c r="E339" i="4"/>
  <c r="E1719" i="4"/>
  <c r="E1205" i="4"/>
  <c r="E1830" i="4"/>
  <c r="E1912" i="4"/>
  <c r="E775" i="4"/>
  <c r="E894" i="4"/>
  <c r="E249" i="4"/>
  <c r="E1535" i="4"/>
  <c r="E1080" i="4"/>
  <c r="E1055" i="4"/>
  <c r="E1526" i="4"/>
  <c r="E1540" i="4"/>
  <c r="E1999" i="4"/>
  <c r="E340" i="4"/>
  <c r="E704" i="4"/>
  <c r="E866" i="4"/>
  <c r="E1798" i="4"/>
  <c r="E1416" i="4"/>
  <c r="E605" i="4"/>
  <c r="E1175" i="4"/>
  <c r="E352" i="4"/>
  <c r="E1749" i="4"/>
  <c r="E1574" i="4"/>
  <c r="E960" i="4"/>
  <c r="E1625" i="4"/>
  <c r="E1991" i="4"/>
  <c r="E1336" i="4"/>
  <c r="E1262" i="4"/>
  <c r="E1939" i="4"/>
  <c r="E1270" i="4"/>
  <c r="E224" i="4"/>
  <c r="E948" i="4"/>
  <c r="E690" i="4"/>
  <c r="E917" i="4"/>
  <c r="E1640" i="4"/>
  <c r="E788" i="4"/>
  <c r="E1390" i="4"/>
  <c r="E1064" i="4"/>
  <c r="E1039" i="4"/>
  <c r="E655" i="4"/>
  <c r="E1887" i="4"/>
  <c r="E1056" i="4"/>
  <c r="E680" i="4"/>
  <c r="E1558" i="4"/>
  <c r="E528" i="4"/>
  <c r="E1085" i="4"/>
  <c r="E1839" i="4"/>
  <c r="E152" i="4"/>
  <c r="E1854" i="4"/>
  <c r="E1243" i="4"/>
  <c r="E1095" i="4"/>
  <c r="E1433" i="4"/>
  <c r="E1305" i="4"/>
  <c r="E1248" i="4"/>
  <c r="E1862" i="4"/>
  <c r="E182" i="4"/>
  <c r="E1508" i="4"/>
  <c r="E850" i="4"/>
  <c r="E1505" i="4"/>
  <c r="E946" i="4"/>
  <c r="E1762" i="4"/>
  <c r="E1807" i="4"/>
  <c r="E779" i="4"/>
  <c r="E900" i="4"/>
  <c r="E452" i="4"/>
  <c r="E1004" i="4"/>
  <c r="E334" i="4"/>
  <c r="E1985" i="4"/>
  <c r="E1735" i="4"/>
  <c r="E1792" i="4"/>
  <c r="E1466" i="4"/>
  <c r="E1024" i="4"/>
  <c r="E427" i="4"/>
  <c r="E1691" i="4"/>
  <c r="E384" i="4"/>
  <c r="E758" i="4"/>
  <c r="E548" i="4"/>
  <c r="E1074" i="4"/>
  <c r="E1689" i="4"/>
  <c r="E1444" i="4"/>
  <c r="E967" i="4"/>
  <c r="E832" i="4"/>
  <c r="E1938" i="4"/>
  <c r="E1298" i="4"/>
  <c r="E1790" i="4"/>
  <c r="E1972" i="4"/>
  <c r="E1446" i="4"/>
  <c r="E1700" i="4"/>
  <c r="E1086" i="4"/>
  <c r="E839" i="4"/>
  <c r="E163" i="4"/>
  <c r="E863" i="4"/>
  <c r="E1367" i="4"/>
  <c r="E830" i="4"/>
  <c r="E1232" i="4"/>
  <c r="E328" i="4"/>
  <c r="E1955" i="4"/>
  <c r="E1029" i="4"/>
  <c r="E1883" i="4"/>
  <c r="E1553" i="4"/>
  <c r="E1770" i="4"/>
  <c r="E670" i="4"/>
  <c r="E461" i="4"/>
  <c r="E148" i="4"/>
  <c r="E1796" i="4"/>
  <c r="E1351" i="4"/>
  <c r="E972" i="4"/>
  <c r="E195" i="4"/>
  <c r="E397" i="4"/>
  <c r="E1109" i="4"/>
  <c r="E634" i="4"/>
  <c r="E41" i="4"/>
  <c r="E1789" i="4"/>
  <c r="E784" i="4"/>
  <c r="E843" i="4"/>
  <c r="E519" i="4"/>
  <c r="E1140" i="4"/>
  <c r="E864" i="4"/>
  <c r="E588" i="4"/>
  <c r="E824" i="4"/>
  <c r="E1271" i="4"/>
  <c r="E790" i="4"/>
  <c r="E456" i="4"/>
  <c r="E729" i="4"/>
  <c r="E1454" i="4"/>
  <c r="E1384" i="4"/>
  <c r="E1525" i="4"/>
  <c r="E1427" i="4"/>
  <c r="E1603" i="4"/>
  <c r="E969" i="4"/>
  <c r="E100" i="4"/>
  <c r="E1893" i="4"/>
  <c r="E1650" i="4"/>
  <c r="E570" i="4"/>
  <c r="E1536" i="4"/>
  <c r="E1834" i="4"/>
  <c r="E505" i="4"/>
  <c r="E860" i="4"/>
  <c r="E1104" i="4"/>
  <c r="E415" i="4"/>
  <c r="E1573" i="4"/>
  <c r="E875" i="4"/>
  <c r="E1042" i="4"/>
  <c r="E2002" i="4"/>
  <c r="E1461" i="4"/>
  <c r="E1949" i="4"/>
  <c r="E1733" i="4"/>
  <c r="E1274" i="4"/>
  <c r="E1747" i="4"/>
  <c r="E1302" i="4"/>
  <c r="E1442" i="4"/>
  <c r="E1633" i="4"/>
  <c r="E1457" i="4"/>
  <c r="E1369" i="4"/>
  <c r="E722" i="4"/>
  <c r="E1325" i="4"/>
  <c r="E1732" i="4"/>
  <c r="E296" i="4"/>
  <c r="E235" i="4"/>
  <c r="E974" i="4"/>
  <c r="E1076" i="4"/>
  <c r="E721" i="4"/>
  <c r="E1701" i="4"/>
  <c r="E210" i="4"/>
  <c r="E1127" i="4"/>
  <c r="E1569" i="4"/>
  <c r="E545" i="4"/>
  <c r="E918" i="4"/>
  <c r="E1087" i="4"/>
  <c r="E831" i="4"/>
  <c r="E656" i="4"/>
  <c r="E819" i="4"/>
  <c r="E1036" i="4"/>
  <c r="E1239" i="4"/>
  <c r="E687" i="4"/>
  <c r="E1808" i="4"/>
  <c r="E1794" i="4"/>
  <c r="E640" i="4"/>
  <c r="E903" i="4"/>
  <c r="E1953" i="4"/>
  <c r="E1354" i="4"/>
  <c r="E1273" i="4"/>
  <c r="E954" i="4"/>
  <c r="E87" i="4"/>
  <c r="E1856" i="4"/>
  <c r="E949" i="4"/>
  <c r="E1497" i="4"/>
  <c r="E567" i="4"/>
  <c r="E430" i="4"/>
  <c r="E1013" i="4"/>
  <c r="E767" i="4"/>
  <c r="E1519" i="4"/>
  <c r="E1570" i="4"/>
  <c r="E930" i="4"/>
  <c r="E835" i="4"/>
  <c r="E1035" i="4"/>
  <c r="E1360" i="4"/>
  <c r="E1993" i="4"/>
  <c r="E1012" i="4"/>
  <c r="E997" i="4"/>
  <c r="E1422" i="4"/>
  <c r="E1307" i="4"/>
  <c r="E1448" i="4"/>
  <c r="E1725" i="4"/>
  <c r="E1191" i="4"/>
  <c r="E1567" i="4"/>
  <c r="E1266" i="4"/>
  <c r="E1748" i="4"/>
  <c r="E448" i="4"/>
  <c r="E725" i="4"/>
  <c r="E1102" i="4"/>
  <c r="E973" i="4"/>
  <c r="E1472" i="4"/>
  <c r="E682" i="4"/>
  <c r="E712" i="4"/>
  <c r="E1669" i="4"/>
  <c r="E1667" i="4"/>
  <c r="E408" i="4"/>
  <c r="E799" i="4"/>
  <c r="E1913" i="4"/>
  <c r="E936" i="4"/>
  <c r="E192" i="4"/>
  <c r="E1426" i="4"/>
  <c r="E692" i="4"/>
  <c r="E1329" i="4"/>
  <c r="E807" i="4"/>
  <c r="E646" i="4"/>
  <c r="E726" i="4"/>
  <c r="E368" i="4"/>
  <c r="E771" i="4"/>
  <c r="E1524" i="4"/>
  <c r="E874" i="4"/>
  <c r="E1901" i="4"/>
  <c r="E998" i="4"/>
  <c r="E1619" i="4"/>
  <c r="E1598" i="4"/>
  <c r="E1906" i="4"/>
  <c r="E920" i="4"/>
  <c r="E1656" i="4"/>
  <c r="E1062" i="4"/>
  <c r="E1718" i="4"/>
  <c r="E1591" i="4"/>
  <c r="E501" i="4"/>
  <c r="E907" i="4"/>
  <c r="E479" i="4"/>
  <c r="E1412" i="4"/>
  <c r="E1154" i="4"/>
  <c r="E1162" i="4"/>
  <c r="E1441" i="4"/>
  <c r="E1663" i="4"/>
  <c r="E1886" i="4"/>
  <c r="E1643" i="4"/>
  <c r="E1404" i="4"/>
  <c r="E914" i="4"/>
  <c r="E1909" i="4"/>
  <c r="E1314" i="4"/>
  <c r="E751" i="4"/>
  <c r="E731" i="4"/>
  <c r="E1009" i="4"/>
  <c r="E508" i="4"/>
  <c r="E1699" i="4"/>
  <c r="E1590" i="4"/>
  <c r="E1618" i="4"/>
  <c r="E1880" i="4"/>
  <c r="E516" i="4"/>
  <c r="E937" i="4"/>
  <c r="E769" i="4"/>
  <c r="E1139" i="4"/>
  <c r="E206" i="4"/>
  <c r="E1288" i="4"/>
  <c r="E1350" i="4"/>
  <c r="E298" i="4"/>
  <c r="E1254" i="4"/>
  <c r="E1467" i="4"/>
  <c r="E622" i="4"/>
  <c r="E1078" i="4"/>
  <c r="E1602" i="4"/>
  <c r="E1479" i="4"/>
  <c r="E602" i="4"/>
  <c r="E472" i="4"/>
  <c r="E964" i="4"/>
  <c r="E1622" i="4"/>
  <c r="E1864" i="4"/>
  <c r="E711" i="4"/>
  <c r="E1033" i="4"/>
  <c r="E1754" i="4"/>
  <c r="E1301" i="4"/>
  <c r="E1066" i="4"/>
  <c r="E1143" i="4"/>
  <c r="E1760" i="4"/>
  <c r="E1788" i="4"/>
  <c r="E1410" i="4"/>
  <c r="E566" i="4"/>
  <c r="E709" i="4"/>
  <c r="E1310" i="4"/>
  <c r="E380" i="4"/>
  <c r="E540" i="4"/>
  <c r="E1827" i="4"/>
  <c r="E955" i="4"/>
  <c r="E1579" i="4"/>
  <c r="E1832" i="4"/>
  <c r="E1931" i="4"/>
  <c r="E1400" i="4"/>
  <c r="E1595" i="4"/>
  <c r="E375" i="4"/>
  <c r="E1664" i="4"/>
  <c r="E1223" i="4"/>
  <c r="E1260" i="4"/>
  <c r="E18" i="4"/>
  <c r="E698" i="4"/>
  <c r="E1316" i="4"/>
  <c r="E1588" i="4"/>
  <c r="E802" i="4"/>
  <c r="E356" i="4"/>
  <c r="E1059" i="4"/>
  <c r="E1768" i="4"/>
  <c r="E1845" i="4"/>
  <c r="E449" i="4"/>
  <c r="E1003" i="4"/>
  <c r="E1724" i="4"/>
  <c r="E1738" i="4"/>
  <c r="E569" i="4"/>
  <c r="E1149" i="4"/>
  <c r="E836" i="4"/>
  <c r="E1986" i="4"/>
  <c r="E105" i="4"/>
  <c r="E1554" i="4"/>
  <c r="E1090" i="4"/>
  <c r="E657" i="4"/>
  <c r="E734" i="4"/>
  <c r="E877" i="4"/>
  <c r="E609" i="4"/>
  <c r="E193" i="4"/>
  <c r="E1561" i="4"/>
  <c r="E1376" i="4"/>
  <c r="E64" i="4"/>
  <c r="E1259" i="4"/>
  <c r="E1840" i="4"/>
  <c r="E314" i="4"/>
  <c r="E1048" i="4"/>
  <c r="E1609" i="4"/>
  <c r="E815" i="4"/>
  <c r="E1275" i="4"/>
  <c r="E1870" i="4"/>
  <c r="E649" i="4"/>
  <c r="E1052" i="4"/>
  <c r="E1424" i="4"/>
  <c r="E1119" i="4"/>
  <c r="E979" i="4"/>
  <c r="E1219" i="4"/>
  <c r="E816" i="4"/>
  <c r="E5" i="4"/>
  <c r="E364" i="4"/>
  <c r="E1890" i="4"/>
  <c r="E515" i="4"/>
  <c r="E1115" i="4"/>
  <c r="E1132" i="4"/>
  <c r="E1875" i="4"/>
  <c r="E1568" i="4"/>
  <c r="E76" i="4"/>
  <c r="E1532" i="4"/>
  <c r="E604" i="4"/>
  <c r="E1627" i="4"/>
  <c r="E1632" i="4"/>
  <c r="E1142" i="4"/>
  <c r="E1283" i="4"/>
  <c r="E1980" i="4"/>
  <c r="E157" i="4"/>
  <c r="E173" i="4"/>
  <c r="E1844" i="4"/>
  <c r="E237" i="4"/>
  <c r="E1213" i="4"/>
  <c r="E1924" i="4"/>
  <c r="E1251" i="4"/>
  <c r="E1994" i="4"/>
  <c r="E277" i="4"/>
  <c r="E858" i="4"/>
  <c r="E580" i="4"/>
  <c r="E1610" i="4"/>
  <c r="E1044" i="4"/>
  <c r="E1960" i="4"/>
  <c r="E926" i="4"/>
  <c r="E1527" i="4"/>
  <c r="E1183" i="4"/>
  <c r="E1937" i="4"/>
  <c r="E32" i="4"/>
  <c r="E1759" i="4"/>
  <c r="E1309" i="4"/>
  <c r="E512" i="4"/>
  <c r="E1520" i="4"/>
  <c r="E1406" i="4"/>
  <c r="E852" i="4"/>
  <c r="E1299" i="4"/>
  <c r="E184" i="4"/>
  <c r="E115" i="4"/>
  <c r="E1355" i="4"/>
  <c r="E988" i="4"/>
  <c r="E348" i="4"/>
  <c r="E444" i="4"/>
  <c r="E620" i="4"/>
  <c r="E1867" i="4"/>
  <c r="E1620" i="4"/>
  <c r="E1436" i="4"/>
  <c r="E1101" i="4"/>
  <c r="E367" i="4"/>
  <c r="E596" i="4"/>
  <c r="E1948" i="4"/>
  <c r="E1821" i="4"/>
  <c r="E1425" i="4"/>
  <c r="E204" i="4"/>
  <c r="E1217" i="4"/>
  <c r="E28" i="4"/>
  <c r="E1907" i="4"/>
  <c r="E958" i="4"/>
  <c r="E970" i="4"/>
  <c r="E1151" i="4"/>
  <c r="E1106" i="4"/>
  <c r="E1128" i="4"/>
  <c r="E1804" i="4"/>
  <c r="E377" i="4"/>
  <c r="E1642" i="4"/>
  <c r="E176" i="4"/>
  <c r="E1506" i="4"/>
  <c r="E996" i="4"/>
  <c r="E1764" i="4"/>
  <c r="E1761" i="4"/>
  <c r="E1981" i="4"/>
  <c r="E1874" i="4"/>
  <c r="E1396" i="4"/>
  <c r="E1313" i="4"/>
  <c r="E1987" i="4"/>
  <c r="E1398" i="4"/>
  <c r="E1359" i="4"/>
  <c r="E645" i="4"/>
  <c r="E1318" i="4"/>
  <c r="E1344" i="4"/>
  <c r="E1040" i="4"/>
  <c r="E742" i="4"/>
  <c r="E1088" i="4"/>
  <c r="E168" i="4"/>
  <c r="E42" i="4"/>
  <c r="E867" i="4"/>
  <c r="E796" i="4"/>
  <c r="E1431" i="4"/>
  <c r="E236" i="4"/>
  <c r="E354" i="4"/>
  <c r="E1774" i="4"/>
  <c r="E295" i="4"/>
  <c r="E976" i="4"/>
  <c r="E1865" i="4"/>
  <c r="E1685" i="4"/>
  <c r="E952" i="4"/>
  <c r="E702" i="4"/>
  <c r="E1047" i="4"/>
  <c r="E961" i="4"/>
  <c r="E1782" i="4"/>
  <c r="E1304" i="4"/>
  <c r="E1683" i="4"/>
  <c r="E1492" i="4"/>
  <c r="E801" i="4"/>
  <c r="E890" i="4"/>
  <c r="E392" i="4"/>
  <c r="E1589" i="4"/>
  <c r="E229" i="4"/>
  <c r="E1168" i="4"/>
  <c r="E1264" i="4"/>
  <c r="E1020" i="4"/>
  <c r="E713" i="4"/>
  <c r="E1287" i="4"/>
  <c r="E1731" i="4"/>
  <c r="E1997" i="4"/>
  <c r="E1512" i="4"/>
  <c r="E977" i="4"/>
  <c r="E825" i="4"/>
  <c r="E1702" i="4"/>
  <c r="E1599" i="4"/>
  <c r="E1978" i="4"/>
  <c r="E1123" i="4"/>
  <c r="E1837" i="4"/>
  <c r="E10" i="4"/>
  <c r="E683" i="4"/>
  <c r="E1235" i="4"/>
  <c r="E642" i="4"/>
  <c r="E663" i="4"/>
  <c r="E1780" i="4"/>
  <c r="E601" i="4"/>
  <c r="E752" i="4"/>
  <c r="E822" i="4"/>
  <c r="E616" i="4"/>
  <c r="E1137" i="4"/>
  <c r="E1501" i="4"/>
  <c r="E1206" i="4"/>
  <c r="E1138" i="4"/>
  <c r="E1358" i="4"/>
  <c r="E359" i="4"/>
  <c r="E898" i="4"/>
  <c r="E116" i="4"/>
  <c r="E1957" i="4"/>
  <c r="E1070" i="4"/>
  <c r="E1453" i="4"/>
  <c r="E468" i="4"/>
  <c r="E986" i="4"/>
  <c r="E1817" i="4"/>
  <c r="E1858" i="4"/>
  <c r="E1968" i="4"/>
  <c r="E1214" i="4"/>
  <c r="E950" i="4"/>
  <c r="E693" i="4"/>
  <c r="E1975" i="4"/>
  <c r="E1654" i="4"/>
  <c r="E1181" i="4"/>
  <c r="E1375" i="4"/>
  <c r="E1357" i="4"/>
  <c r="E705" i="4"/>
  <c r="E800" i="4"/>
  <c r="E1873" i="4"/>
  <c r="E1869" i="4"/>
  <c r="E321" i="4"/>
  <c r="E827" i="4"/>
  <c r="E583" i="4"/>
  <c r="E1823" i="4"/>
  <c r="E999" i="4"/>
  <c r="E3" i="4"/>
  <c r="E1741" i="4"/>
  <c r="E1417" i="4"/>
  <c r="E1058" i="4"/>
  <c r="E1023" i="4"/>
  <c r="E1435" i="4"/>
  <c r="E1740" i="4"/>
  <c r="E637" i="4"/>
  <c r="E165" i="4"/>
  <c r="E393" i="4"/>
  <c r="E1118" i="4"/>
  <c r="E1485" i="4"/>
  <c r="E1637" i="4"/>
  <c r="E1753" i="4"/>
  <c r="E261" i="4"/>
  <c r="E848" i="4"/>
  <c r="E904" i="4"/>
  <c r="E1584" i="4"/>
  <c r="E1292" i="4"/>
  <c r="E1099" i="4"/>
  <c r="E883" i="4"/>
  <c r="E215" i="4"/>
  <c r="E1053" i="4"/>
  <c r="E323" i="4"/>
  <c r="E1198" i="4"/>
  <c r="E1187" i="4"/>
  <c r="E324" i="4"/>
  <c r="E506" i="4"/>
  <c r="E1489" i="4"/>
  <c r="E1942" i="4"/>
  <c r="E1662" i="4"/>
  <c r="E1210" i="4"/>
  <c r="E738" i="4"/>
  <c r="E1936" i="4"/>
  <c r="E1507" i="4"/>
  <c r="E962" i="4"/>
  <c r="E1185" i="4"/>
  <c r="E1967" i="4"/>
  <c r="E1488" i="4"/>
  <c r="E1060" i="4"/>
  <c r="E361" i="4"/>
  <c r="E424" i="4"/>
  <c r="E1327" i="4"/>
  <c r="E1562" i="4"/>
  <c r="E1503" i="4"/>
  <c r="E782" i="4"/>
  <c r="E912" i="4"/>
  <c r="E1820" i="4"/>
  <c r="E1634" i="4"/>
  <c r="E1216" i="4"/>
  <c r="E676" i="4"/>
  <c r="E617" i="4"/>
  <c r="E1860" i="4"/>
  <c r="E410" i="4"/>
  <c r="E911" i="4"/>
  <c r="E1849" i="4"/>
  <c r="E1959" i="4"/>
  <c r="E1785" i="4"/>
  <c r="E1658" i="4"/>
  <c r="E787" i="4"/>
  <c r="E1385" i="4"/>
  <c r="E780" i="4"/>
  <c r="E924" i="4"/>
  <c r="E677" i="4"/>
  <c r="E422" i="4"/>
  <c r="E1671" i="4"/>
  <c r="E1946" i="4"/>
  <c r="E58" i="4"/>
  <c r="E1130" i="4"/>
  <c r="E1550" i="4"/>
  <c r="E615" i="4"/>
  <c r="E1704" i="4"/>
  <c r="E1670" i="4"/>
  <c r="E1998" i="4"/>
  <c r="E1174" i="4"/>
  <c r="E1321" i="4"/>
  <c r="E1471" i="4"/>
  <c r="E817" i="4"/>
  <c r="E1447" i="4"/>
  <c r="E1744" i="4"/>
  <c r="E1493" i="4"/>
  <c r="E635" i="4"/>
  <c r="E394" i="4"/>
  <c r="E1428" i="4"/>
  <c r="E1135" i="4"/>
  <c r="E1809" i="4"/>
  <c r="E1897" i="4"/>
  <c r="E1932" i="4"/>
  <c r="E107" i="4"/>
  <c r="E497" i="4"/>
  <c r="E250" i="4"/>
  <c r="E1281" i="4"/>
  <c r="E217" i="4"/>
  <c r="E572" i="4"/>
  <c r="E1420" i="4"/>
  <c r="E1977" i="4"/>
  <c r="E57" i="4"/>
  <c r="E851" i="4"/>
  <c r="E1822" i="4"/>
  <c r="E1303" i="4"/>
  <c r="E1956" i="4"/>
  <c r="E1557" i="4"/>
  <c r="E255" i="4"/>
  <c r="E2000" i="4"/>
  <c r="E717" i="4"/>
  <c r="E1037" i="4"/>
  <c r="E1159" i="4"/>
  <c r="E639" i="4"/>
  <c r="E1848" i="4"/>
  <c r="E1765" i="4"/>
  <c r="E1921" i="4"/>
  <c r="E34" i="4"/>
  <c r="E428" i="4"/>
  <c r="E1134" i="4"/>
  <c r="E1189" i="4"/>
  <c r="E1513" i="4"/>
  <c r="E1617" i="4"/>
  <c r="E987" i="4"/>
  <c r="E1922" i="4"/>
  <c r="E1889" i="4"/>
  <c r="E1005" i="4"/>
  <c r="E1902" i="4"/>
  <c r="E1730" i="4"/>
  <c r="E1882" i="4"/>
  <c r="E1241" i="4"/>
  <c r="E849" i="4"/>
  <c r="E225" i="4"/>
  <c r="E793" i="4"/>
  <c r="E1011" i="4"/>
  <c r="E1736" i="4"/>
  <c r="E804" i="4"/>
  <c r="E1332" i="4"/>
  <c r="E1001" i="4"/>
  <c r="E369" i="4"/>
  <c r="E703" i="4"/>
  <c r="E679" i="4"/>
  <c r="E906" i="4"/>
  <c r="E773" i="4"/>
  <c r="E1421" i="4"/>
  <c r="E1831" i="4"/>
  <c r="E1607" i="4"/>
  <c r="E1563" i="4"/>
  <c r="E1403" i="4"/>
  <c r="E1962" i="4"/>
  <c r="E929" i="4"/>
  <c r="E1081" i="4"/>
  <c r="E1919" i="4"/>
  <c r="E745" i="4"/>
  <c r="E1697" i="4"/>
  <c r="E454" i="4"/>
  <c r="E312" i="4"/>
  <c r="E1927" i="4"/>
  <c r="E1278" i="4"/>
  <c r="E1547" i="4"/>
  <c r="E818" i="4"/>
  <c r="E1167" i="4"/>
  <c r="E1729" i="4"/>
  <c r="E1963" i="4"/>
  <c r="E1231" i="4"/>
  <c r="E746" i="4"/>
  <c r="E1413" i="4"/>
  <c r="E1712" i="4"/>
  <c r="E1652" i="4"/>
  <c r="E737" i="4"/>
  <c r="E442" i="4"/>
  <c r="E1828" i="4"/>
  <c r="E626" i="4"/>
  <c r="E1296" i="4"/>
  <c r="E1616" i="4"/>
  <c r="E756" i="4"/>
  <c r="E1432" i="4"/>
  <c r="E2001" i="4"/>
  <c r="E1368" i="4"/>
  <c r="E418" i="4"/>
  <c r="E1611" i="4"/>
  <c r="E1657" i="4"/>
  <c r="E934" i="4"/>
  <c r="E809" i="4"/>
  <c r="E1843" i="4"/>
  <c r="E891" i="4"/>
  <c r="E1710" i="4"/>
  <c r="E658" i="4"/>
  <c r="E1859" i="4"/>
  <c r="E402" i="4"/>
  <c r="E938" i="4"/>
  <c r="E1180" i="4"/>
  <c r="E126" i="4"/>
  <c r="E612" i="4"/>
  <c r="E61" i="4"/>
  <c r="E474" i="4"/>
  <c r="E1531" i="4"/>
  <c r="E1678" i="4"/>
  <c r="E1675" i="4"/>
  <c r="E880" i="4"/>
  <c r="E1322" i="4"/>
  <c r="E1566" i="4"/>
  <c r="E1515" i="4"/>
  <c r="E1246" i="4"/>
  <c r="E1021" i="4"/>
  <c r="E1721" i="4"/>
  <c r="E1954" i="4"/>
  <c r="E618" i="4"/>
  <c r="E539" i="4"/>
  <c r="E134" i="4"/>
  <c r="E577" i="4"/>
  <c r="E1665" i="4"/>
  <c r="E951" i="4"/>
  <c r="E1925" i="4"/>
  <c r="E919" i="4"/>
  <c r="E1429" i="4"/>
  <c r="E1635" i="4"/>
  <c r="E1452" i="4"/>
  <c r="E870" i="4"/>
  <c r="E1825" i="4"/>
  <c r="E79" i="4"/>
  <c r="E265" i="4"/>
  <c r="E1131" i="4"/>
  <c r="E538" i="4"/>
  <c r="E678" i="4"/>
  <c r="E1703" i="4"/>
  <c r="E378" i="4"/>
  <c r="E1349" i="4"/>
  <c r="E1169" i="4"/>
  <c r="E1126" i="4"/>
  <c r="E1418" i="4"/>
  <c r="E417" i="4"/>
  <c r="E1222" i="4"/>
  <c r="E1806" i="4"/>
  <c r="E794" i="4"/>
  <c r="E1826" i="4"/>
  <c r="E845" i="4"/>
  <c r="E757" i="4"/>
  <c r="E239" i="4"/>
  <c r="E1802" i="4"/>
  <c r="E94" i="4"/>
  <c r="E1841" i="4"/>
  <c r="E785" i="4"/>
  <c r="E1988" i="4"/>
  <c r="E1645" i="4"/>
  <c r="E1546" i="4"/>
  <c r="E1549" i="4"/>
  <c r="E1784" i="4"/>
  <c r="E625" i="4"/>
  <c r="E720" i="4"/>
  <c r="E1112" i="4"/>
  <c r="E1382" i="4"/>
  <c r="E1715" i="4"/>
  <c r="E1698" i="4"/>
  <c r="E776" i="4"/>
  <c r="E1692" i="4"/>
  <c r="E1346" i="4"/>
  <c r="E1838" i="4"/>
  <c r="E1067" i="4"/>
  <c r="E104" i="4"/>
  <c r="E928" i="4"/>
  <c r="E1387" i="4"/>
  <c r="E1212" i="4"/>
  <c r="E1116" i="4"/>
  <c r="E985" i="4"/>
  <c r="E1947" i="4"/>
  <c r="E1000" i="4"/>
  <c r="E1315" i="4"/>
  <c r="E1171" i="4"/>
  <c r="E333" i="4"/>
  <c r="E1713" i="4"/>
  <c r="E1145" i="4"/>
  <c r="E1989" i="4"/>
  <c r="E1207" i="4"/>
  <c r="E1881" i="4"/>
  <c r="E1900" i="4"/>
  <c r="E783" i="4"/>
  <c r="E1155" i="4"/>
  <c r="E1979" i="4"/>
  <c r="E1311" i="4"/>
  <c r="E17" i="4"/>
  <c r="E416" i="4"/>
  <c r="E1571" i="4"/>
  <c r="E688" i="4"/>
  <c r="E1237" i="4"/>
  <c r="E1380" i="4"/>
  <c r="E213" i="4"/>
  <c r="E859" i="4"/>
  <c r="E241" i="4"/>
  <c r="E1494" i="4"/>
  <c r="E1646" i="4"/>
  <c r="E1289" i="4"/>
  <c r="E1224" i="4"/>
  <c r="E1583" i="4"/>
  <c r="E1195" i="4"/>
  <c r="E895" i="4"/>
  <c r="E1161" i="4"/>
  <c r="E309" i="4"/>
  <c r="E1061" i="4"/>
  <c r="E29" i="4"/>
  <c r="E1122" i="4"/>
  <c r="E284" i="4"/>
  <c r="E820" i="4"/>
  <c r="E865" i="4"/>
  <c r="E1833" i="4"/>
  <c r="E1041" i="4"/>
  <c r="E1034" i="4"/>
  <c r="E953" i="4"/>
  <c r="E944" i="4"/>
  <c r="E568" i="4"/>
  <c r="E1717" i="4"/>
  <c r="E199" i="4"/>
  <c r="E37" i="4"/>
  <c r="E531" i="4"/>
  <c r="E307" i="4"/>
  <c r="E1370" i="4"/>
  <c r="E551" i="4"/>
  <c r="E1523" i="4"/>
  <c r="E606" i="4"/>
  <c r="E1544" i="4"/>
  <c r="E263" i="4"/>
  <c r="E1054" i="4"/>
  <c r="E1238" i="4"/>
  <c r="E1365" i="4"/>
  <c r="E202" i="4"/>
  <c r="E388" i="4"/>
  <c r="E411" i="4"/>
  <c r="E1884" i="4"/>
  <c r="E1560" i="4"/>
  <c r="E668" i="4"/>
  <c r="E1117" i="4"/>
  <c r="E363" i="4"/>
  <c r="E1247" i="4"/>
  <c r="E1377" i="4"/>
  <c r="E1743" i="4"/>
  <c r="E1872" i="4"/>
  <c r="E1819" i="4"/>
  <c r="E873" i="4"/>
  <c r="E1226" i="4"/>
  <c r="E791" i="4"/>
  <c r="E1918" i="4"/>
  <c r="E1291" i="4"/>
  <c r="E550" i="4"/>
  <c r="E913" i="4"/>
  <c r="E300" i="4"/>
  <c r="E591" i="4"/>
  <c r="E318" i="4"/>
  <c r="E201" i="4"/>
  <c r="E1779" i="4"/>
  <c r="E1852" i="4"/>
  <c r="E1941" i="4"/>
  <c r="E681" i="4"/>
  <c r="E547" i="4"/>
  <c r="E1285" i="4"/>
  <c r="E1511" i="4"/>
  <c r="E1952" i="4"/>
  <c r="E1366" i="4"/>
  <c r="E594" i="4"/>
  <c r="E281" i="4"/>
  <c r="E868" i="4"/>
  <c r="E11" i="4"/>
  <c r="E80" i="4"/>
  <c r="E1353" i="4"/>
  <c r="E1166" i="4"/>
  <c r="E403" i="4"/>
  <c r="E638" i="4"/>
  <c r="E1399" i="4"/>
  <c r="E1995" i="4"/>
  <c r="E795" i="4"/>
  <c r="E484" i="4"/>
  <c r="E1604" i="4"/>
  <c r="E1551" i="4"/>
  <c r="E1723" i="4"/>
  <c r="E1381" i="4"/>
  <c r="E1258" i="4"/>
  <c r="E857" i="4"/>
  <c r="E81" i="4"/>
  <c r="E1458" i="4"/>
  <c r="E1533" i="4"/>
  <c r="E315" i="4"/>
  <c r="E40" i="4"/>
  <c r="E1110" i="4"/>
  <c r="E1695" i="4"/>
  <c r="E1846" i="4"/>
  <c r="E123" i="4"/>
  <c r="E1386" i="4"/>
  <c r="E1630" i="4"/>
  <c r="E1389" i="4"/>
  <c r="E554" i="4"/>
  <c r="E728" i="4"/>
  <c r="E144" i="4"/>
  <c r="E496" i="4"/>
  <c r="E621" i="4"/>
  <c r="E1791" i="4"/>
  <c r="E156" i="4"/>
  <c r="E1449" i="4"/>
  <c r="E406" i="4"/>
  <c r="E1739" i="4"/>
  <c r="E16" i="4"/>
  <c r="E1478" i="4"/>
  <c r="E1651" i="4"/>
  <c r="E1966" i="4"/>
  <c r="E1250" i="4"/>
  <c r="E1046" i="4"/>
  <c r="E1414" i="4"/>
  <c r="E945" i="4"/>
  <c r="E423" i="4"/>
  <c r="E166" i="4"/>
  <c r="E1282" i="4"/>
  <c r="E1548" i="4"/>
  <c r="E1083" i="4"/>
  <c r="E739" i="4"/>
  <c r="E686" i="4"/>
  <c r="E1415" i="4"/>
  <c r="E1075" i="4"/>
  <c r="E1484" i="4"/>
  <c r="E823" i="4"/>
  <c r="E1158" i="4"/>
  <c r="E989" i="4"/>
  <c r="E573" i="4"/>
  <c r="E1267" i="4"/>
  <c r="E1930" i="4"/>
  <c r="E910" i="4"/>
  <c r="E1236" i="4"/>
  <c r="E1006" i="4"/>
  <c r="E1179" i="4"/>
  <c r="E978" i="4"/>
  <c r="E1308" i="4"/>
  <c r="E24" i="4"/>
  <c r="E1294" i="4"/>
  <c r="E1002" i="4"/>
  <c r="E748" i="4"/>
  <c r="E1529" i="4"/>
  <c r="E1027" i="4"/>
  <c r="E288" i="4"/>
  <c r="E487" i="4"/>
  <c r="E1348" i="4"/>
  <c r="E52" i="4"/>
  <c r="E1269" i="4"/>
  <c r="E1711" i="4"/>
  <c r="E1434" i="4"/>
  <c r="E1842" i="4"/>
  <c r="E1257" i="4"/>
  <c r="E778" i="4"/>
  <c r="E1797" i="4"/>
  <c r="E647" i="4"/>
  <c r="E450" i="4"/>
  <c r="E268" i="4"/>
  <c r="E1468" i="4"/>
  <c r="E1517" i="4"/>
  <c r="E597" i="4"/>
  <c r="E1193" i="4"/>
  <c r="E1835" i="4"/>
  <c r="E1742" i="4"/>
  <c r="E1945" i="4"/>
  <c r="E1437" i="4"/>
  <c r="E306" i="4"/>
  <c r="E45" i="4"/>
  <c r="E1641" i="4"/>
  <c r="E1019" i="4"/>
  <c r="E1031" i="4"/>
  <c r="E1098" i="4"/>
  <c r="E1943" i="4"/>
  <c r="E1328" i="4"/>
  <c r="E1690" i="4"/>
  <c r="E1648" i="4"/>
  <c r="E1594" i="4"/>
  <c r="E1022" i="4"/>
  <c r="E488" i="4"/>
  <c r="E426" i="4"/>
  <c r="E533" i="4"/>
  <c r="E178" i="4"/>
  <c r="E765" i="4"/>
  <c r="E1555" i="4"/>
  <c r="E214" i="4"/>
  <c r="E1199" i="4"/>
  <c r="E341" i="4"/>
  <c r="E694" i="4"/>
  <c r="E753" i="4"/>
  <c r="E414" i="4"/>
  <c r="E119" i="4"/>
  <c r="E1543" i="4"/>
  <c r="E1339" i="4"/>
  <c r="E600" i="4"/>
  <c r="E1129" i="4"/>
  <c r="E589" i="4"/>
  <c r="E1438" i="4"/>
  <c r="E1592" i="4"/>
  <c r="E1816" i="4"/>
  <c r="E1974" i="4"/>
  <c r="E1092" i="4"/>
  <c r="E1252" i="4"/>
  <c r="E565" i="4"/>
  <c r="E750" i="4"/>
  <c r="E1451" i="4"/>
  <c r="E1225" i="4"/>
  <c r="E292" i="4"/>
  <c r="E740" i="4"/>
  <c r="E1655" i="4"/>
  <c r="E1969" i="4"/>
  <c r="E1851" i="4"/>
  <c r="E1766" i="4"/>
  <c r="E1631" i="4"/>
  <c r="E226" i="4"/>
  <c r="E1728" i="4"/>
  <c r="E980" i="4"/>
  <c r="E1286" i="4"/>
  <c r="E660" i="4"/>
  <c r="E1836" i="4"/>
  <c r="E1917" i="4"/>
  <c r="E1218" i="4"/>
  <c r="E1093" i="4"/>
  <c r="E664" i="4"/>
  <c r="E274" i="4"/>
  <c r="E26" i="4"/>
  <c r="E395" i="4"/>
  <c r="E1958" i="4"/>
  <c r="E931" i="4"/>
  <c r="E1615" i="4"/>
  <c r="E1347" i="4"/>
  <c r="E1896" i="4"/>
  <c r="E1373" i="4"/>
  <c r="E1951" i="4"/>
  <c r="E1559" i="4"/>
  <c r="E1272" i="4"/>
  <c r="E689" i="4"/>
  <c r="E881" i="4"/>
  <c r="E1950" i="4"/>
  <c r="E1401" i="4"/>
  <c r="E1277" i="4"/>
  <c r="E91" i="4"/>
  <c r="E1775" i="4"/>
  <c r="E730" i="4"/>
  <c r="E1624" i="4"/>
  <c r="E290" i="4"/>
  <c r="E1068" i="4"/>
  <c r="E258" i="4"/>
  <c r="E932" i="4"/>
  <c r="E940" i="4"/>
  <c r="E1971" i="4"/>
  <c r="E1057" i="4"/>
  <c r="E1077" i="4"/>
  <c r="E633" i="4"/>
  <c r="E1898" i="4"/>
  <c r="E1394" i="4"/>
  <c r="E1984" i="4"/>
  <c r="E1577" i="4"/>
  <c r="E1487" i="4"/>
  <c r="E1261" i="4"/>
  <c r="E1152" i="4"/>
  <c r="E878" i="4"/>
  <c r="E1866" i="4"/>
  <c r="E636" i="4"/>
  <c r="E543" i="4"/>
  <c r="E889" i="4"/>
  <c r="E691" i="4"/>
  <c r="E632" i="4"/>
  <c r="E1419" i="4"/>
  <c r="E1323" i="4"/>
  <c r="E1903" i="4"/>
  <c r="E154" i="4"/>
  <c r="E764" i="4"/>
  <c r="E1964" i="4"/>
  <c r="E659" i="4"/>
  <c r="E643" i="4"/>
  <c r="E391" i="4"/>
  <c r="E1244" i="4"/>
  <c r="E451" i="4"/>
  <c r="E1352" i="4"/>
  <c r="E1982" i="4"/>
  <c r="E186" i="4"/>
  <c r="E518" i="4"/>
  <c r="E727" i="4"/>
  <c r="E1970" i="4"/>
  <c r="E313" i="4"/>
  <c r="E1767" i="4"/>
  <c r="E1030" i="4"/>
  <c r="E1306" i="4"/>
  <c r="E1221" i="4"/>
  <c r="E1182" i="4"/>
  <c r="E1188" i="4"/>
  <c r="E965" i="4"/>
  <c r="E254" i="4"/>
  <c r="E1613" i="4"/>
  <c r="E1755" i="4"/>
  <c r="E1684" i="4"/>
  <c r="E806" i="4"/>
  <c r="E1542" i="4"/>
  <c r="E1935" i="4"/>
  <c r="E1745" i="4"/>
  <c r="E1480" i="4"/>
  <c r="E1653" i="4"/>
  <c r="E223" i="4"/>
  <c r="E619" i="4"/>
  <c r="E1586" i="4"/>
  <c r="E1696" i="4"/>
  <c r="E981" i="4"/>
  <c r="E1164" i="4"/>
  <c r="E768" i="4"/>
  <c r="E1629" i="4"/>
  <c r="E1750" i="4"/>
  <c r="E299" i="4"/>
  <c r="E1905" i="4"/>
  <c r="E1915" i="4"/>
  <c r="E966" i="4"/>
  <c r="E303" i="4"/>
  <c r="E1153" i="4"/>
  <c r="E1853" i="4"/>
  <c r="E191" i="4"/>
  <c r="E1215" i="4"/>
  <c r="E1026" i="4"/>
  <c r="E1245" i="4"/>
  <c r="E1681" i="4"/>
  <c r="E473" i="4"/>
  <c r="E517" i="4"/>
  <c r="E1100" i="4"/>
  <c r="E1439" i="4"/>
  <c r="E8" i="4"/>
  <c r="E1565" i="4"/>
  <c r="E1580" i="4"/>
  <c r="E544" i="4"/>
  <c r="E117" i="4"/>
  <c r="E1510" i="4"/>
  <c r="E1871" i="4"/>
  <c r="E1293" i="4"/>
  <c r="E389" i="4"/>
  <c r="E1326" i="4"/>
  <c r="E1284" i="4"/>
  <c r="E1391" i="4"/>
  <c r="E1771" i="4"/>
  <c r="E592" i="4"/>
  <c r="E1280" i="4"/>
  <c r="E325" i="4"/>
  <c r="E1455" i="4"/>
  <c r="E1911" i="4"/>
  <c r="E1114" i="4"/>
  <c r="E1863" i="4"/>
  <c r="E754" i="4"/>
  <c r="E695" i="4"/>
  <c r="E1383" i="4"/>
  <c r="E1178" i="4"/>
  <c r="E413" i="4"/>
  <c r="E498" i="4"/>
  <c r="E280" i="4"/>
  <c r="E1961" i="4"/>
  <c r="E131" i="4"/>
  <c r="E648" i="4"/>
  <c r="E610" i="4"/>
  <c r="E1028" i="4"/>
  <c r="E128" i="4"/>
  <c r="E1556" i="4"/>
  <c r="E630" i="4"/>
  <c r="E98" i="4"/>
  <c r="E1746" i="4"/>
  <c r="E1486" i="4"/>
  <c r="E238" i="4"/>
  <c r="E1094" i="4"/>
  <c r="E121" i="4"/>
  <c r="E629" i="4"/>
  <c r="E1234" i="4"/>
  <c r="E1079" i="4"/>
  <c r="E608" i="4"/>
  <c r="E1190" i="4"/>
  <c r="E674" i="4"/>
  <c r="E813" i="4"/>
  <c r="E1572" i="4"/>
  <c r="E1638" i="4"/>
  <c r="E1578" i="4"/>
  <c r="E1777" i="4"/>
  <c r="E1516" i="4"/>
  <c r="E33" i="4"/>
  <c r="E1575" i="4"/>
  <c r="E715" i="4"/>
  <c r="E1879" i="4"/>
  <c r="E429" i="4"/>
  <c r="E810" i="4"/>
  <c r="E164" i="4"/>
  <c r="E1680" i="4"/>
  <c r="E744" i="4"/>
  <c r="E1593" i="4"/>
  <c r="E481" i="4"/>
  <c r="E613" i="4"/>
  <c r="E243" i="4"/>
  <c r="E379" i="4"/>
  <c r="E189" i="4"/>
  <c r="E1992" i="4"/>
  <c r="E218" i="4"/>
  <c r="E1295" i="4"/>
  <c r="E1470" i="4"/>
  <c r="E455" i="4"/>
  <c r="E1049" i="4"/>
  <c r="E1673" i="4"/>
  <c r="E1156" i="4"/>
  <c r="E1113" i="4"/>
  <c r="E1201" i="4"/>
  <c r="E1756" i="4"/>
  <c r="E884" i="4"/>
  <c r="E1146" i="4"/>
  <c r="E160" i="4"/>
  <c r="E1707" i="4"/>
  <c r="E404" i="4"/>
  <c r="E923" i="4"/>
  <c r="E1192" i="4"/>
  <c r="E443" i="4"/>
  <c r="E1801" i="4"/>
  <c r="E478" i="4"/>
  <c r="E102" i="4"/>
  <c r="E846" i="4"/>
  <c r="E1050" i="4"/>
  <c r="E1763" i="4"/>
  <c r="E968" i="4"/>
  <c r="E67" i="4"/>
  <c r="E365" i="4"/>
  <c r="E1474" i="4"/>
  <c r="E700" i="4"/>
  <c r="E672" i="4"/>
  <c r="E1923" i="4"/>
  <c r="E942" i="4"/>
  <c r="E833" i="4"/>
  <c r="E264" i="4"/>
  <c r="E129" i="4"/>
  <c r="E1196" i="4"/>
  <c r="E1463" i="4"/>
  <c r="E1111" i="4"/>
  <c r="E401" i="4"/>
  <c r="E262" i="4"/>
  <c r="E252" i="4"/>
  <c r="E1335" i="4"/>
  <c r="E1639" i="4"/>
  <c r="E432" i="4"/>
  <c r="E560" i="4"/>
  <c r="E385" i="4"/>
  <c r="E251" i="4"/>
  <c r="E66" i="4"/>
  <c r="E1409" i="4"/>
  <c r="E244" i="4"/>
  <c r="E909" i="4"/>
  <c r="E671" i="4"/>
  <c r="E1125" i="4"/>
  <c r="E438" i="4"/>
  <c r="E72" i="4"/>
  <c r="E513" i="4"/>
  <c r="E1177" i="4"/>
  <c r="E1240" i="4"/>
  <c r="E1268" i="4"/>
  <c r="E716" i="4"/>
  <c r="E1509" i="4"/>
  <c r="E761" i="4"/>
  <c r="E183" i="4"/>
  <c r="E1279" i="4"/>
  <c r="E1173" i="4"/>
  <c r="E208" i="4"/>
  <c r="E563" i="4"/>
  <c r="E1626" i="4"/>
  <c r="E1587" i="4"/>
  <c r="E1460" i="4"/>
  <c r="E1600" i="4"/>
  <c r="E1908" i="4"/>
  <c r="E9" i="4"/>
  <c r="E441" i="4"/>
  <c r="E1727" i="4"/>
  <c r="E1528" i="4"/>
  <c r="E1868" i="4"/>
  <c r="E741" i="4"/>
  <c r="E1082" i="4"/>
  <c r="E88" i="4"/>
  <c r="E431" i="4"/>
  <c r="E755" i="4"/>
  <c r="E1211" i="4"/>
  <c r="E1229" i="4"/>
  <c r="E1440" i="4"/>
  <c r="E941" i="4"/>
  <c r="E1996" i="4"/>
  <c r="E1397" i="4"/>
  <c r="E1265" i="4"/>
  <c r="E1537" i="4"/>
  <c r="E511" i="4"/>
  <c r="E1676" i="4"/>
  <c r="E1204" i="4"/>
  <c r="E1818" i="4"/>
  <c r="E162" i="4"/>
  <c r="E465" i="4"/>
  <c r="E559" i="4"/>
  <c r="E1799" i="4"/>
  <c r="E1445" i="4"/>
  <c r="E1144" i="4"/>
  <c r="E772" i="4"/>
  <c r="E476" i="4"/>
  <c r="E331" i="4"/>
  <c r="E174" i="4"/>
  <c r="E1476" i="4"/>
  <c r="E1679" i="4"/>
  <c r="E1778" i="4"/>
  <c r="E289" i="4"/>
  <c r="E1018" i="4"/>
  <c r="E1202" i="4"/>
  <c r="E95" i="4"/>
  <c r="E1163" i="4"/>
  <c r="E1242" i="4"/>
  <c r="E1170" i="4"/>
  <c r="E1899" i="4"/>
  <c r="E1341" i="4"/>
  <c r="E1805" i="4"/>
  <c r="E1824" i="4"/>
  <c r="E842" i="4"/>
  <c r="E387" i="4"/>
  <c r="E770" i="4"/>
  <c r="E1686" i="4"/>
  <c r="E232" i="4"/>
  <c r="E1541" i="4"/>
  <c r="E147" i="4"/>
  <c r="E1148" i="4"/>
  <c r="E190" i="4"/>
  <c r="E1545" i="4"/>
  <c r="E149" i="4"/>
  <c r="E457" i="4"/>
  <c r="E1105" i="4"/>
  <c r="E1720" i="4"/>
  <c r="E458" i="4"/>
  <c r="E537" i="4"/>
  <c r="E1378" i="4"/>
  <c r="E747" i="4"/>
  <c r="E902" i="4"/>
  <c r="E350" i="4"/>
  <c r="E587" i="4"/>
  <c r="E437" i="4"/>
  <c r="E39" i="4"/>
  <c r="E905" i="4"/>
  <c r="E329" i="4"/>
  <c r="E1364" i="4"/>
  <c r="E710" i="4"/>
  <c r="E921" i="4"/>
  <c r="E1518" i="4"/>
  <c r="E36" i="4"/>
  <c r="E1228" i="4"/>
  <c r="E837" i="4"/>
  <c r="E872" i="4"/>
  <c r="E1705" i="4"/>
  <c r="E982" i="4"/>
  <c r="E489" i="4"/>
  <c r="E1601" i="4"/>
  <c r="E203" i="4"/>
  <c r="E1186" i="4"/>
  <c r="E269" i="4"/>
  <c r="E248" i="4"/>
  <c r="E245" i="4"/>
  <c r="E869" i="4"/>
  <c r="E510" i="4"/>
  <c r="E351" i="4"/>
  <c r="E205" i="4"/>
  <c r="E38" i="4"/>
  <c r="E435" i="4"/>
  <c r="E1032" i="4"/>
  <c r="E1944" i="4"/>
  <c r="E1342" i="4"/>
  <c r="E1737" i="4"/>
  <c r="E574" i="4"/>
  <c r="E171" i="4"/>
  <c r="E370" i="4"/>
  <c r="E507" i="4"/>
  <c r="E1172" i="4"/>
  <c r="E233" i="4"/>
  <c r="E342" i="4"/>
  <c r="E530" i="4"/>
  <c r="E1051" i="4"/>
  <c r="E301" i="4"/>
  <c r="E1904" i="4"/>
  <c r="E1069" i="4"/>
  <c r="E1829" i="4"/>
  <c r="E829" i="4"/>
  <c r="E1614" i="4"/>
  <c r="E405" i="4"/>
  <c r="E97" i="4"/>
  <c r="E1734" i="4"/>
  <c r="E1096" i="4"/>
  <c r="E1017" i="4"/>
  <c r="E179" i="4"/>
  <c r="E901" i="4"/>
  <c r="E86" i="4"/>
  <c r="E293" i="4"/>
  <c r="E282" i="4"/>
  <c r="E1343" i="4"/>
  <c r="E661" i="4"/>
  <c r="E308" i="4"/>
  <c r="E185" i="4"/>
  <c r="E1043" i="4"/>
  <c r="E188" i="4"/>
  <c r="E130" i="4"/>
  <c r="E372" i="4"/>
  <c r="E1443" i="4"/>
  <c r="E1772" i="4"/>
  <c r="E1008" i="4"/>
  <c r="E1500" i="4"/>
  <c r="E1661" i="4"/>
  <c r="E1877" i="4"/>
  <c r="E266" i="4"/>
  <c r="E216" i="4"/>
  <c r="E103" i="4"/>
  <c r="E446" i="4"/>
  <c r="E1324" i="4"/>
  <c r="E1393" i="4"/>
  <c r="E48" i="4"/>
  <c r="E63" i="4"/>
  <c r="E1071" i="4"/>
  <c r="E1813" i="4"/>
  <c r="E1714" i="4"/>
  <c r="E234" i="4"/>
  <c r="E161" i="4"/>
  <c r="E1372" i="4"/>
  <c r="E614" i="4"/>
  <c r="E792" i="4"/>
  <c r="E68" i="4"/>
  <c r="E520" i="4"/>
  <c r="E611" i="4"/>
  <c r="E706" i="4"/>
  <c r="E198" i="4"/>
  <c r="E92" i="4"/>
  <c r="E971" i="4"/>
  <c r="E1682" i="4"/>
  <c r="E781" i="4"/>
  <c r="E1538" i="4"/>
  <c r="E169" i="4"/>
  <c r="E603" i="4"/>
  <c r="E1120" i="4"/>
  <c r="E231" i="4"/>
  <c r="E915" i="4"/>
  <c r="E708" i="4"/>
  <c r="E200" i="4"/>
  <c r="E1811" i="4"/>
  <c r="E504" i="4"/>
  <c r="E142" i="4"/>
  <c r="E524" i="4"/>
  <c r="E1108" i="4"/>
  <c r="E735" i="4"/>
  <c r="E1165" i="4"/>
  <c r="E1356" i="4"/>
  <c r="E1965" i="4"/>
  <c r="E821" i="4"/>
  <c r="E332" i="4"/>
  <c r="E196" i="4"/>
  <c r="E993" i="4"/>
  <c r="E927" i="4"/>
  <c r="E1203" i="4"/>
  <c r="E291" i="4"/>
  <c r="E826" i="4"/>
  <c r="E1103" i="4"/>
  <c r="E556" i="4"/>
  <c r="E459" i="4"/>
  <c r="E108" i="4"/>
  <c r="E957" i="4"/>
  <c r="E99" i="4"/>
  <c r="E1769" i="4"/>
  <c r="E590" i="4"/>
  <c r="E719" i="4"/>
  <c r="E935" i="4"/>
  <c r="E1411" i="4"/>
  <c r="E330" i="4"/>
  <c r="E1475" i="4"/>
  <c r="E1249" i="4"/>
  <c r="E1063" i="4"/>
  <c r="E495" i="4"/>
  <c r="E133" i="4"/>
  <c r="E398" i="4"/>
  <c r="E463" i="4"/>
  <c r="E317" i="4"/>
  <c r="E360" i="4"/>
  <c r="E585" i="4"/>
  <c r="E135" i="4"/>
  <c r="E1084" i="4"/>
  <c r="E653" i="4"/>
  <c r="E1929" i="4"/>
  <c r="E701" i="4"/>
  <c r="E285" i="4"/>
  <c r="E1297" i="4"/>
  <c r="E1726" i="4"/>
  <c r="E797" i="4"/>
  <c r="E49" i="4"/>
  <c r="E1362" i="4"/>
  <c r="E521" i="4"/>
  <c r="E1371" i="4"/>
  <c r="E483" i="4"/>
  <c r="E1644" i="4"/>
  <c r="E125" i="4"/>
  <c r="E425" i="4"/>
  <c r="E1926" i="4"/>
  <c r="E1469" i="4"/>
  <c r="E564" i="4"/>
  <c r="E1045" i="4"/>
  <c r="E1688" i="4"/>
  <c r="E212" i="4"/>
  <c r="E311" i="4"/>
  <c r="E685" i="4"/>
  <c r="E371" i="4"/>
  <c r="E436" i="4"/>
  <c r="E56" i="4"/>
  <c r="E707" i="4"/>
  <c r="E159" i="4"/>
  <c r="E786" i="4"/>
  <c r="E1810" i="4"/>
  <c r="E897" i="4"/>
  <c r="E1430" i="4"/>
  <c r="E335" i="4"/>
  <c r="E1491" i="4"/>
  <c r="E514" i="4"/>
  <c r="E477" i="4"/>
  <c r="E1752" i="4"/>
  <c r="E887" i="4"/>
  <c r="E23" i="4"/>
  <c r="E491" i="4"/>
  <c r="E344" i="4"/>
  <c r="E1459" i="4"/>
  <c r="E666" i="4"/>
  <c r="E736" i="4"/>
  <c r="E908" i="4"/>
  <c r="E75" i="4"/>
  <c r="E669" i="4"/>
  <c r="E84" i="4"/>
  <c r="E593" i="4"/>
  <c r="E578" i="4"/>
  <c r="E899" i="4"/>
  <c r="E257" i="4"/>
  <c r="E22" i="4"/>
  <c r="E579" i="4"/>
  <c r="E287" i="4"/>
  <c r="E696" i="4"/>
  <c r="E1395" i="4"/>
  <c r="E607" i="4"/>
  <c r="E1933" i="4"/>
  <c r="E1209" i="4"/>
  <c r="E486" i="4"/>
  <c r="E434" i="4"/>
  <c r="E828" i="4"/>
  <c r="E1786" i="4"/>
  <c r="E1230" i="4"/>
  <c r="E1200" i="4"/>
  <c r="E175" i="4"/>
  <c r="E297" i="4"/>
  <c r="E1150" i="4"/>
  <c r="E838" i="4"/>
  <c r="E509" i="4"/>
  <c r="E840" i="4"/>
  <c r="E723" i="4"/>
  <c r="E1405" i="4"/>
  <c r="E888" i="4"/>
  <c r="E106" i="4"/>
  <c r="E871" i="4"/>
  <c r="E1521" i="4"/>
  <c r="E143" i="4"/>
  <c r="E83" i="4"/>
  <c r="E464" i="4"/>
  <c r="E1608" i="4"/>
  <c r="E699" i="4"/>
  <c r="E1456" i="4"/>
  <c r="E1121" i="4"/>
  <c r="E396" i="4"/>
  <c r="E1345" i="4"/>
  <c r="E400" i="4"/>
  <c r="E861" i="4"/>
  <c r="E1687" i="4"/>
  <c r="E631" i="4"/>
  <c r="E409" i="4"/>
  <c r="E399" i="4"/>
  <c r="E1891" i="4"/>
  <c r="E7" i="4"/>
  <c r="E227" i="4"/>
  <c r="E1857" i="4"/>
  <c r="E337" i="4"/>
  <c r="E1408" i="4"/>
  <c r="E43" i="4"/>
  <c r="E44" i="4"/>
  <c r="E305" i="4"/>
  <c r="E260" i="4"/>
  <c r="E490" i="4"/>
  <c r="E732" i="4"/>
  <c r="E89" i="4"/>
  <c r="E322" i="4"/>
  <c r="E320" i="4"/>
  <c r="E146" i="4"/>
  <c r="E494" i="4"/>
  <c r="E1983" i="4"/>
  <c r="E665" i="4"/>
  <c r="E1847" i="4"/>
  <c r="E469" i="4"/>
  <c r="E1803" i="4"/>
  <c r="E714" i="4"/>
  <c r="E990" i="4"/>
  <c r="E493" i="4"/>
  <c r="E242" i="4"/>
  <c r="E1582" i="4"/>
  <c r="E177" i="4"/>
  <c r="E272" i="4"/>
  <c r="E916" i="4"/>
  <c r="E1552" i="4"/>
  <c r="E854" i="4"/>
  <c r="E1885" i="4"/>
  <c r="E582" i="4"/>
  <c r="E523" i="4"/>
  <c r="E995" i="4"/>
  <c r="E447" i="4"/>
  <c r="E197" i="4"/>
  <c r="E180" i="4"/>
  <c r="E763" i="4"/>
  <c r="E667" i="4"/>
  <c r="E4" i="4"/>
  <c r="E270" i="4"/>
  <c r="E470" i="4"/>
  <c r="E158" i="4"/>
  <c r="E70" i="4"/>
  <c r="E673" i="4"/>
  <c r="E558" i="4"/>
  <c r="E276" i="4"/>
  <c r="E19" i="4"/>
  <c r="E1716" i="4"/>
  <c r="E1539" i="4"/>
  <c r="E170" i="4"/>
  <c r="E1334" i="4"/>
  <c r="E1815" i="4"/>
  <c r="E552" i="4"/>
  <c r="E1499" i="4"/>
  <c r="E1340" i="4"/>
  <c r="E12" i="4"/>
  <c r="E25" i="4"/>
  <c r="E562" i="4"/>
  <c r="E376" i="4"/>
  <c r="E1184" i="4"/>
  <c r="E1672" i="4"/>
  <c r="E93" i="4"/>
  <c r="E1855" i="4"/>
  <c r="E440" i="4"/>
  <c r="E1338" i="4"/>
  <c r="E150" i="4"/>
  <c r="E1916" i="4"/>
  <c r="E27" i="4"/>
  <c r="E407" i="4"/>
  <c r="E1878" i="4"/>
  <c r="E1007" i="4"/>
  <c r="E774" i="4"/>
  <c r="E549" i="4"/>
  <c r="E535" i="4"/>
  <c r="E53" i="4"/>
  <c r="E145" i="4"/>
  <c r="E534" i="4"/>
  <c r="E1330" i="4"/>
  <c r="E69" i="4"/>
  <c r="E1751" i="4"/>
  <c r="E896" i="4"/>
  <c r="E855" i="4"/>
  <c r="E1133" i="4"/>
  <c r="E109" i="4"/>
  <c r="E599" i="4"/>
  <c r="E73" i="4"/>
  <c r="E1481" i="4"/>
  <c r="E749" i="4"/>
  <c r="E167" i="4"/>
  <c r="E1795" i="4"/>
  <c r="E153" i="4"/>
  <c r="E47" i="4"/>
  <c r="E542" i="4"/>
  <c r="E1495" i="4"/>
  <c r="E90" i="4"/>
  <c r="E1812" i="4"/>
  <c r="E1910" i="4"/>
  <c r="E1940" i="4"/>
  <c r="E343" i="4"/>
  <c r="E118" i="4"/>
  <c r="E1331" i="4"/>
  <c r="E994" i="4"/>
  <c r="E1490" i="4"/>
  <c r="E1636" i="4"/>
  <c r="E1674" i="4"/>
  <c r="E50" i="4"/>
  <c r="E882" i="4"/>
  <c r="E947" i="4"/>
  <c r="E127" i="4"/>
  <c r="E1581" i="4"/>
  <c r="E336" i="4"/>
  <c r="E1621" i="4"/>
  <c r="E267" i="4"/>
  <c r="E462" i="4"/>
  <c r="E445" i="4"/>
  <c r="E760" i="4"/>
  <c r="E1124" i="4"/>
  <c r="E228" i="4"/>
  <c r="E1914" i="4"/>
  <c r="E1091" i="4"/>
  <c r="E122" i="4"/>
  <c r="E1787" i="4"/>
  <c r="E172" i="4"/>
  <c r="E347" i="4"/>
  <c r="E975" i="4"/>
  <c r="E675" i="4"/>
  <c r="E111" i="4"/>
  <c r="E1585" i="4"/>
  <c r="E766" i="4"/>
  <c r="E557" i="4"/>
  <c r="E421" i="4"/>
  <c r="E101" i="4"/>
  <c r="E1473" i="4"/>
  <c r="E1276" i="4"/>
  <c r="E1312" i="4"/>
  <c r="E1647" i="4"/>
  <c r="E1010" i="4"/>
  <c r="E841" i="4"/>
  <c r="E925" i="4"/>
  <c r="E933" i="4"/>
  <c r="E641" i="4"/>
  <c r="E1496" i="4"/>
  <c r="E138" i="4"/>
  <c r="E886" i="4"/>
  <c r="E1025" i="4"/>
  <c r="E482" i="4"/>
  <c r="E13" i="4"/>
  <c r="E1623" i="4"/>
  <c r="E1606" i="4"/>
  <c r="E1465" i="4"/>
  <c r="E541" i="4"/>
  <c r="E55" i="4"/>
  <c r="E1097" i="4"/>
  <c r="E1160" i="4"/>
  <c r="E893" i="4"/>
  <c r="E283" i="4"/>
  <c r="E876" i="4"/>
  <c r="E879" i="4"/>
  <c r="E522" i="4"/>
  <c r="E546" i="4"/>
  <c r="E1300" i="4"/>
  <c r="E1990" i="4"/>
  <c r="E1628" i="4"/>
  <c r="E1498" i="4"/>
  <c r="E271" i="4"/>
  <c r="E584" i="4"/>
  <c r="E1596" i="4"/>
  <c r="E724" i="4"/>
  <c r="E222" i="4"/>
  <c r="E1014" i="4"/>
  <c r="E278" i="4"/>
  <c r="E1502" i="4"/>
  <c r="E419" i="4"/>
  <c r="E808" i="4"/>
  <c r="E110" i="4"/>
  <c r="E762" i="4"/>
  <c r="E1722" i="4"/>
  <c r="E136" i="4"/>
  <c r="E273" i="4"/>
  <c r="E1157" i="4"/>
  <c r="E209" i="4"/>
  <c r="E812" i="4"/>
  <c r="E112" i="4"/>
  <c r="E54" i="4"/>
  <c r="E466" i="4"/>
  <c r="E1407" i="4"/>
  <c r="E575" i="4"/>
  <c r="E1319" i="4"/>
  <c r="E1089" i="4"/>
  <c r="E811" i="4"/>
  <c r="E353" i="4"/>
  <c r="E132" i="4"/>
  <c r="E286" i="4"/>
  <c r="E155" i="4"/>
  <c r="E1450" i="4"/>
  <c r="E439" i="4"/>
  <c r="E207" i="4"/>
  <c r="E527" i="4"/>
  <c r="E275" i="4"/>
  <c r="E1693" i="4"/>
  <c r="E1374" i="4"/>
  <c r="E467" i="4"/>
  <c r="E1514" i="4"/>
  <c r="E892" i="4"/>
  <c r="E151" i="4"/>
  <c r="E1757" i="4"/>
  <c r="E885" i="4"/>
  <c r="E561" i="4"/>
  <c r="E503" i="4"/>
  <c r="E1814" i="4"/>
  <c r="E194" i="4"/>
  <c r="E74" i="4"/>
  <c r="E759" i="4"/>
  <c r="E187" i="4"/>
  <c r="E862" i="4"/>
  <c r="E1208" i="4"/>
  <c r="E21" i="4"/>
  <c r="E571" i="4"/>
  <c r="E1176" i="4"/>
  <c r="E536" i="4"/>
  <c r="E1194" i="4"/>
  <c r="E386" i="4"/>
  <c r="E1072" i="4"/>
  <c r="E373" i="4"/>
  <c r="E1659" i="4"/>
  <c r="E357" i="4"/>
  <c r="E471" i="4"/>
  <c r="E943" i="4"/>
  <c r="E1392" i="4"/>
  <c r="E1861" i="4"/>
  <c r="E939" i="4"/>
  <c r="E1973" i="4"/>
  <c r="E35" i="4"/>
  <c r="E1934" i="4"/>
  <c r="E984" i="4"/>
  <c r="E526" i="4"/>
  <c r="E789" i="4"/>
  <c r="E1317" i="4"/>
  <c r="E349" i="4"/>
  <c r="E628" i="4"/>
  <c r="E576" i="4"/>
  <c r="E1649" i="4"/>
  <c r="E553" i="4"/>
  <c r="E922" i="4"/>
  <c r="E114" i="4"/>
  <c r="E1677" i="4"/>
  <c r="E1694" i="4"/>
  <c r="E82" i="4"/>
  <c r="E834" i="4"/>
  <c r="E346" i="4"/>
  <c r="E1462" i="4"/>
  <c r="E259" i="4"/>
  <c r="E1464" i="4"/>
  <c r="E1895" i="4"/>
  <c r="E124" i="4"/>
  <c r="E65" i="4"/>
  <c r="E853" i="4"/>
  <c r="E480" i="4"/>
  <c r="E1894" i="4"/>
  <c r="E219" i="4"/>
  <c r="E1576" i="4"/>
  <c r="E1107" i="4"/>
  <c r="E1668" i="4"/>
  <c r="E1379" i="4"/>
  <c r="E1892" i="4"/>
  <c r="E221" i="4"/>
  <c r="E1773" i="4"/>
  <c r="E777" i="4"/>
  <c r="E684" i="4"/>
  <c r="E598" i="4"/>
  <c r="E1233" i="4"/>
  <c r="E358" i="4"/>
  <c r="E623" i="4"/>
  <c r="E1522" i="4"/>
  <c r="E1666" i="4"/>
  <c r="E1483" i="4"/>
  <c r="E844" i="4"/>
  <c r="E310" i="4"/>
  <c r="E1976" i="4"/>
  <c r="E240" i="4"/>
  <c r="E1136" i="4"/>
  <c r="E1534" i="4"/>
  <c r="E1564" i="4"/>
  <c r="E654" i="4"/>
  <c r="E1290" i="4"/>
  <c r="E140" i="4"/>
  <c r="E338" i="4"/>
  <c r="E211" i="4"/>
  <c r="E644" i="4"/>
  <c r="E1776" i="4"/>
  <c r="E302" i="4"/>
  <c r="E1612" i="4"/>
  <c r="E316" i="4"/>
  <c r="E139" i="4"/>
  <c r="E1477" i="4"/>
  <c r="E1333" i="4"/>
  <c r="E279" i="4"/>
  <c r="E1928" i="4"/>
  <c r="E256" i="4"/>
  <c r="E1504" i="4"/>
  <c r="E77" i="4"/>
  <c r="E1320" i="4"/>
  <c r="E31" i="4"/>
  <c r="E304" i="4"/>
  <c r="E1253" i="4"/>
  <c r="E525" i="4"/>
  <c r="E1141" i="4"/>
  <c r="E502" i="4"/>
  <c r="E1793" i="4"/>
  <c r="E1263" i="4"/>
  <c r="E624" i="4"/>
  <c r="E181" i="4"/>
  <c r="E14" i="4"/>
  <c r="E532" i="4"/>
  <c r="E1015" i="4"/>
  <c r="E595" i="4"/>
  <c r="E113" i="4"/>
  <c r="E15" i="4"/>
  <c r="E460" i="4"/>
  <c r="E382" i="4"/>
  <c r="E412" i="4"/>
  <c r="E1783" i="4"/>
  <c r="E992" i="4"/>
  <c r="E652" i="4"/>
  <c r="E71" i="4"/>
  <c r="E1597" i="4"/>
  <c r="E1660" i="4"/>
  <c r="E383" i="4"/>
  <c r="E319" i="4"/>
  <c r="E803" i="4"/>
  <c r="E374" i="4"/>
  <c r="E959" i="4"/>
  <c r="E956" i="4"/>
  <c r="E1758" i="4"/>
  <c r="E1920" i="4"/>
  <c r="E1423" i="4"/>
  <c r="E1038" i="4"/>
  <c r="E1530" i="4"/>
  <c r="E246" i="4"/>
  <c r="E62" i="4"/>
  <c r="E253" i="4"/>
  <c r="E327" i="4"/>
  <c r="E137" i="4"/>
  <c r="E499" i="4"/>
  <c r="E141" i="4"/>
  <c r="E500" i="4"/>
  <c r="E1016" i="4"/>
  <c r="E20" i="4"/>
  <c r="E1227" i="4"/>
  <c r="E220" i="4"/>
  <c r="E856" i="4"/>
  <c r="E798" i="4"/>
  <c r="E627" i="4"/>
  <c r="E420" i="4"/>
  <c r="E390" i="4"/>
  <c r="E1361" i="4"/>
  <c r="E51" i="4"/>
  <c r="E1255" i="4"/>
  <c r="E247" i="4"/>
  <c r="E718" i="4"/>
  <c r="E1706" i="4"/>
  <c r="E230" i="4"/>
  <c r="E743" i="4"/>
  <c r="E355" i="4"/>
  <c r="E492" i="4"/>
  <c r="E1065" i="4"/>
  <c r="E963" i="4"/>
  <c r="E651" i="4"/>
  <c r="E991" i="4"/>
  <c r="E581" i="4"/>
  <c r="E85" i="4"/>
  <c r="E475" i="4"/>
  <c r="E1363" i="4"/>
  <c r="E362" i="4"/>
  <c r="E78" i="4"/>
  <c r="E1708" i="4"/>
  <c r="E60" i="4"/>
  <c r="E555" i="4"/>
  <c r="E59" i="4"/>
  <c r="E433" i="4"/>
  <c r="E46" i="4"/>
  <c r="E6" i="4"/>
  <c r="E345" i="4"/>
  <c r="E453" i="4"/>
  <c r="E1256" i="4"/>
  <c r="E96" i="4"/>
  <c r="E1337" i="4"/>
  <c r="E1197" i="4"/>
  <c r="E1781" i="4"/>
  <c r="E1876" i="4"/>
  <c r="E1800" i="4"/>
  <c r="E1073" i="4"/>
  <c r="E586" i="4"/>
  <c r="E805" i="4"/>
  <c r="E120" i="4"/>
  <c r="E366" i="4"/>
  <c r="E733" i="4"/>
  <c r="E294" i="4"/>
  <c r="E529" i="4"/>
  <c r="E662" i="4"/>
</calcChain>
</file>

<file path=xl/sharedStrings.xml><?xml version="1.0" encoding="utf-8"?>
<sst xmlns="http://schemas.openxmlformats.org/spreadsheetml/2006/main" count="137" uniqueCount="106">
  <si>
    <t>Inputs</t>
  </si>
  <si>
    <t>Metric</t>
  </si>
  <si>
    <t></t>
  </si>
  <si>
    <t>LIMITATIONS</t>
  </si>
  <si>
    <t>DISCLAIMER</t>
  </si>
  <si>
    <t>COPYRIGHT/RIGHT TO PRODUCE</t>
  </si>
  <si>
    <t>Metric or Imperial</t>
  </si>
  <si>
    <t>Imperial</t>
  </si>
  <si>
    <t>Height</t>
  </si>
  <si>
    <t>Deflection</t>
  </si>
  <si>
    <t>Imperial (feet)</t>
  </si>
  <si>
    <t>Metric (meters)</t>
  </si>
  <si>
    <t>Parameters</t>
  </si>
  <si>
    <t>Angle</t>
  </si>
  <si>
    <t>Height of Object (m)</t>
  </si>
  <si>
    <t>Height of Deflection (m)</t>
  </si>
  <si>
    <t>Height Fallen (m)</t>
  </si>
  <si>
    <t>75%tile</t>
  </si>
  <si>
    <t>50%tile</t>
  </si>
  <si>
    <t>25%tile</t>
  </si>
  <si>
    <t>Position X</t>
  </si>
  <si>
    <t>Position Y</t>
  </si>
  <si>
    <t>Initial Height</t>
  </si>
  <si>
    <t>Postion X</t>
  </si>
  <si>
    <t>Deflection Height</t>
  </si>
  <si>
    <t>Height of Deflection</t>
  </si>
  <si>
    <t>Height of Object</t>
  </si>
  <si>
    <t>Height of Dropped Object</t>
  </si>
  <si>
    <t>Slide Bar to View Possibilities</t>
  </si>
  <si>
    <r>
      <t>(</t>
    </r>
    <r>
      <rPr>
        <sz val="9"/>
        <color theme="1"/>
        <rFont val="Trebuchet MS"/>
        <family val="2"/>
      </rPr>
      <t>note slides is not scaled in line with probabilities)</t>
    </r>
  </si>
  <si>
    <t>INTENT</t>
  </si>
  <si>
    <t>Zero Degrees</t>
  </si>
  <si>
    <t>89 Degrees</t>
  </si>
  <si>
    <t>Last segment accounts for 46% of angles</t>
  </si>
  <si>
    <t>But should only represent 25%!</t>
  </si>
  <si>
    <t>Overrepresented by 19X compared to segment #1</t>
  </si>
  <si>
    <t xml:space="preserve"> as you make segments smaller</t>
  </si>
  <si>
    <t>Arc length issue.</t>
  </si>
  <si>
    <t>y</t>
  </si>
  <si>
    <t>x</t>
  </si>
  <si>
    <t>X Interface</t>
  </si>
  <si>
    <t xml:space="preserve">           Slide Bar to View Trajectory Possibilities</t>
  </si>
  <si>
    <t>Yellow</t>
  </si>
  <si>
    <t>Red</t>
  </si>
  <si>
    <t>Green</t>
  </si>
  <si>
    <t>feet</t>
  </si>
  <si>
    <t>meters</t>
  </si>
  <si>
    <t>r2</t>
  </si>
  <si>
    <t>x2</t>
  </si>
  <si>
    <t>r</t>
  </si>
  <si>
    <t>r2=x2 + y2</t>
  </si>
  <si>
    <t>X</t>
  </si>
  <si>
    <t>Y</t>
  </si>
  <si>
    <t>Xcentre</t>
  </si>
  <si>
    <t>yCentre</t>
  </si>
  <si>
    <t>2XAngle</t>
  </si>
  <si>
    <t xml:space="preserve">Angle </t>
  </si>
  <si>
    <t>Imperial to metric conversion</t>
  </si>
  <si>
    <t>Xdistance</t>
  </si>
  <si>
    <t>2xCorrAngle</t>
  </si>
  <si>
    <t>max</t>
  </si>
  <si>
    <t>Line</t>
  </si>
  <si>
    <t>Circle</t>
  </si>
  <si>
    <t>X Position</t>
  </si>
  <si>
    <t>outgoing far</t>
  </si>
  <si>
    <t>outgoing near</t>
  </si>
  <si>
    <t>incoming far</t>
  </si>
  <si>
    <t>incoming near</t>
  </si>
  <si>
    <t>Percentage of X</t>
  </si>
  <si>
    <t>X Zero Line</t>
  </si>
  <si>
    <t>Y Zero Line</t>
  </si>
  <si>
    <r>
      <t xml:space="preserve">               </t>
    </r>
    <r>
      <rPr>
        <b/>
        <sz val="16"/>
        <color theme="1"/>
        <rFont val="Verdana"/>
        <family val="2"/>
      </rPr>
      <t>Dropped Objects Exclusion Zone Tool (Draft)</t>
    </r>
  </si>
  <si>
    <t>x position (feet)</t>
  </si>
  <si>
    <t>y positon (feet)</t>
  </si>
  <si>
    <t>Example</t>
  </si>
  <si>
    <t>2xcorrangle Formula</t>
  </si>
  <si>
    <t>Deflection Angle</t>
  </si>
  <si>
    <t>This tool is intended to be flexible in application and provide guidance to users rather than act as a prescriptive solution. Recognizing that one solution is not appropriate for all users and situations, it presents generally accepted guidelines that apply to industry situations, as well as recommended practices that may suit a company’s particular needs. While we believe that the information contained herein is reliable under the conditions and subject to the limitations set out, Energy Safety Canada does not guarantee its accuracy. The use of this tool or any information contained will be at the user’s sole risk, regardless of any fault or negligence of Energy Safety Canada.</t>
  </si>
  <si>
    <t>Approximate Outputs (Distance to strike the ground)</t>
  </si>
  <si>
    <t>Distance X</t>
  </si>
  <si>
    <t>Distance:</t>
  </si>
  <si>
    <t xml:space="preserve"> Radius Percentage:</t>
  </si>
  <si>
    <t>Deflection Angle*:</t>
  </si>
  <si>
    <t>Select Metric or Imperial (changes labels only)</t>
  </si>
  <si>
    <t>10%tile Height for Women in USA</t>
  </si>
  <si>
    <t>8" diameter sheave, so radius of 4 inches</t>
  </si>
  <si>
    <t>Input Height of Object</t>
  </si>
  <si>
    <t>Input Height of Deflection</t>
  </si>
  <si>
    <t>(radius in meters)</t>
  </si>
  <si>
    <t>(radius in feet)</t>
  </si>
  <si>
    <t>(meters)</t>
  </si>
  <si>
    <t>(feet)</t>
  </si>
  <si>
    <r>
      <t>100</t>
    </r>
    <r>
      <rPr>
        <vertAlign val="superscript"/>
        <sz val="10"/>
        <color theme="1"/>
        <rFont val="Trebuchet MS"/>
        <family val="2"/>
      </rPr>
      <t>th</t>
    </r>
    <r>
      <rPr>
        <sz val="10"/>
        <color theme="1"/>
        <rFont val="Trebuchet MS"/>
        <family val="2"/>
      </rPr>
      <t xml:space="preserve"> Percentile Distance</t>
    </r>
  </si>
  <si>
    <t>This tool has three inputs: Metric or Imperial, Height of Dropped Object and Height of Deflection (both measured from the ground). The tool predicts the horizontal distance (radius) and associated probability where an object will strike the ground following a static drop and deflection. See "Example" sheet tab below for an example.</t>
  </si>
  <si>
    <t xml:space="preserve">        Height of Deflection</t>
  </si>
  <si>
    <r>
      <t>75</t>
    </r>
    <r>
      <rPr>
        <vertAlign val="superscript"/>
        <sz val="10"/>
        <color theme="1"/>
        <rFont val="Trebuchet MS"/>
        <family val="2"/>
      </rPr>
      <t>th</t>
    </r>
    <r>
      <rPr>
        <sz val="10"/>
        <color theme="1"/>
        <rFont val="Trebuchet MS"/>
        <family val="2"/>
      </rPr>
      <t xml:space="preserve"> </t>
    </r>
    <r>
      <rPr>
        <sz val="10"/>
        <color theme="0"/>
        <rFont val="Trebuchet MS"/>
        <family val="2"/>
      </rPr>
      <t>0</t>
    </r>
    <r>
      <rPr>
        <sz val="10"/>
        <color theme="1"/>
        <rFont val="Trebuchet MS"/>
        <family val="2"/>
      </rPr>
      <t>Percentile</t>
    </r>
    <r>
      <rPr>
        <vertAlign val="superscript"/>
        <sz val="10"/>
        <color theme="1"/>
        <rFont val="Trebuchet MS"/>
        <family val="2"/>
      </rPr>
      <t xml:space="preserve">  </t>
    </r>
    <r>
      <rPr>
        <sz val="10"/>
        <color theme="1"/>
        <rFont val="Trebuchet MS"/>
        <family val="2"/>
      </rPr>
      <t>Distance</t>
    </r>
  </si>
  <si>
    <r>
      <t>50</t>
    </r>
    <r>
      <rPr>
        <vertAlign val="superscript"/>
        <sz val="10"/>
        <color theme="1"/>
        <rFont val="Trebuchet MS"/>
        <family val="2"/>
      </rPr>
      <t>th</t>
    </r>
    <r>
      <rPr>
        <sz val="10"/>
        <color theme="1"/>
        <rFont val="Trebuchet MS"/>
        <family val="2"/>
      </rPr>
      <t xml:space="preserve"> </t>
    </r>
    <r>
      <rPr>
        <sz val="10"/>
        <color theme="0"/>
        <rFont val="Trebuchet MS"/>
        <family val="2"/>
      </rPr>
      <t>0</t>
    </r>
    <r>
      <rPr>
        <sz val="10"/>
        <color theme="1"/>
        <rFont val="Trebuchet MS"/>
        <family val="2"/>
      </rPr>
      <t>Percentile Distance</t>
    </r>
  </si>
  <si>
    <r>
      <t>25</t>
    </r>
    <r>
      <rPr>
        <vertAlign val="superscript"/>
        <sz val="10"/>
        <color theme="1"/>
        <rFont val="Trebuchet MS"/>
        <family val="2"/>
      </rPr>
      <t>th</t>
    </r>
    <r>
      <rPr>
        <sz val="10"/>
        <color theme="1"/>
        <rFont val="Trebuchet MS"/>
        <family val="2"/>
      </rPr>
      <t xml:space="preserve"> </t>
    </r>
    <r>
      <rPr>
        <sz val="10"/>
        <color theme="0"/>
        <rFont val="Trebuchet MS"/>
        <family val="2"/>
      </rPr>
      <t>0</t>
    </r>
    <r>
      <rPr>
        <sz val="10"/>
        <color theme="1"/>
        <rFont val="Trebuchet MS"/>
        <family val="2"/>
      </rPr>
      <t>Percentile Distance</t>
    </r>
  </si>
  <si>
    <t>Work is being planned to replace a light fixture in the ceiling. A mobile elevated work platform is needed to raise the worker to the fixture, which is located at 7.6 m (25 ft.), and the platform will be raised 6 m (20 ft.).</t>
  </si>
  <si>
    <t>As part of the planning, a variety of controls are discussed, and an exclusion zone is suggested. However, personnel are not sure what size the exclusion zone should be in case a deflection occurs.</t>
  </si>
  <si>
    <t xml:space="preserve">They use the example of dropping a metal spacer plate that is part of the light fixture and cannot easily be secured. The plate weighs 1 kg (2.2 lb.) and is at the height of the light fixture, 7.6 m (25 ft.). First, using the DROPS Calculator, they verify that such an object dropped from that height could cause an injury and they confirm a “Major Hazard” prediction if a person were struck by it. Then they consider the object deflecting off the top rail of the elevated work platform at 7.3 m (24 ft.) and again at the base of the platform at 6 m (20 ft.). Using Energy Safety Canada’s Dropped Objects Exclusion Zone Tool, they determine possible exclusion zones. </t>
  </si>
  <si>
    <t xml:space="preserve">       *Angle in degrees relative to vertical is proportional to probability and as such all angles may not be displayed.</t>
  </si>
  <si>
    <t>This tool is based on the following assumptions: an impact at height (deflection) occurs, object is a non-rotating sphere, static drop (no initial vertical or horizontal motion), elastic collision (no loss of energy), one deflection only, deflection surface is round such as scaffolding tubing or hand rails, radius of deflection surface is small relative to the drop height, assumes no air resistance (negates terminal velocity impacts and any sailing effects) and the projected distance represents impact with the ground and therefore is not the final resting distance. In the case of impact on hard ground surfaces such as metal or elastic materials such as rubber, the dropped object may bounce or slide beyond the predicted distance.</t>
  </si>
  <si>
    <t>They decide that a recommended exclusion zone of either 6.5 or 7.0 m (21 or 23 ft.) is unachievable, but an exclusion zone of 3 m (10 ft.) is achievable. They proceed to have the inside of the mobile work platform installed with a fit for purpose screen and barricade a 3 m circular perimeter from the outside edge of the platform during the work.</t>
  </si>
  <si>
    <r>
      <t>This tool has been designed to educate industry on the use and limitations of exclusion zones and the need for other preventative barriers to build capacity to fail safe. It is designed to work in concert with the DROPS Calculator from DropsOnline.org. This tool is ideally suited for applications where adequate exclusion zones can be established that are not limited by the design and layout of existing infrastructure or equipment such as elevated work platforms, construction scaffolding, etc. This tool does not determine the probability of a deflection (e.g. impact scaffolding), but rather the probability of where an object may initially strike the ground following a deflection off a round surface. For example, the 75</t>
    </r>
    <r>
      <rPr>
        <vertAlign val="superscript"/>
        <sz val="10"/>
        <color theme="1"/>
        <rFont val="Trebuchet MS"/>
        <family val="2"/>
      </rPr>
      <t>th</t>
    </r>
    <r>
      <rPr>
        <sz val="10"/>
        <color theme="1"/>
        <rFont val="Trebuchet MS"/>
        <family val="2"/>
      </rPr>
      <t xml:space="preserve"> Percentile Distance means that 75% of objects that deflect off a round surface will land within this distance. As such, deflections off  other surfaces, such as angular steel in a drilling derrick, will generate different probability distributions; therefore, determining exclusion zones with this tool in such settings may not be appropriate.</t>
    </r>
  </si>
  <si>
    <t>Copyright for this tool is held by Energy Safety Canada, 2020. All rights reserved. Energy Safety Canada encourages the copying, reproduction and distribution of this tool to promote health and safety in the workplace, provided that Energy Safety Canada is acknowledged. However, no part of this publication may be copied, reproduced or distributed for profit or other commercial enterprise, nor may any part be incorporated into any other publication, without the written permission of Energy Safety Canada.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</si>
</sst>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
    <numFmt numFmtId="166" formatCode="0.0%"/>
  </numFmts>
  <fonts count="14" x14ac:knownFonts="1">
    <font>
      <sz val="10"/>
      <color theme="1"/>
      <name val="Trebuchet MS"/>
      <family val="2"/>
    </font>
    <font>
      <b/>
      <sz val="20"/>
      <color theme="1"/>
      <name val="Trebuchet MS"/>
      <family val="2"/>
    </font>
    <font>
      <vertAlign val="superscript"/>
      <sz val="10"/>
      <color theme="1"/>
      <name val="Trebuchet MS"/>
      <family val="2"/>
    </font>
    <font>
      <b/>
      <sz val="10"/>
      <color theme="1"/>
      <name val="Trebuchet MS"/>
      <family val="2"/>
    </font>
    <font>
      <sz val="8"/>
      <color theme="1"/>
      <name val="Trebuchet MS"/>
      <family val="2"/>
    </font>
    <font>
      <sz val="10"/>
      <color theme="0"/>
      <name val="Trebuchet MS"/>
      <family val="2"/>
    </font>
    <font>
      <b/>
      <sz val="10"/>
      <color theme="0"/>
      <name val="Trebuchet MS"/>
      <family val="2"/>
    </font>
    <font>
      <sz val="10"/>
      <color theme="0" tint="-0.499984740745262"/>
      <name val="Wingdings 3"/>
      <family val="1"/>
      <charset val="2"/>
    </font>
    <font>
      <sz val="9"/>
      <color theme="1"/>
      <name val="Trebuchet MS"/>
      <family val="2"/>
    </font>
    <font>
      <b/>
      <sz val="8"/>
      <color theme="1"/>
      <name val="Trebuchet MS"/>
      <family val="2"/>
    </font>
    <font>
      <b/>
      <sz val="16"/>
      <color theme="1"/>
      <name val="Verdana"/>
      <family val="2"/>
    </font>
    <font>
      <b/>
      <sz val="10"/>
      <color theme="1"/>
      <name val="Verdana"/>
      <family val="2"/>
    </font>
    <font>
      <sz val="11"/>
      <color rgb="FF000000"/>
      <name val="Trebuchet MS"/>
      <family val="2"/>
    </font>
    <font>
      <sz val="16"/>
      <color theme="1"/>
      <name val="Verdana"/>
      <family val="2"/>
    </font>
  </fonts>
  <fills count="8">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rgb="FF005295"/>
        <bgColor indexed="64"/>
      </patternFill>
    </fill>
    <fill>
      <patternFill patternType="solid">
        <fgColor rgb="FFB4B7B9"/>
        <bgColor indexed="64"/>
      </patternFill>
    </fill>
    <fill>
      <patternFill patternType="solid">
        <fgColor theme="0"/>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62">
    <xf numFmtId="0" fontId="0" fillId="0" borderId="0" xfId="0"/>
    <xf numFmtId="0" fontId="0" fillId="0" borderId="0" xfId="0" applyAlignment="1">
      <alignment horizontal="center"/>
    </xf>
    <xf numFmtId="0" fontId="0" fillId="0" borderId="0" xfId="0" applyAlignment="1">
      <alignment vertical="top" wrapText="1" shrinkToFit="1"/>
    </xf>
    <xf numFmtId="0" fontId="3" fillId="0" borderId="0" xfId="0" applyFont="1"/>
    <xf numFmtId="0" fontId="0" fillId="0" borderId="1" xfId="0" applyBorder="1"/>
    <xf numFmtId="0" fontId="0" fillId="0" borderId="0" xfId="0" applyAlignment="1">
      <alignment vertical="center" wrapText="1" shrinkToFit="1"/>
    </xf>
    <xf numFmtId="0" fontId="5" fillId="6" borderId="0" xfId="0" applyFont="1" applyFill="1"/>
    <xf numFmtId="0" fontId="5" fillId="6" borderId="6" xfId="0" applyFont="1" applyFill="1" applyBorder="1"/>
    <xf numFmtId="0" fontId="0" fillId="0" borderId="5" xfId="0" applyBorder="1"/>
    <xf numFmtId="0" fontId="5" fillId="0" borderId="0" xfId="0" applyFont="1"/>
    <xf numFmtId="0" fontId="0" fillId="6" borderId="1" xfId="0" applyFill="1" applyBorder="1"/>
    <xf numFmtId="10" fontId="0" fillId="0" borderId="0" xfId="0" applyNumberFormat="1"/>
    <xf numFmtId="0" fontId="5" fillId="6" borderId="0" xfId="0" applyFont="1" applyFill="1" applyAlignment="1">
      <alignment horizontal="center"/>
    </xf>
    <xf numFmtId="164" fontId="0" fillId="0" borderId="0" xfId="0" applyNumberFormat="1"/>
    <xf numFmtId="0" fontId="0" fillId="5" borderId="0" xfId="0" applyFill="1"/>
    <xf numFmtId="10" fontId="0" fillId="5" borderId="0" xfId="0" applyNumberFormat="1" applyFill="1"/>
    <xf numFmtId="0" fontId="0" fillId="6" borderId="0" xfId="0" applyFill="1"/>
    <xf numFmtId="0" fontId="6" fillId="0" borderId="0" xfId="0" applyFont="1"/>
    <xf numFmtId="0" fontId="0" fillId="6" borderId="3" xfId="0" applyFill="1" applyBorder="1"/>
    <xf numFmtId="0" fontId="5" fillId="4" borderId="7" xfId="0" applyFont="1" applyFill="1" applyBorder="1" applyAlignment="1" applyProtection="1">
      <alignment horizontal="center"/>
      <protection locked="0"/>
    </xf>
    <xf numFmtId="9" fontId="0" fillId="0" borderId="0" xfId="0" applyNumberFormat="1"/>
    <xf numFmtId="0" fontId="5" fillId="4" borderId="1" xfId="0" applyFont="1" applyFill="1" applyBorder="1"/>
    <xf numFmtId="0" fontId="12" fillId="6" borderId="0" xfId="0" applyFont="1" applyFill="1" applyAlignment="1">
      <alignment horizontal="left" vertical="top" wrapText="1"/>
    </xf>
    <xf numFmtId="0" fontId="5" fillId="4" borderId="0" xfId="0" applyFont="1" applyFill="1"/>
    <xf numFmtId="0" fontId="5" fillId="4" borderId="0" xfId="0" applyFont="1" applyFill="1" applyAlignment="1">
      <alignment horizontal="center" vertical="top" wrapText="1" shrinkToFit="1"/>
    </xf>
    <xf numFmtId="0" fontId="0" fillId="0" borderId="0" xfId="0" applyAlignment="1">
      <alignment horizontal="left" wrapText="1" shrinkToFit="1"/>
    </xf>
    <xf numFmtId="0" fontId="7" fillId="7" borderId="0" xfId="0" applyFont="1" applyFill="1"/>
    <xf numFmtId="0" fontId="4" fillId="0" borderId="0" xfId="0" applyFont="1" applyAlignment="1">
      <alignment vertical="top" wrapText="1" shrinkToFit="1"/>
    </xf>
    <xf numFmtId="0" fontId="11" fillId="0" borderId="0" xfId="0" applyFont="1"/>
    <xf numFmtId="165" fontId="4" fillId="0" borderId="0" xfId="0" applyNumberFormat="1" applyFont="1" applyAlignment="1">
      <alignment horizontal="left" vertical="top" wrapText="1" shrinkToFit="1"/>
    </xf>
    <xf numFmtId="166" fontId="4" fillId="0" borderId="0" xfId="0" applyNumberFormat="1" applyFont="1" applyAlignment="1">
      <alignment horizontal="left" vertical="top" wrapText="1" shrinkToFit="1"/>
    </xf>
    <xf numFmtId="0" fontId="4" fillId="0" borderId="0" xfId="0" applyFont="1" applyAlignment="1">
      <alignment horizontal="right" vertical="top"/>
    </xf>
    <xf numFmtId="165" fontId="5" fillId="4" borderId="8" xfId="0" applyNumberFormat="1" applyFont="1" applyFill="1" applyBorder="1" applyAlignment="1" applyProtection="1">
      <alignment horizontal="center"/>
      <protection locked="0"/>
    </xf>
    <xf numFmtId="165" fontId="5" fillId="4" borderId="4" xfId="0" applyNumberFormat="1" applyFont="1" applyFill="1" applyBorder="1" applyAlignment="1" applyProtection="1">
      <alignment horizontal="center"/>
      <protection locked="0"/>
    </xf>
    <xf numFmtId="165" fontId="0" fillId="3" borderId="1" xfId="0" applyNumberFormat="1" applyFill="1" applyBorder="1" applyAlignment="1">
      <alignment horizontal="center"/>
    </xf>
    <xf numFmtId="165" fontId="0" fillId="0" borderId="1" xfId="0" applyNumberFormat="1" applyBorder="1" applyAlignment="1">
      <alignment horizontal="center"/>
    </xf>
    <xf numFmtId="165" fontId="0" fillId="0" borderId="0" xfId="0" applyNumberFormat="1"/>
    <xf numFmtId="0" fontId="0" fillId="6" borderId="9" xfId="0" applyFill="1" applyBorder="1"/>
    <xf numFmtId="0" fontId="0" fillId="6" borderId="10" xfId="0" applyFill="1" applyBorder="1" applyAlignment="1">
      <alignment horizontal="center"/>
    </xf>
    <xf numFmtId="0" fontId="0" fillId="0" borderId="3" xfId="0" applyBorder="1"/>
    <xf numFmtId="165" fontId="0" fillId="2" borderId="11" xfId="0" applyNumberFormat="1" applyFill="1" applyBorder="1" applyAlignment="1">
      <alignment horizontal="center"/>
    </xf>
    <xf numFmtId="0" fontId="0" fillId="0" borderId="12" xfId="0" applyBorder="1" applyAlignment="1">
      <alignment horizontal="center"/>
    </xf>
    <xf numFmtId="0" fontId="0" fillId="0" borderId="10" xfId="0" applyBorder="1" applyAlignment="1">
      <alignment horizontal="center"/>
    </xf>
    <xf numFmtId="0" fontId="0" fillId="0" borderId="0" xfId="0" applyAlignment="1">
      <alignment horizontal="right"/>
    </xf>
    <xf numFmtId="0" fontId="1" fillId="0" borderId="0" xfId="0" applyFont="1" applyAlignment="1">
      <alignment horizontal="left" vertical="center"/>
    </xf>
    <xf numFmtId="0" fontId="3" fillId="5" borderId="1" xfId="0" applyFont="1" applyFill="1" applyBorder="1" applyAlignment="1">
      <alignment horizontal="center"/>
    </xf>
    <xf numFmtId="0" fontId="3" fillId="5" borderId="8" xfId="0" applyFont="1" applyFill="1" applyBorder="1" applyAlignment="1">
      <alignment horizontal="center"/>
    </xf>
    <xf numFmtId="0" fontId="3" fillId="5" borderId="4" xfId="0" applyFont="1" applyFill="1" applyBorder="1" applyAlignment="1">
      <alignment horizontal="center"/>
    </xf>
    <xf numFmtId="0" fontId="3" fillId="5" borderId="7" xfId="0" applyFont="1" applyFill="1" applyBorder="1" applyAlignment="1">
      <alignment horizontal="center"/>
    </xf>
    <xf numFmtId="0" fontId="0" fillId="0" borderId="0" xfId="0" applyAlignment="1">
      <alignment horizontal="left" vertical="top" wrapText="1" shrinkToFit="1"/>
    </xf>
    <xf numFmtId="0" fontId="0" fillId="0" borderId="2" xfId="0" applyBorder="1" applyAlignment="1">
      <alignment horizontal="left" vertical="top" wrapText="1" shrinkToFit="1"/>
    </xf>
    <xf numFmtId="0" fontId="3" fillId="0" borderId="0" xfId="0" applyFont="1" applyAlignment="1">
      <alignment horizontal="center"/>
    </xf>
    <xf numFmtId="0" fontId="4" fillId="0" borderId="0" xfId="0" applyFont="1" applyAlignment="1">
      <alignment horizontal="right" vertical="top" wrapText="1" shrinkToFit="1"/>
    </xf>
    <xf numFmtId="0" fontId="0" fillId="0" borderId="0" xfId="0" applyAlignment="1">
      <alignment horizontal="center"/>
    </xf>
    <xf numFmtId="0" fontId="9" fillId="0" borderId="0" xfId="0" applyFont="1" applyAlignment="1">
      <alignment horizontal="center" vertical="top" wrapText="1" shrinkToFit="1"/>
    </xf>
    <xf numFmtId="0" fontId="4" fillId="0" borderId="0" xfId="0" applyFont="1" applyAlignment="1">
      <alignment horizontal="center" vertical="top" wrapText="1" shrinkToFit="1"/>
    </xf>
    <xf numFmtId="0" fontId="13" fillId="0" borderId="0" xfId="0" applyFont="1" applyAlignment="1">
      <alignment horizontal="left"/>
    </xf>
    <xf numFmtId="0" fontId="12" fillId="6" borderId="0" xfId="0" applyFont="1" applyFill="1" applyAlignment="1">
      <alignment horizontal="left" vertical="top" wrapText="1"/>
    </xf>
    <xf numFmtId="0" fontId="5" fillId="4" borderId="0" xfId="0" applyFont="1" applyFill="1" applyAlignment="1">
      <alignment horizontal="center"/>
    </xf>
    <xf numFmtId="0" fontId="5" fillId="4" borderId="1" xfId="0" applyFont="1" applyFill="1" applyBorder="1" applyAlignment="1">
      <alignment horizontal="left"/>
    </xf>
    <xf numFmtId="165" fontId="5" fillId="4" borderId="0" xfId="0" applyNumberFormat="1" applyFont="1" applyFill="1" applyAlignment="1">
      <alignment horizontal="center"/>
    </xf>
    <xf numFmtId="0" fontId="5" fillId="4" borderId="0" xfId="0" applyFont="1" applyFill="1" applyAlignment="1">
      <alignment horizontal="left"/>
    </xf>
  </cellXfs>
  <cellStyles count="1">
    <cellStyle name="Normal" xfId="0" builtinId="0"/>
  </cellStyles>
  <dxfs count="1">
    <dxf>
      <font>
        <strike val="0"/>
        <color theme="2" tint="-0.24994659260841701"/>
      </font>
      <fill>
        <patternFill>
          <bgColor theme="2" tint="-0.24994659260841701"/>
        </patternFill>
      </fill>
    </dxf>
  </dxfs>
  <tableStyles count="0" defaultTableStyle="TableStyleMedium2" defaultPivotStyle="PivotStyleLight16"/>
  <colors>
    <mruColors>
      <color rgb="FF005295"/>
      <color rgb="FFB4B7B9"/>
      <color rgb="FF00002F"/>
      <color rgb="FF000031"/>
      <color rgb="FF72C7E7"/>
      <color rgb="FF3537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charts/_rels/chart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charts/_rels/chart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2.png"/></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2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CA" sz="1200" b="1">
                <a:solidFill>
                  <a:srgbClr val="00002F"/>
                </a:solidFill>
                <a:latin typeface="Verdana" panose="020B0604030504040204" pitchFamily="34" charset="0"/>
                <a:ea typeface="Verdana" panose="020B0604030504040204" pitchFamily="34" charset="0"/>
              </a:rPr>
              <a:t>Exclusion Zone Bullseye</a:t>
            </a:r>
          </a:p>
        </c:rich>
      </c:tx>
      <c:layout>
        <c:manualLayout>
          <c:xMode val="edge"/>
          <c:yMode val="edge"/>
          <c:x val="0.27023293172690765"/>
          <c:y val="6.1728365058634658E-3"/>
        </c:manualLayout>
      </c:layout>
      <c:overlay val="0"/>
      <c:spPr>
        <a:solidFill>
          <a:schemeClr val="bg1"/>
        </a:solidFill>
        <a:ln>
          <a:noFill/>
        </a:ln>
        <a:effectLst/>
      </c:spPr>
      <c:txPr>
        <a:bodyPr rot="0" spcFirstLastPara="1" vertOverflow="ellipsis" vert="horz" wrap="square" anchor="ctr" anchorCtr="1"/>
        <a:lstStyle/>
        <a:p>
          <a:pPr algn="ctr">
            <a:defRPr sz="12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ES"/>
        </a:p>
      </c:txPr>
    </c:title>
    <c:autoTitleDeleted val="0"/>
    <c:plotArea>
      <c:layout>
        <c:manualLayout>
          <c:layoutTarget val="inner"/>
          <c:xMode val="edge"/>
          <c:yMode val="edge"/>
          <c:x val="0.14654833770778652"/>
          <c:y val="0.17634259259259263"/>
          <c:w val="0.46641666666666665"/>
          <c:h val="0.77736111111111106"/>
        </c:manualLayout>
      </c:layout>
      <c:radarChart>
        <c:radarStyle val="marker"/>
        <c:varyColors val="0"/>
        <c:ser>
          <c:idx val="0"/>
          <c:order val="0"/>
          <c:tx>
            <c:strRef>
              <c:f>'Heat Map'!$B$2</c:f>
              <c:strCache>
                <c:ptCount val="1"/>
                <c:pt idx="0">
                  <c:v>100th Percentile Distance</c:v>
                </c:pt>
              </c:strCache>
            </c:strRef>
          </c:tx>
          <c:spPr>
            <a:ln w="28575" cap="rnd">
              <a:solidFill>
                <a:srgbClr val="00B050"/>
              </a:solidFill>
              <a:round/>
            </a:ln>
            <a:effectLst/>
          </c:spPr>
          <c:marker>
            <c:symbol val="none"/>
          </c:marker>
          <c:val>
            <c:numRef>
              <c:f>'Heat Map'!$B$3:$B$2002</c:f>
              <c:numCache>
                <c:formatCode>General</c:formatCode>
                <c:ptCount val="2000"/>
                <c:pt idx="0">
                  <c:v>4.4721358990952975</c:v>
                </c:pt>
                <c:pt idx="1">
                  <c:v>4.4721358990952975</c:v>
                </c:pt>
                <c:pt idx="2">
                  <c:v>4.4721358990952975</c:v>
                </c:pt>
                <c:pt idx="3">
                  <c:v>4.4721358990952975</c:v>
                </c:pt>
                <c:pt idx="4">
                  <c:v>4.4721358990952975</c:v>
                </c:pt>
                <c:pt idx="5">
                  <c:v>4.4721358990952975</c:v>
                </c:pt>
                <c:pt idx="6">
                  <c:v>4.4721358990952975</c:v>
                </c:pt>
                <c:pt idx="7">
                  <c:v>4.4721358990952975</c:v>
                </c:pt>
                <c:pt idx="8">
                  <c:v>4.4721358990952975</c:v>
                </c:pt>
                <c:pt idx="9">
                  <c:v>4.4721358990952975</c:v>
                </c:pt>
                <c:pt idx="10">
                  <c:v>4.4721358990952975</c:v>
                </c:pt>
                <c:pt idx="11">
                  <c:v>4.4721358990952975</c:v>
                </c:pt>
                <c:pt idx="12">
                  <c:v>4.4721358990952975</c:v>
                </c:pt>
                <c:pt idx="13">
                  <c:v>4.4721358990952975</c:v>
                </c:pt>
                <c:pt idx="14">
                  <c:v>4.4721358990952975</c:v>
                </c:pt>
                <c:pt idx="15">
                  <c:v>4.4721358990952975</c:v>
                </c:pt>
                <c:pt idx="16">
                  <c:v>4.4721358990952975</c:v>
                </c:pt>
                <c:pt idx="17">
                  <c:v>4.4721358990952975</c:v>
                </c:pt>
                <c:pt idx="18">
                  <c:v>4.4721358990952975</c:v>
                </c:pt>
                <c:pt idx="19">
                  <c:v>4.4721358990952975</c:v>
                </c:pt>
                <c:pt idx="20">
                  <c:v>4.4721358990952975</c:v>
                </c:pt>
                <c:pt idx="21">
                  <c:v>4.4721358990952975</c:v>
                </c:pt>
                <c:pt idx="22">
                  <c:v>4.4721358990952975</c:v>
                </c:pt>
                <c:pt idx="23">
                  <c:v>4.4721358990952975</c:v>
                </c:pt>
                <c:pt idx="24">
                  <c:v>4.4721358990952975</c:v>
                </c:pt>
                <c:pt idx="25">
                  <c:v>4.4721358990952975</c:v>
                </c:pt>
                <c:pt idx="26">
                  <c:v>4.4721358990952975</c:v>
                </c:pt>
                <c:pt idx="27">
                  <c:v>4.4721358990952975</c:v>
                </c:pt>
                <c:pt idx="28">
                  <c:v>4.4721358990952975</c:v>
                </c:pt>
                <c:pt idx="29">
                  <c:v>4.4721358990952975</c:v>
                </c:pt>
                <c:pt idx="30">
                  <c:v>4.4721358990952975</c:v>
                </c:pt>
                <c:pt idx="31">
                  <c:v>4.4721358990952975</c:v>
                </c:pt>
                <c:pt idx="32">
                  <c:v>4.4721358990952975</c:v>
                </c:pt>
                <c:pt idx="33">
                  <c:v>4.4721358990952975</c:v>
                </c:pt>
                <c:pt idx="34">
                  <c:v>4.4721358990952975</c:v>
                </c:pt>
                <c:pt idx="35">
                  <c:v>4.4721358990952975</c:v>
                </c:pt>
                <c:pt idx="36">
                  <c:v>4.4721358990952975</c:v>
                </c:pt>
                <c:pt idx="37">
                  <c:v>4.4721358990952975</c:v>
                </c:pt>
                <c:pt idx="38">
                  <c:v>4.4721358990952975</c:v>
                </c:pt>
                <c:pt idx="39">
                  <c:v>4.4721358990952975</c:v>
                </c:pt>
                <c:pt idx="40">
                  <c:v>4.4721358990952975</c:v>
                </c:pt>
                <c:pt idx="41">
                  <c:v>4.4721358990952975</c:v>
                </c:pt>
                <c:pt idx="42">
                  <c:v>4.4721358990952975</c:v>
                </c:pt>
                <c:pt idx="43">
                  <c:v>4.4721358990952975</c:v>
                </c:pt>
                <c:pt idx="44">
                  <c:v>4.4721358990952975</c:v>
                </c:pt>
                <c:pt idx="45">
                  <c:v>4.4721358990952975</c:v>
                </c:pt>
                <c:pt idx="46">
                  <c:v>4.4721358990952975</c:v>
                </c:pt>
                <c:pt idx="47">
                  <c:v>4.4721358990952975</c:v>
                </c:pt>
                <c:pt idx="48">
                  <c:v>4.4721358990952975</c:v>
                </c:pt>
                <c:pt idx="49">
                  <c:v>4.4721358990952975</c:v>
                </c:pt>
                <c:pt idx="50">
                  <c:v>4.4721358990952975</c:v>
                </c:pt>
                <c:pt idx="51">
                  <c:v>4.4721358990952975</c:v>
                </c:pt>
                <c:pt idx="52">
                  <c:v>4.4721358990952975</c:v>
                </c:pt>
                <c:pt idx="53">
                  <c:v>4.4721358990952975</c:v>
                </c:pt>
                <c:pt idx="54">
                  <c:v>4.4721358990952975</c:v>
                </c:pt>
                <c:pt idx="55">
                  <c:v>4.4721358990952975</c:v>
                </c:pt>
                <c:pt idx="56">
                  <c:v>4.4721358990952975</c:v>
                </c:pt>
                <c:pt idx="57">
                  <c:v>4.4721358990952975</c:v>
                </c:pt>
                <c:pt idx="58">
                  <c:v>4.4721358990952975</c:v>
                </c:pt>
                <c:pt idx="59">
                  <c:v>4.4721358990952975</c:v>
                </c:pt>
                <c:pt idx="60">
                  <c:v>4.4721358990952975</c:v>
                </c:pt>
                <c:pt idx="61">
                  <c:v>4.4721358990952975</c:v>
                </c:pt>
                <c:pt idx="62">
                  <c:v>4.4721358990952975</c:v>
                </c:pt>
                <c:pt idx="63">
                  <c:v>4.4721358990952975</c:v>
                </c:pt>
                <c:pt idx="64">
                  <c:v>4.4721358990952975</c:v>
                </c:pt>
                <c:pt idx="65">
                  <c:v>4.4721358990952975</c:v>
                </c:pt>
                <c:pt idx="66">
                  <c:v>4.4721358990952975</c:v>
                </c:pt>
                <c:pt idx="67">
                  <c:v>4.4721358990952975</c:v>
                </c:pt>
                <c:pt idx="68">
                  <c:v>4.4721358990952975</c:v>
                </c:pt>
                <c:pt idx="69">
                  <c:v>4.4721358990952975</c:v>
                </c:pt>
                <c:pt idx="70">
                  <c:v>4.4721358990952975</c:v>
                </c:pt>
                <c:pt idx="71">
                  <c:v>4.4721358990952975</c:v>
                </c:pt>
                <c:pt idx="72">
                  <c:v>4.4721358990952975</c:v>
                </c:pt>
                <c:pt idx="73">
                  <c:v>4.4721358990952975</c:v>
                </c:pt>
                <c:pt idx="74">
                  <c:v>4.4721358990952975</c:v>
                </c:pt>
                <c:pt idx="75">
                  <c:v>4.4721358990952975</c:v>
                </c:pt>
                <c:pt idx="76">
                  <c:v>4.4721358990952975</c:v>
                </c:pt>
                <c:pt idx="77">
                  <c:v>4.4721358990952975</c:v>
                </c:pt>
                <c:pt idx="78">
                  <c:v>4.4721358990952975</c:v>
                </c:pt>
                <c:pt idx="79">
                  <c:v>4.4721358990952975</c:v>
                </c:pt>
                <c:pt idx="80">
                  <c:v>4.4721358990952975</c:v>
                </c:pt>
                <c:pt idx="81">
                  <c:v>4.4721358990952975</c:v>
                </c:pt>
                <c:pt idx="82">
                  <c:v>4.4721358990952975</c:v>
                </c:pt>
                <c:pt idx="83">
                  <c:v>4.4721358990952975</c:v>
                </c:pt>
                <c:pt idx="84">
                  <c:v>4.4721358990952975</c:v>
                </c:pt>
                <c:pt idx="85">
                  <c:v>4.4721358990952975</c:v>
                </c:pt>
                <c:pt idx="86">
                  <c:v>4.4721358990952975</c:v>
                </c:pt>
                <c:pt idx="87">
                  <c:v>4.4721358990952975</c:v>
                </c:pt>
                <c:pt idx="88">
                  <c:v>4.4721358990952975</c:v>
                </c:pt>
                <c:pt idx="89">
                  <c:v>4.4721358990952975</c:v>
                </c:pt>
                <c:pt idx="90">
                  <c:v>4.4721358990952975</c:v>
                </c:pt>
                <c:pt idx="91">
                  <c:v>4.4721358990952975</c:v>
                </c:pt>
                <c:pt idx="92">
                  <c:v>4.4721358990952975</c:v>
                </c:pt>
                <c:pt idx="93">
                  <c:v>4.4721358990952975</c:v>
                </c:pt>
                <c:pt idx="94">
                  <c:v>4.4721358990952975</c:v>
                </c:pt>
                <c:pt idx="95">
                  <c:v>4.4721358990952975</c:v>
                </c:pt>
                <c:pt idx="96">
                  <c:v>4.4721358990952975</c:v>
                </c:pt>
                <c:pt idx="97">
                  <c:v>4.4721358990952975</c:v>
                </c:pt>
                <c:pt idx="98">
                  <c:v>4.4721358990952975</c:v>
                </c:pt>
                <c:pt idx="99">
                  <c:v>4.4721358990952975</c:v>
                </c:pt>
                <c:pt idx="100">
                  <c:v>4.4721358990952975</c:v>
                </c:pt>
                <c:pt idx="101">
                  <c:v>4.4721358990952975</c:v>
                </c:pt>
                <c:pt idx="102">
                  <c:v>4.4721358990952975</c:v>
                </c:pt>
                <c:pt idx="103">
                  <c:v>4.4721358990952975</c:v>
                </c:pt>
                <c:pt idx="104">
                  <c:v>4.4721358990952975</c:v>
                </c:pt>
                <c:pt idx="105">
                  <c:v>4.4721358990952975</c:v>
                </c:pt>
                <c:pt idx="106">
                  <c:v>4.4721358990952975</c:v>
                </c:pt>
                <c:pt idx="107">
                  <c:v>4.4721358990952975</c:v>
                </c:pt>
                <c:pt idx="108">
                  <c:v>4.4721358990952975</c:v>
                </c:pt>
                <c:pt idx="109">
                  <c:v>4.4721358990952975</c:v>
                </c:pt>
                <c:pt idx="110">
                  <c:v>4.4721358990952975</c:v>
                </c:pt>
                <c:pt idx="111">
                  <c:v>4.4721358990952975</c:v>
                </c:pt>
                <c:pt idx="112">
                  <c:v>4.4721358990952975</c:v>
                </c:pt>
                <c:pt idx="113">
                  <c:v>4.4721358990952975</c:v>
                </c:pt>
                <c:pt idx="114">
                  <c:v>4.4721358990952975</c:v>
                </c:pt>
                <c:pt idx="115">
                  <c:v>4.4721358990952975</c:v>
                </c:pt>
                <c:pt idx="116">
                  <c:v>4.4721358990952975</c:v>
                </c:pt>
                <c:pt idx="117">
                  <c:v>4.4721358990952975</c:v>
                </c:pt>
                <c:pt idx="118">
                  <c:v>4.4721358990952975</c:v>
                </c:pt>
                <c:pt idx="119">
                  <c:v>4.4721358990952975</c:v>
                </c:pt>
                <c:pt idx="120">
                  <c:v>4.4721358990952975</c:v>
                </c:pt>
                <c:pt idx="121">
                  <c:v>4.4721358990952975</c:v>
                </c:pt>
                <c:pt idx="122">
                  <c:v>4.4721358990952975</c:v>
                </c:pt>
                <c:pt idx="123">
                  <c:v>4.4721358990952975</c:v>
                </c:pt>
                <c:pt idx="124">
                  <c:v>4.4721358990952975</c:v>
                </c:pt>
                <c:pt idx="125">
                  <c:v>4.4721358990952975</c:v>
                </c:pt>
                <c:pt idx="126">
                  <c:v>4.4721358990952975</c:v>
                </c:pt>
                <c:pt idx="127">
                  <c:v>4.4721358990952975</c:v>
                </c:pt>
                <c:pt idx="128">
                  <c:v>4.4721358990952975</c:v>
                </c:pt>
                <c:pt idx="129">
                  <c:v>4.4721358990952975</c:v>
                </c:pt>
                <c:pt idx="130">
                  <c:v>4.4721358990952975</c:v>
                </c:pt>
                <c:pt idx="131">
                  <c:v>4.4721358990952975</c:v>
                </c:pt>
                <c:pt idx="132">
                  <c:v>4.4721358990952975</c:v>
                </c:pt>
                <c:pt idx="133">
                  <c:v>4.4721358990952975</c:v>
                </c:pt>
                <c:pt idx="134">
                  <c:v>4.4721358990952975</c:v>
                </c:pt>
                <c:pt idx="135">
                  <c:v>4.4721358990952975</c:v>
                </c:pt>
                <c:pt idx="136">
                  <c:v>4.4721358990952975</c:v>
                </c:pt>
                <c:pt idx="137">
                  <c:v>4.4721358990952975</c:v>
                </c:pt>
                <c:pt idx="138">
                  <c:v>4.4721358990952975</c:v>
                </c:pt>
                <c:pt idx="139">
                  <c:v>4.4721358990952975</c:v>
                </c:pt>
                <c:pt idx="140">
                  <c:v>4.4721358990952975</c:v>
                </c:pt>
                <c:pt idx="141">
                  <c:v>4.4721358990952975</c:v>
                </c:pt>
                <c:pt idx="142">
                  <c:v>4.4721358990952975</c:v>
                </c:pt>
                <c:pt idx="143">
                  <c:v>4.4721358990952975</c:v>
                </c:pt>
                <c:pt idx="144">
                  <c:v>4.4721358990952975</c:v>
                </c:pt>
                <c:pt idx="145">
                  <c:v>4.4721358990952975</c:v>
                </c:pt>
                <c:pt idx="146">
                  <c:v>4.4721358990952975</c:v>
                </c:pt>
                <c:pt idx="147">
                  <c:v>4.4721358990952975</c:v>
                </c:pt>
                <c:pt idx="148">
                  <c:v>4.4721358990952975</c:v>
                </c:pt>
                <c:pt idx="149">
                  <c:v>4.4721358990952975</c:v>
                </c:pt>
                <c:pt idx="150">
                  <c:v>4.4721358990952975</c:v>
                </c:pt>
                <c:pt idx="151">
                  <c:v>4.4721358990952975</c:v>
                </c:pt>
                <c:pt idx="152">
                  <c:v>4.4721358990952975</c:v>
                </c:pt>
                <c:pt idx="153">
                  <c:v>4.4721358990952975</c:v>
                </c:pt>
                <c:pt idx="154">
                  <c:v>4.4721358990952975</c:v>
                </c:pt>
                <c:pt idx="155">
                  <c:v>4.4721358990952975</c:v>
                </c:pt>
                <c:pt idx="156">
                  <c:v>4.4721358990952975</c:v>
                </c:pt>
                <c:pt idx="157">
                  <c:v>4.4721358990952975</c:v>
                </c:pt>
                <c:pt idx="158">
                  <c:v>4.4721358990952975</c:v>
                </c:pt>
                <c:pt idx="159">
                  <c:v>4.4721358990952975</c:v>
                </c:pt>
                <c:pt idx="160">
                  <c:v>4.4721358990952975</c:v>
                </c:pt>
                <c:pt idx="161">
                  <c:v>4.4721358990952975</c:v>
                </c:pt>
                <c:pt idx="162">
                  <c:v>4.4721358990952975</c:v>
                </c:pt>
                <c:pt idx="163">
                  <c:v>4.4721358990952975</c:v>
                </c:pt>
                <c:pt idx="164">
                  <c:v>4.4721358990952975</c:v>
                </c:pt>
                <c:pt idx="165">
                  <c:v>4.4721358990952975</c:v>
                </c:pt>
                <c:pt idx="166">
                  <c:v>4.4721358990952975</c:v>
                </c:pt>
                <c:pt idx="167">
                  <c:v>4.4721358990952975</c:v>
                </c:pt>
                <c:pt idx="168">
                  <c:v>4.4721358990952975</c:v>
                </c:pt>
                <c:pt idx="169">
                  <c:v>4.4721358990952975</c:v>
                </c:pt>
                <c:pt idx="170">
                  <c:v>4.4721358990952975</c:v>
                </c:pt>
                <c:pt idx="171">
                  <c:v>4.4721358990952975</c:v>
                </c:pt>
                <c:pt idx="172">
                  <c:v>4.4721358990952975</c:v>
                </c:pt>
                <c:pt idx="173">
                  <c:v>4.4721358990952975</c:v>
                </c:pt>
                <c:pt idx="174">
                  <c:v>4.4721358990952975</c:v>
                </c:pt>
                <c:pt idx="175">
                  <c:v>4.4721358990952975</c:v>
                </c:pt>
                <c:pt idx="176">
                  <c:v>4.4721358990952975</c:v>
                </c:pt>
                <c:pt idx="177">
                  <c:v>4.4721358990952975</c:v>
                </c:pt>
                <c:pt idx="178">
                  <c:v>4.4721358990952975</c:v>
                </c:pt>
                <c:pt idx="179">
                  <c:v>4.4721358990952975</c:v>
                </c:pt>
                <c:pt idx="180">
                  <c:v>4.4721358990952975</c:v>
                </c:pt>
                <c:pt idx="181">
                  <c:v>4.4721358990952975</c:v>
                </c:pt>
                <c:pt idx="182">
                  <c:v>4.4721358990952975</c:v>
                </c:pt>
                <c:pt idx="183">
                  <c:v>4.4721358990952975</c:v>
                </c:pt>
                <c:pt idx="184">
                  <c:v>4.4721358990952975</c:v>
                </c:pt>
                <c:pt idx="185">
                  <c:v>4.4721358990952975</c:v>
                </c:pt>
                <c:pt idx="186">
                  <c:v>4.4721358990952975</c:v>
                </c:pt>
                <c:pt idx="187">
                  <c:v>4.4721358990952975</c:v>
                </c:pt>
                <c:pt idx="188">
                  <c:v>4.4721358990952975</c:v>
                </c:pt>
                <c:pt idx="189">
                  <c:v>4.4721358990952975</c:v>
                </c:pt>
                <c:pt idx="190">
                  <c:v>4.4721358990952975</c:v>
                </c:pt>
                <c:pt idx="191">
                  <c:v>4.4721358990952975</c:v>
                </c:pt>
                <c:pt idx="192">
                  <c:v>4.4721358990952975</c:v>
                </c:pt>
                <c:pt idx="193">
                  <c:v>4.4721358990952975</c:v>
                </c:pt>
                <c:pt idx="194">
                  <c:v>4.4721358990952975</c:v>
                </c:pt>
                <c:pt idx="195">
                  <c:v>4.4721358990952975</c:v>
                </c:pt>
                <c:pt idx="196">
                  <c:v>4.4721358990952975</c:v>
                </c:pt>
                <c:pt idx="197">
                  <c:v>4.4721358990952975</c:v>
                </c:pt>
                <c:pt idx="198">
                  <c:v>4.4721358990952975</c:v>
                </c:pt>
                <c:pt idx="199">
                  <c:v>4.4721358990952975</c:v>
                </c:pt>
                <c:pt idx="200">
                  <c:v>4.4721358990952975</c:v>
                </c:pt>
                <c:pt idx="201">
                  <c:v>4.4721358990952975</c:v>
                </c:pt>
                <c:pt idx="202">
                  <c:v>4.4721358990952975</c:v>
                </c:pt>
                <c:pt idx="203">
                  <c:v>4.4721358990952975</c:v>
                </c:pt>
                <c:pt idx="204">
                  <c:v>4.4721358990952975</c:v>
                </c:pt>
                <c:pt idx="205">
                  <c:v>4.4721358990952975</c:v>
                </c:pt>
                <c:pt idx="206">
                  <c:v>4.4721358990952975</c:v>
                </c:pt>
                <c:pt idx="207">
                  <c:v>4.4721358990952975</c:v>
                </c:pt>
                <c:pt idx="208">
                  <c:v>4.4721358990952975</c:v>
                </c:pt>
                <c:pt idx="209">
                  <c:v>4.4721358990952975</c:v>
                </c:pt>
                <c:pt idx="210">
                  <c:v>4.4721358990952975</c:v>
                </c:pt>
                <c:pt idx="211">
                  <c:v>4.4721358990952975</c:v>
                </c:pt>
                <c:pt idx="212">
                  <c:v>4.4721358990952975</c:v>
                </c:pt>
                <c:pt idx="213">
                  <c:v>4.4721358990952975</c:v>
                </c:pt>
                <c:pt idx="214">
                  <c:v>4.4721358990952975</c:v>
                </c:pt>
                <c:pt idx="215">
                  <c:v>4.4721358990952975</c:v>
                </c:pt>
                <c:pt idx="216">
                  <c:v>4.4721358990952975</c:v>
                </c:pt>
                <c:pt idx="217">
                  <c:v>4.4721358990952975</c:v>
                </c:pt>
                <c:pt idx="218">
                  <c:v>4.4721358990952975</c:v>
                </c:pt>
                <c:pt idx="219">
                  <c:v>4.4721358990952975</c:v>
                </c:pt>
                <c:pt idx="220">
                  <c:v>4.4721358990952975</c:v>
                </c:pt>
                <c:pt idx="221">
                  <c:v>4.4721358990952975</c:v>
                </c:pt>
                <c:pt idx="222">
                  <c:v>4.4721358990952975</c:v>
                </c:pt>
                <c:pt idx="223">
                  <c:v>4.4721358990952975</c:v>
                </c:pt>
                <c:pt idx="224">
                  <c:v>4.4721358990952975</c:v>
                </c:pt>
                <c:pt idx="225">
                  <c:v>4.4721358990952975</c:v>
                </c:pt>
                <c:pt idx="226">
                  <c:v>4.4721358990952975</c:v>
                </c:pt>
                <c:pt idx="227">
                  <c:v>4.4721358990952975</c:v>
                </c:pt>
                <c:pt idx="228">
                  <c:v>4.4721358990952975</c:v>
                </c:pt>
                <c:pt idx="229">
                  <c:v>4.4721358990952975</c:v>
                </c:pt>
                <c:pt idx="230">
                  <c:v>4.4721358990952975</c:v>
                </c:pt>
                <c:pt idx="231">
                  <c:v>4.4721358990952975</c:v>
                </c:pt>
                <c:pt idx="232">
                  <c:v>4.4721358990952975</c:v>
                </c:pt>
                <c:pt idx="233">
                  <c:v>4.4721358990952975</c:v>
                </c:pt>
                <c:pt idx="234">
                  <c:v>4.4721358990952975</c:v>
                </c:pt>
                <c:pt idx="235">
                  <c:v>4.4721358990952975</c:v>
                </c:pt>
                <c:pt idx="236">
                  <c:v>4.4721358990952975</c:v>
                </c:pt>
                <c:pt idx="237">
                  <c:v>4.4721358990952975</c:v>
                </c:pt>
                <c:pt idx="238">
                  <c:v>4.4721358990952975</c:v>
                </c:pt>
                <c:pt idx="239">
                  <c:v>4.4721358990952975</c:v>
                </c:pt>
                <c:pt idx="240">
                  <c:v>4.4721358990952975</c:v>
                </c:pt>
                <c:pt idx="241">
                  <c:v>4.4721358990952975</c:v>
                </c:pt>
                <c:pt idx="242">
                  <c:v>4.4721358990952975</c:v>
                </c:pt>
                <c:pt idx="243">
                  <c:v>4.4721358990952975</c:v>
                </c:pt>
                <c:pt idx="244">
                  <c:v>4.4721358990952975</c:v>
                </c:pt>
                <c:pt idx="245">
                  <c:v>4.4721358990952975</c:v>
                </c:pt>
                <c:pt idx="246">
                  <c:v>4.4721358990952975</c:v>
                </c:pt>
                <c:pt idx="247">
                  <c:v>4.4721358990952975</c:v>
                </c:pt>
                <c:pt idx="248">
                  <c:v>4.4721358990952975</c:v>
                </c:pt>
                <c:pt idx="249">
                  <c:v>4.4721358990952975</c:v>
                </c:pt>
                <c:pt idx="250">
                  <c:v>4.4721358990952975</c:v>
                </c:pt>
                <c:pt idx="251">
                  <c:v>4.4721358990952975</c:v>
                </c:pt>
                <c:pt idx="252">
                  <c:v>4.4721358990952975</c:v>
                </c:pt>
                <c:pt idx="253">
                  <c:v>4.4721358990952975</c:v>
                </c:pt>
                <c:pt idx="254">
                  <c:v>4.4721358990952975</c:v>
                </c:pt>
                <c:pt idx="255">
                  <c:v>4.4721358990952975</c:v>
                </c:pt>
                <c:pt idx="256">
                  <c:v>4.4721358990952975</c:v>
                </c:pt>
                <c:pt idx="257">
                  <c:v>4.4721358990952975</c:v>
                </c:pt>
                <c:pt idx="258">
                  <c:v>4.4721358990952975</c:v>
                </c:pt>
                <c:pt idx="259">
                  <c:v>4.4721358990952975</c:v>
                </c:pt>
                <c:pt idx="260">
                  <c:v>4.4721358990952975</c:v>
                </c:pt>
                <c:pt idx="261">
                  <c:v>4.4721358990952975</c:v>
                </c:pt>
                <c:pt idx="262">
                  <c:v>4.4721358990952975</c:v>
                </c:pt>
                <c:pt idx="263">
                  <c:v>4.4721358990952975</c:v>
                </c:pt>
                <c:pt idx="264">
                  <c:v>4.4721358990952975</c:v>
                </c:pt>
                <c:pt idx="265">
                  <c:v>4.4721358990952975</c:v>
                </c:pt>
                <c:pt idx="266">
                  <c:v>4.4721358990952975</c:v>
                </c:pt>
                <c:pt idx="267">
                  <c:v>4.4721358990952975</c:v>
                </c:pt>
                <c:pt idx="268">
                  <c:v>4.4721358990952975</c:v>
                </c:pt>
                <c:pt idx="269">
                  <c:v>4.4721358990952975</c:v>
                </c:pt>
                <c:pt idx="270">
                  <c:v>4.4721358990952975</c:v>
                </c:pt>
                <c:pt idx="271">
                  <c:v>4.4721358990952975</c:v>
                </c:pt>
                <c:pt idx="272">
                  <c:v>4.4721358990952975</c:v>
                </c:pt>
                <c:pt idx="273">
                  <c:v>4.4721358990952975</c:v>
                </c:pt>
                <c:pt idx="274">
                  <c:v>4.4721358990952975</c:v>
                </c:pt>
                <c:pt idx="275">
                  <c:v>4.4721358990952975</c:v>
                </c:pt>
                <c:pt idx="276">
                  <c:v>4.4721358990952975</c:v>
                </c:pt>
                <c:pt idx="277">
                  <c:v>4.4721358990952975</c:v>
                </c:pt>
                <c:pt idx="278">
                  <c:v>4.4721358990952975</c:v>
                </c:pt>
                <c:pt idx="279">
                  <c:v>4.4721358990952975</c:v>
                </c:pt>
                <c:pt idx="280">
                  <c:v>4.4721358990952975</c:v>
                </c:pt>
                <c:pt idx="281">
                  <c:v>4.4721358990952975</c:v>
                </c:pt>
                <c:pt idx="282">
                  <c:v>4.4721358990952975</c:v>
                </c:pt>
                <c:pt idx="283">
                  <c:v>4.4721358990952975</c:v>
                </c:pt>
                <c:pt idx="284">
                  <c:v>4.4721358990952975</c:v>
                </c:pt>
                <c:pt idx="285">
                  <c:v>4.4721358990952975</c:v>
                </c:pt>
                <c:pt idx="286">
                  <c:v>4.4721358990952975</c:v>
                </c:pt>
                <c:pt idx="287">
                  <c:v>4.4721358990952975</c:v>
                </c:pt>
                <c:pt idx="288">
                  <c:v>4.4721358990952975</c:v>
                </c:pt>
                <c:pt idx="289">
                  <c:v>4.4721358990952975</c:v>
                </c:pt>
                <c:pt idx="290">
                  <c:v>4.4721358990952975</c:v>
                </c:pt>
                <c:pt idx="291">
                  <c:v>4.4721358990952975</c:v>
                </c:pt>
                <c:pt idx="292">
                  <c:v>4.4721358990952975</c:v>
                </c:pt>
                <c:pt idx="293">
                  <c:v>4.4721358990952975</c:v>
                </c:pt>
                <c:pt idx="294">
                  <c:v>4.4721358990952975</c:v>
                </c:pt>
                <c:pt idx="295">
                  <c:v>4.4721358990952975</c:v>
                </c:pt>
                <c:pt idx="296">
                  <c:v>4.4721358990952975</c:v>
                </c:pt>
                <c:pt idx="297">
                  <c:v>4.4721358990952975</c:v>
                </c:pt>
                <c:pt idx="298">
                  <c:v>4.4721358990952975</c:v>
                </c:pt>
                <c:pt idx="299">
                  <c:v>4.4721358990952975</c:v>
                </c:pt>
                <c:pt idx="300">
                  <c:v>4.4721358990952975</c:v>
                </c:pt>
                <c:pt idx="301">
                  <c:v>4.4721358990952975</c:v>
                </c:pt>
                <c:pt idx="302">
                  <c:v>4.4721358990952975</c:v>
                </c:pt>
                <c:pt idx="303">
                  <c:v>4.4721358990952975</c:v>
                </c:pt>
                <c:pt idx="304">
                  <c:v>4.4721358990952975</c:v>
                </c:pt>
                <c:pt idx="305">
                  <c:v>4.4721358990952975</c:v>
                </c:pt>
                <c:pt idx="306">
                  <c:v>4.4721358990952975</c:v>
                </c:pt>
                <c:pt idx="307">
                  <c:v>4.4721358990952975</c:v>
                </c:pt>
                <c:pt idx="308">
                  <c:v>4.4721358990952975</c:v>
                </c:pt>
                <c:pt idx="309">
                  <c:v>4.4721358990952975</c:v>
                </c:pt>
                <c:pt idx="310">
                  <c:v>4.4721358990952975</c:v>
                </c:pt>
                <c:pt idx="311">
                  <c:v>4.4721358990952975</c:v>
                </c:pt>
                <c:pt idx="312">
                  <c:v>4.4721358990952975</c:v>
                </c:pt>
                <c:pt idx="313">
                  <c:v>4.4721358990952975</c:v>
                </c:pt>
                <c:pt idx="314">
                  <c:v>4.4721358990952975</c:v>
                </c:pt>
                <c:pt idx="315">
                  <c:v>4.4721358990952975</c:v>
                </c:pt>
                <c:pt idx="316">
                  <c:v>4.4721358990952975</c:v>
                </c:pt>
                <c:pt idx="317">
                  <c:v>4.4721358990952975</c:v>
                </c:pt>
                <c:pt idx="318">
                  <c:v>4.4721358990952975</c:v>
                </c:pt>
                <c:pt idx="319">
                  <c:v>4.4721358990952975</c:v>
                </c:pt>
                <c:pt idx="320">
                  <c:v>4.4721358990952975</c:v>
                </c:pt>
                <c:pt idx="321">
                  <c:v>4.4721358990952975</c:v>
                </c:pt>
                <c:pt idx="322">
                  <c:v>4.4721358990952975</c:v>
                </c:pt>
                <c:pt idx="323">
                  <c:v>4.4721358990952975</c:v>
                </c:pt>
                <c:pt idx="324">
                  <c:v>4.4721358990952975</c:v>
                </c:pt>
                <c:pt idx="325">
                  <c:v>4.4721358990952975</c:v>
                </c:pt>
                <c:pt idx="326">
                  <c:v>4.4721358990952975</c:v>
                </c:pt>
                <c:pt idx="327">
                  <c:v>4.4721358990952975</c:v>
                </c:pt>
                <c:pt idx="328">
                  <c:v>4.4721358990952975</c:v>
                </c:pt>
                <c:pt idx="329">
                  <c:v>4.4721358990952975</c:v>
                </c:pt>
                <c:pt idx="330">
                  <c:v>4.4721358990952975</c:v>
                </c:pt>
                <c:pt idx="331">
                  <c:v>4.4721358990952975</c:v>
                </c:pt>
                <c:pt idx="332">
                  <c:v>4.4721358990952975</c:v>
                </c:pt>
                <c:pt idx="333">
                  <c:v>4.4721358990952975</c:v>
                </c:pt>
                <c:pt idx="334">
                  <c:v>4.4721358990952975</c:v>
                </c:pt>
                <c:pt idx="335">
                  <c:v>4.4721358990952975</c:v>
                </c:pt>
                <c:pt idx="336">
                  <c:v>4.4721358990952975</c:v>
                </c:pt>
                <c:pt idx="337">
                  <c:v>4.4721358990952975</c:v>
                </c:pt>
                <c:pt idx="338">
                  <c:v>4.4721358990952975</c:v>
                </c:pt>
                <c:pt idx="339">
                  <c:v>4.4721358990952975</c:v>
                </c:pt>
                <c:pt idx="340">
                  <c:v>4.4721358990952975</c:v>
                </c:pt>
                <c:pt idx="341">
                  <c:v>4.4721358990952975</c:v>
                </c:pt>
                <c:pt idx="342">
                  <c:v>4.4721358990952975</c:v>
                </c:pt>
                <c:pt idx="343">
                  <c:v>4.4721358990952975</c:v>
                </c:pt>
                <c:pt idx="344">
                  <c:v>4.4721358990952975</c:v>
                </c:pt>
                <c:pt idx="345">
                  <c:v>4.4721358990952975</c:v>
                </c:pt>
                <c:pt idx="346">
                  <c:v>4.4721358990952975</c:v>
                </c:pt>
                <c:pt idx="347">
                  <c:v>4.4721358990952975</c:v>
                </c:pt>
                <c:pt idx="348">
                  <c:v>4.4721358990952975</c:v>
                </c:pt>
                <c:pt idx="349">
                  <c:v>4.4721358990952975</c:v>
                </c:pt>
                <c:pt idx="350">
                  <c:v>4.4721358990952975</c:v>
                </c:pt>
                <c:pt idx="351">
                  <c:v>4.4721358990952975</c:v>
                </c:pt>
                <c:pt idx="352">
                  <c:v>4.4721358990952975</c:v>
                </c:pt>
                <c:pt idx="353">
                  <c:v>4.4721358990952975</c:v>
                </c:pt>
                <c:pt idx="354">
                  <c:v>4.4721358990952975</c:v>
                </c:pt>
                <c:pt idx="355">
                  <c:v>4.4721358990952975</c:v>
                </c:pt>
                <c:pt idx="356">
                  <c:v>4.4721358990952975</c:v>
                </c:pt>
                <c:pt idx="357">
                  <c:v>4.4721358990952975</c:v>
                </c:pt>
                <c:pt idx="358">
                  <c:v>4.4721358990952975</c:v>
                </c:pt>
                <c:pt idx="359">
                  <c:v>4.4721358990952975</c:v>
                </c:pt>
                <c:pt idx="360">
                  <c:v>4.4721358990952975</c:v>
                </c:pt>
                <c:pt idx="361">
                  <c:v>4.4721358990952975</c:v>
                </c:pt>
                <c:pt idx="362">
                  <c:v>4.4721358990952975</c:v>
                </c:pt>
                <c:pt idx="363">
                  <c:v>4.4721358990952975</c:v>
                </c:pt>
                <c:pt idx="364">
                  <c:v>4.4721358990952975</c:v>
                </c:pt>
                <c:pt idx="365">
                  <c:v>4.4721358990952975</c:v>
                </c:pt>
                <c:pt idx="366">
                  <c:v>4.4721358990952975</c:v>
                </c:pt>
                <c:pt idx="367">
                  <c:v>4.4721358990952975</c:v>
                </c:pt>
                <c:pt idx="368">
                  <c:v>4.4721358990952975</c:v>
                </c:pt>
                <c:pt idx="369">
                  <c:v>4.4721358990952975</c:v>
                </c:pt>
                <c:pt idx="370">
                  <c:v>4.4721358990952975</c:v>
                </c:pt>
                <c:pt idx="371">
                  <c:v>4.4721358990952975</c:v>
                </c:pt>
                <c:pt idx="372">
                  <c:v>4.4721358990952975</c:v>
                </c:pt>
                <c:pt idx="373">
                  <c:v>4.4721358990952975</c:v>
                </c:pt>
                <c:pt idx="374">
                  <c:v>4.4721358990952975</c:v>
                </c:pt>
                <c:pt idx="375">
                  <c:v>4.4721358990952975</c:v>
                </c:pt>
                <c:pt idx="376">
                  <c:v>4.4721358990952975</c:v>
                </c:pt>
                <c:pt idx="377">
                  <c:v>4.4721358990952975</c:v>
                </c:pt>
                <c:pt idx="378">
                  <c:v>4.4721358990952975</c:v>
                </c:pt>
                <c:pt idx="379">
                  <c:v>4.4721358990952975</c:v>
                </c:pt>
                <c:pt idx="380">
                  <c:v>4.4721358990952975</c:v>
                </c:pt>
                <c:pt idx="381">
                  <c:v>4.4721358990952975</c:v>
                </c:pt>
                <c:pt idx="382">
                  <c:v>4.4721358990952975</c:v>
                </c:pt>
                <c:pt idx="383">
                  <c:v>4.4721358990952975</c:v>
                </c:pt>
                <c:pt idx="384">
                  <c:v>4.4721358990952975</c:v>
                </c:pt>
                <c:pt idx="385">
                  <c:v>4.4721358990952975</c:v>
                </c:pt>
                <c:pt idx="386">
                  <c:v>4.4721358990952975</c:v>
                </c:pt>
                <c:pt idx="387">
                  <c:v>4.4721358990952975</c:v>
                </c:pt>
                <c:pt idx="388">
                  <c:v>4.4721358990952975</c:v>
                </c:pt>
                <c:pt idx="389">
                  <c:v>4.4721358990952975</c:v>
                </c:pt>
                <c:pt idx="390">
                  <c:v>4.4721358990952975</c:v>
                </c:pt>
                <c:pt idx="391">
                  <c:v>4.4721358990952975</c:v>
                </c:pt>
                <c:pt idx="392">
                  <c:v>4.4721358990952975</c:v>
                </c:pt>
                <c:pt idx="393">
                  <c:v>4.4721358990952975</c:v>
                </c:pt>
                <c:pt idx="394">
                  <c:v>4.4721358990952975</c:v>
                </c:pt>
                <c:pt idx="395">
                  <c:v>4.4721358990952975</c:v>
                </c:pt>
                <c:pt idx="396">
                  <c:v>4.4721358990952975</c:v>
                </c:pt>
                <c:pt idx="397">
                  <c:v>4.4721358990952975</c:v>
                </c:pt>
                <c:pt idx="398">
                  <c:v>4.4721358990952975</c:v>
                </c:pt>
                <c:pt idx="399">
                  <c:v>4.4721358990952975</c:v>
                </c:pt>
                <c:pt idx="400">
                  <c:v>4.4721358990952975</c:v>
                </c:pt>
                <c:pt idx="401">
                  <c:v>4.4721358990952975</c:v>
                </c:pt>
                <c:pt idx="402">
                  <c:v>4.4721358990952975</c:v>
                </c:pt>
                <c:pt idx="403">
                  <c:v>4.4721358990952975</c:v>
                </c:pt>
                <c:pt idx="404">
                  <c:v>4.4721358990952975</c:v>
                </c:pt>
                <c:pt idx="405">
                  <c:v>4.4721358990952975</c:v>
                </c:pt>
                <c:pt idx="406">
                  <c:v>4.4721358990952975</c:v>
                </c:pt>
                <c:pt idx="407">
                  <c:v>4.4721358990952975</c:v>
                </c:pt>
                <c:pt idx="408">
                  <c:v>4.4721358990952975</c:v>
                </c:pt>
                <c:pt idx="409">
                  <c:v>4.4721358990952975</c:v>
                </c:pt>
                <c:pt idx="410">
                  <c:v>4.4721358990952975</c:v>
                </c:pt>
                <c:pt idx="411">
                  <c:v>4.4721358990952975</c:v>
                </c:pt>
                <c:pt idx="412">
                  <c:v>4.4721358990952975</c:v>
                </c:pt>
                <c:pt idx="413">
                  <c:v>4.4721358990952975</c:v>
                </c:pt>
                <c:pt idx="414">
                  <c:v>4.4721358990952975</c:v>
                </c:pt>
                <c:pt idx="415">
                  <c:v>4.4721358990952975</c:v>
                </c:pt>
                <c:pt idx="416">
                  <c:v>4.4721358990952975</c:v>
                </c:pt>
                <c:pt idx="417">
                  <c:v>4.4721358990952975</c:v>
                </c:pt>
                <c:pt idx="418">
                  <c:v>4.4721358990952975</c:v>
                </c:pt>
                <c:pt idx="419">
                  <c:v>4.4721358990952975</c:v>
                </c:pt>
                <c:pt idx="420">
                  <c:v>4.4721358990952975</c:v>
                </c:pt>
                <c:pt idx="421">
                  <c:v>4.4721358990952975</c:v>
                </c:pt>
                <c:pt idx="422">
                  <c:v>4.4721358990952975</c:v>
                </c:pt>
                <c:pt idx="423">
                  <c:v>4.4721358990952975</c:v>
                </c:pt>
                <c:pt idx="424">
                  <c:v>4.4721358990952975</c:v>
                </c:pt>
                <c:pt idx="425">
                  <c:v>4.4721358990952975</c:v>
                </c:pt>
                <c:pt idx="426">
                  <c:v>4.4721358990952975</c:v>
                </c:pt>
                <c:pt idx="427">
                  <c:v>4.4721358990952975</c:v>
                </c:pt>
                <c:pt idx="428">
                  <c:v>4.4721358990952975</c:v>
                </c:pt>
                <c:pt idx="429">
                  <c:v>4.4721358990952975</c:v>
                </c:pt>
                <c:pt idx="430">
                  <c:v>4.4721358990952975</c:v>
                </c:pt>
                <c:pt idx="431">
                  <c:v>4.4721358990952975</c:v>
                </c:pt>
                <c:pt idx="432">
                  <c:v>4.4721358990952975</c:v>
                </c:pt>
                <c:pt idx="433">
                  <c:v>4.4721358990952975</c:v>
                </c:pt>
                <c:pt idx="434">
                  <c:v>4.4721358990952975</c:v>
                </c:pt>
                <c:pt idx="435">
                  <c:v>4.4721358990952975</c:v>
                </c:pt>
                <c:pt idx="436">
                  <c:v>4.4721358990952975</c:v>
                </c:pt>
                <c:pt idx="437">
                  <c:v>4.4721358990952975</c:v>
                </c:pt>
                <c:pt idx="438">
                  <c:v>4.4721358990952975</c:v>
                </c:pt>
                <c:pt idx="439">
                  <c:v>4.4721358990952975</c:v>
                </c:pt>
                <c:pt idx="440">
                  <c:v>4.4721358990952975</c:v>
                </c:pt>
                <c:pt idx="441">
                  <c:v>4.4721358990952975</c:v>
                </c:pt>
                <c:pt idx="442">
                  <c:v>4.4721358990952975</c:v>
                </c:pt>
                <c:pt idx="443">
                  <c:v>4.4721358990952975</c:v>
                </c:pt>
                <c:pt idx="444">
                  <c:v>4.4721358990952975</c:v>
                </c:pt>
                <c:pt idx="445">
                  <c:v>4.4721358990952975</c:v>
                </c:pt>
                <c:pt idx="446">
                  <c:v>4.4721358990952975</c:v>
                </c:pt>
                <c:pt idx="447">
                  <c:v>4.4721358990952975</c:v>
                </c:pt>
                <c:pt idx="448">
                  <c:v>4.4721358990952975</c:v>
                </c:pt>
                <c:pt idx="449">
                  <c:v>4.4721358990952975</c:v>
                </c:pt>
                <c:pt idx="450">
                  <c:v>4.4721358990952975</c:v>
                </c:pt>
                <c:pt idx="451">
                  <c:v>4.4721358990952975</c:v>
                </c:pt>
                <c:pt idx="452">
                  <c:v>4.4721358990952975</c:v>
                </c:pt>
                <c:pt idx="453">
                  <c:v>4.4721358990952975</c:v>
                </c:pt>
                <c:pt idx="454">
                  <c:v>4.4721358990952975</c:v>
                </c:pt>
                <c:pt idx="455">
                  <c:v>4.4721358990952975</c:v>
                </c:pt>
                <c:pt idx="456">
                  <c:v>4.4721358990952975</c:v>
                </c:pt>
                <c:pt idx="457">
                  <c:v>4.4721358990952975</c:v>
                </c:pt>
                <c:pt idx="458">
                  <c:v>4.4721358990952975</c:v>
                </c:pt>
                <c:pt idx="459">
                  <c:v>4.4721358990952975</c:v>
                </c:pt>
                <c:pt idx="460">
                  <c:v>4.4721358990952975</c:v>
                </c:pt>
                <c:pt idx="461">
                  <c:v>4.4721358990952975</c:v>
                </c:pt>
                <c:pt idx="462">
                  <c:v>4.4721358990952975</c:v>
                </c:pt>
                <c:pt idx="463">
                  <c:v>4.4721358990952975</c:v>
                </c:pt>
                <c:pt idx="464">
                  <c:v>4.4721358990952975</c:v>
                </c:pt>
                <c:pt idx="465">
                  <c:v>4.4721358990952975</c:v>
                </c:pt>
                <c:pt idx="466">
                  <c:v>4.4721358990952975</c:v>
                </c:pt>
                <c:pt idx="467">
                  <c:v>4.4721358990952975</c:v>
                </c:pt>
                <c:pt idx="468">
                  <c:v>4.4721358990952975</c:v>
                </c:pt>
                <c:pt idx="469">
                  <c:v>4.4721358990952975</c:v>
                </c:pt>
                <c:pt idx="470">
                  <c:v>4.4721358990952975</c:v>
                </c:pt>
                <c:pt idx="471">
                  <c:v>4.4721358990952975</c:v>
                </c:pt>
                <c:pt idx="472">
                  <c:v>4.4721358990952975</c:v>
                </c:pt>
                <c:pt idx="473">
                  <c:v>4.4721358990952975</c:v>
                </c:pt>
                <c:pt idx="474">
                  <c:v>4.4721358990952975</c:v>
                </c:pt>
                <c:pt idx="475">
                  <c:v>4.4721358990952975</c:v>
                </c:pt>
                <c:pt idx="476">
                  <c:v>4.4721358990952975</c:v>
                </c:pt>
                <c:pt idx="477">
                  <c:v>4.4721358990952975</c:v>
                </c:pt>
                <c:pt idx="478">
                  <c:v>4.4721358990952975</c:v>
                </c:pt>
                <c:pt idx="479">
                  <c:v>4.4721358990952975</c:v>
                </c:pt>
                <c:pt idx="480">
                  <c:v>4.4721358990952975</c:v>
                </c:pt>
                <c:pt idx="481">
                  <c:v>4.4721358990952975</c:v>
                </c:pt>
                <c:pt idx="482">
                  <c:v>4.4721358990952975</c:v>
                </c:pt>
                <c:pt idx="483">
                  <c:v>4.4721358990952975</c:v>
                </c:pt>
                <c:pt idx="484">
                  <c:v>4.4721358990952975</c:v>
                </c:pt>
                <c:pt idx="485">
                  <c:v>4.4721358990952975</c:v>
                </c:pt>
                <c:pt idx="486">
                  <c:v>4.4721358990952975</c:v>
                </c:pt>
                <c:pt idx="487">
                  <c:v>4.4721358990952975</c:v>
                </c:pt>
                <c:pt idx="488">
                  <c:v>4.4721358990952975</c:v>
                </c:pt>
                <c:pt idx="489">
                  <c:v>4.4721358990952975</c:v>
                </c:pt>
                <c:pt idx="490">
                  <c:v>4.4721358990952975</c:v>
                </c:pt>
                <c:pt idx="491">
                  <c:v>4.4721358990952975</c:v>
                </c:pt>
                <c:pt idx="492">
                  <c:v>4.4721358990952975</c:v>
                </c:pt>
                <c:pt idx="493">
                  <c:v>4.4721358990952975</c:v>
                </c:pt>
                <c:pt idx="494">
                  <c:v>4.4721358990952975</c:v>
                </c:pt>
                <c:pt idx="495">
                  <c:v>4.4721358990952975</c:v>
                </c:pt>
                <c:pt idx="496">
                  <c:v>4.4721358990952975</c:v>
                </c:pt>
                <c:pt idx="497">
                  <c:v>4.4721358990952975</c:v>
                </c:pt>
                <c:pt idx="498">
                  <c:v>4.4721358990952975</c:v>
                </c:pt>
                <c:pt idx="499">
                  <c:v>4.4721358990952975</c:v>
                </c:pt>
                <c:pt idx="500">
                  <c:v>4.4721358990952975</c:v>
                </c:pt>
                <c:pt idx="501">
                  <c:v>4.4721358990952975</c:v>
                </c:pt>
                <c:pt idx="502">
                  <c:v>4.4721358990952975</c:v>
                </c:pt>
                <c:pt idx="503">
                  <c:v>4.4721358990952975</c:v>
                </c:pt>
                <c:pt idx="504">
                  <c:v>4.4721358990952975</c:v>
                </c:pt>
                <c:pt idx="505">
                  <c:v>4.4721358990952975</c:v>
                </c:pt>
                <c:pt idx="506">
                  <c:v>4.4721358990952975</c:v>
                </c:pt>
                <c:pt idx="507">
                  <c:v>4.4721358990952975</c:v>
                </c:pt>
                <c:pt idx="508">
                  <c:v>4.4721358990952975</c:v>
                </c:pt>
                <c:pt idx="509">
                  <c:v>4.4721358990952975</c:v>
                </c:pt>
                <c:pt idx="510">
                  <c:v>4.4721358990952975</c:v>
                </c:pt>
                <c:pt idx="511">
                  <c:v>4.4721358990952975</c:v>
                </c:pt>
                <c:pt idx="512">
                  <c:v>4.4721358990952975</c:v>
                </c:pt>
                <c:pt idx="513">
                  <c:v>4.4721358990952975</c:v>
                </c:pt>
                <c:pt idx="514">
                  <c:v>4.4721358990952975</c:v>
                </c:pt>
                <c:pt idx="515">
                  <c:v>4.4721358990952975</c:v>
                </c:pt>
                <c:pt idx="516">
                  <c:v>4.4721358990952975</c:v>
                </c:pt>
                <c:pt idx="517">
                  <c:v>4.4721358990952975</c:v>
                </c:pt>
                <c:pt idx="518">
                  <c:v>4.4721358990952975</c:v>
                </c:pt>
                <c:pt idx="519">
                  <c:v>4.4721358990952975</c:v>
                </c:pt>
                <c:pt idx="520">
                  <c:v>4.4721358990952975</c:v>
                </c:pt>
                <c:pt idx="521">
                  <c:v>4.4721358990952975</c:v>
                </c:pt>
                <c:pt idx="522">
                  <c:v>4.4721358990952975</c:v>
                </c:pt>
                <c:pt idx="523">
                  <c:v>4.4721358990952975</c:v>
                </c:pt>
                <c:pt idx="524">
                  <c:v>4.4721358990952975</c:v>
                </c:pt>
                <c:pt idx="525">
                  <c:v>4.4721358990952975</c:v>
                </c:pt>
                <c:pt idx="526">
                  <c:v>4.4721358990952975</c:v>
                </c:pt>
                <c:pt idx="527">
                  <c:v>4.4721358990952975</c:v>
                </c:pt>
                <c:pt idx="528">
                  <c:v>4.4721358990952975</c:v>
                </c:pt>
                <c:pt idx="529">
                  <c:v>4.4721358990952975</c:v>
                </c:pt>
                <c:pt idx="530">
                  <c:v>4.4721358990952975</c:v>
                </c:pt>
                <c:pt idx="531">
                  <c:v>4.4721358990952975</c:v>
                </c:pt>
                <c:pt idx="532">
                  <c:v>4.4721358990952975</c:v>
                </c:pt>
                <c:pt idx="533">
                  <c:v>4.4721358990952975</c:v>
                </c:pt>
                <c:pt idx="534">
                  <c:v>4.4721358990952975</c:v>
                </c:pt>
                <c:pt idx="535">
                  <c:v>4.4721358990952975</c:v>
                </c:pt>
                <c:pt idx="536">
                  <c:v>4.4721358990952975</c:v>
                </c:pt>
                <c:pt idx="537">
                  <c:v>4.4721358990952975</c:v>
                </c:pt>
                <c:pt idx="538">
                  <c:v>4.4721358990952975</c:v>
                </c:pt>
                <c:pt idx="539">
                  <c:v>4.4721358990952975</c:v>
                </c:pt>
                <c:pt idx="540">
                  <c:v>4.4721358990952975</c:v>
                </c:pt>
                <c:pt idx="541">
                  <c:v>4.4721358990952975</c:v>
                </c:pt>
                <c:pt idx="542">
                  <c:v>4.4721358990952975</c:v>
                </c:pt>
                <c:pt idx="543">
                  <c:v>4.4721358990952975</c:v>
                </c:pt>
                <c:pt idx="544">
                  <c:v>4.4721358990952975</c:v>
                </c:pt>
                <c:pt idx="545">
                  <c:v>4.4721358990952975</c:v>
                </c:pt>
                <c:pt idx="546">
                  <c:v>4.4721358990952975</c:v>
                </c:pt>
                <c:pt idx="547">
                  <c:v>4.4721358990952975</c:v>
                </c:pt>
                <c:pt idx="548">
                  <c:v>4.4721358990952975</c:v>
                </c:pt>
                <c:pt idx="549">
                  <c:v>4.4721358990952975</c:v>
                </c:pt>
                <c:pt idx="550">
                  <c:v>4.4721358990952975</c:v>
                </c:pt>
                <c:pt idx="551">
                  <c:v>4.4721358990952975</c:v>
                </c:pt>
                <c:pt idx="552">
                  <c:v>4.4721358990952975</c:v>
                </c:pt>
                <c:pt idx="553">
                  <c:v>4.4721358990952975</c:v>
                </c:pt>
                <c:pt idx="554">
                  <c:v>4.4721358990952975</c:v>
                </c:pt>
                <c:pt idx="555">
                  <c:v>4.4721358990952975</c:v>
                </c:pt>
                <c:pt idx="556">
                  <c:v>4.4721358990952975</c:v>
                </c:pt>
                <c:pt idx="557">
                  <c:v>4.4721358990952975</c:v>
                </c:pt>
                <c:pt idx="558">
                  <c:v>4.4721358990952975</c:v>
                </c:pt>
                <c:pt idx="559">
                  <c:v>4.4721358990952975</c:v>
                </c:pt>
                <c:pt idx="560">
                  <c:v>4.4721358990952975</c:v>
                </c:pt>
                <c:pt idx="561">
                  <c:v>4.4721358990952975</c:v>
                </c:pt>
                <c:pt idx="562">
                  <c:v>4.4721358990952975</c:v>
                </c:pt>
                <c:pt idx="563">
                  <c:v>4.4721358990952975</c:v>
                </c:pt>
                <c:pt idx="564">
                  <c:v>4.4721358990952975</c:v>
                </c:pt>
                <c:pt idx="565">
                  <c:v>4.4721358990952975</c:v>
                </c:pt>
                <c:pt idx="566">
                  <c:v>4.4721358990952975</c:v>
                </c:pt>
                <c:pt idx="567">
                  <c:v>4.4721358990952975</c:v>
                </c:pt>
                <c:pt idx="568">
                  <c:v>4.4721358990952975</c:v>
                </c:pt>
                <c:pt idx="569">
                  <c:v>4.4721358990952975</c:v>
                </c:pt>
                <c:pt idx="570">
                  <c:v>4.4721358990952975</c:v>
                </c:pt>
                <c:pt idx="571">
                  <c:v>4.4721358990952975</c:v>
                </c:pt>
                <c:pt idx="572">
                  <c:v>4.4721358990952975</c:v>
                </c:pt>
                <c:pt idx="573">
                  <c:v>4.4721358990952975</c:v>
                </c:pt>
                <c:pt idx="574">
                  <c:v>4.4721358990952975</c:v>
                </c:pt>
                <c:pt idx="575">
                  <c:v>4.4721358990952975</c:v>
                </c:pt>
                <c:pt idx="576">
                  <c:v>4.4721358990952975</c:v>
                </c:pt>
                <c:pt idx="577">
                  <c:v>4.4721358990952975</c:v>
                </c:pt>
                <c:pt idx="578">
                  <c:v>4.4721358990952975</c:v>
                </c:pt>
                <c:pt idx="579">
                  <c:v>4.4721358990952975</c:v>
                </c:pt>
                <c:pt idx="580">
                  <c:v>4.4721358990952975</c:v>
                </c:pt>
                <c:pt idx="581">
                  <c:v>4.4721358990952975</c:v>
                </c:pt>
                <c:pt idx="582">
                  <c:v>4.4721358990952975</c:v>
                </c:pt>
                <c:pt idx="583">
                  <c:v>4.4721358990952975</c:v>
                </c:pt>
                <c:pt idx="584">
                  <c:v>4.4721358990952975</c:v>
                </c:pt>
                <c:pt idx="585">
                  <c:v>4.4721358990952975</c:v>
                </c:pt>
                <c:pt idx="586">
                  <c:v>4.4721358990952975</c:v>
                </c:pt>
                <c:pt idx="587">
                  <c:v>4.4721358990952975</c:v>
                </c:pt>
                <c:pt idx="588">
                  <c:v>4.4721358990952975</c:v>
                </c:pt>
                <c:pt idx="589">
                  <c:v>4.4721358990952975</c:v>
                </c:pt>
                <c:pt idx="590">
                  <c:v>4.4721358990952975</c:v>
                </c:pt>
                <c:pt idx="591">
                  <c:v>4.4721358990952975</c:v>
                </c:pt>
                <c:pt idx="592">
                  <c:v>4.4721358990952975</c:v>
                </c:pt>
                <c:pt idx="593">
                  <c:v>4.4721358990952975</c:v>
                </c:pt>
                <c:pt idx="594">
                  <c:v>4.4721358990952975</c:v>
                </c:pt>
                <c:pt idx="595">
                  <c:v>4.4721358990952975</c:v>
                </c:pt>
                <c:pt idx="596">
                  <c:v>4.4721358990952975</c:v>
                </c:pt>
                <c:pt idx="597">
                  <c:v>4.4721358990952975</c:v>
                </c:pt>
                <c:pt idx="598">
                  <c:v>4.4721358990952975</c:v>
                </c:pt>
                <c:pt idx="599">
                  <c:v>4.4721358990952975</c:v>
                </c:pt>
                <c:pt idx="600">
                  <c:v>4.4721358990952975</c:v>
                </c:pt>
                <c:pt idx="601">
                  <c:v>4.4721358990952975</c:v>
                </c:pt>
                <c:pt idx="602">
                  <c:v>4.4721358990952975</c:v>
                </c:pt>
                <c:pt idx="603">
                  <c:v>4.4721358990952975</c:v>
                </c:pt>
                <c:pt idx="604">
                  <c:v>4.4721358990952975</c:v>
                </c:pt>
                <c:pt idx="605">
                  <c:v>4.4721358990952975</c:v>
                </c:pt>
                <c:pt idx="606">
                  <c:v>4.4721358990952975</c:v>
                </c:pt>
                <c:pt idx="607">
                  <c:v>4.4721358990952975</c:v>
                </c:pt>
                <c:pt idx="608">
                  <c:v>4.4721358990952975</c:v>
                </c:pt>
                <c:pt idx="609">
                  <c:v>4.4721358990952975</c:v>
                </c:pt>
                <c:pt idx="610">
                  <c:v>4.4721358990952975</c:v>
                </c:pt>
                <c:pt idx="611">
                  <c:v>4.4721358990952975</c:v>
                </c:pt>
                <c:pt idx="612">
                  <c:v>4.4721358990952975</c:v>
                </c:pt>
                <c:pt idx="613">
                  <c:v>4.4721358990952975</c:v>
                </c:pt>
                <c:pt idx="614">
                  <c:v>4.4721358990952975</c:v>
                </c:pt>
                <c:pt idx="615">
                  <c:v>4.4721358990952975</c:v>
                </c:pt>
                <c:pt idx="616">
                  <c:v>4.4721358990952975</c:v>
                </c:pt>
                <c:pt idx="617">
                  <c:v>4.4721358990952975</c:v>
                </c:pt>
                <c:pt idx="618">
                  <c:v>4.4721358990952975</c:v>
                </c:pt>
                <c:pt idx="619">
                  <c:v>4.4721358990952975</c:v>
                </c:pt>
                <c:pt idx="620">
                  <c:v>4.4721358990952975</c:v>
                </c:pt>
                <c:pt idx="621">
                  <c:v>4.4721358990952975</c:v>
                </c:pt>
                <c:pt idx="622">
                  <c:v>4.4721358990952975</c:v>
                </c:pt>
                <c:pt idx="623">
                  <c:v>4.4721358990952975</c:v>
                </c:pt>
                <c:pt idx="624">
                  <c:v>4.4721358990952975</c:v>
                </c:pt>
                <c:pt idx="625">
                  <c:v>4.4721358990952975</c:v>
                </c:pt>
                <c:pt idx="626">
                  <c:v>4.4721358990952975</c:v>
                </c:pt>
                <c:pt idx="627">
                  <c:v>4.4721358990952975</c:v>
                </c:pt>
                <c:pt idx="628">
                  <c:v>4.4721358990952975</c:v>
                </c:pt>
                <c:pt idx="629">
                  <c:v>4.4721358990952975</c:v>
                </c:pt>
                <c:pt idx="630">
                  <c:v>4.4721358990952975</c:v>
                </c:pt>
                <c:pt idx="631">
                  <c:v>4.4721358990952975</c:v>
                </c:pt>
                <c:pt idx="632">
                  <c:v>4.4721358990952975</c:v>
                </c:pt>
                <c:pt idx="633">
                  <c:v>4.4721358990952975</c:v>
                </c:pt>
                <c:pt idx="634">
                  <c:v>4.4721358990952975</c:v>
                </c:pt>
                <c:pt idx="635">
                  <c:v>4.4721358990952975</c:v>
                </c:pt>
                <c:pt idx="636">
                  <c:v>4.4721358990952975</c:v>
                </c:pt>
                <c:pt idx="637">
                  <c:v>4.4721358990952975</c:v>
                </c:pt>
                <c:pt idx="638">
                  <c:v>4.4721358990952975</c:v>
                </c:pt>
                <c:pt idx="639">
                  <c:v>4.4721358990952975</c:v>
                </c:pt>
                <c:pt idx="640">
                  <c:v>4.4721358990952975</c:v>
                </c:pt>
                <c:pt idx="641">
                  <c:v>4.4721358990952975</c:v>
                </c:pt>
                <c:pt idx="642">
                  <c:v>4.4721358990952975</c:v>
                </c:pt>
                <c:pt idx="643">
                  <c:v>4.4721358990952975</c:v>
                </c:pt>
                <c:pt idx="644">
                  <c:v>4.4721358990952975</c:v>
                </c:pt>
                <c:pt idx="645">
                  <c:v>4.4721358990952975</c:v>
                </c:pt>
                <c:pt idx="646">
                  <c:v>4.4721358990952975</c:v>
                </c:pt>
                <c:pt idx="647">
                  <c:v>4.4721358990952975</c:v>
                </c:pt>
                <c:pt idx="648">
                  <c:v>4.4721358990952975</c:v>
                </c:pt>
                <c:pt idx="649">
                  <c:v>4.4721358990952975</c:v>
                </c:pt>
                <c:pt idx="650">
                  <c:v>4.4721358990952975</c:v>
                </c:pt>
                <c:pt idx="651">
                  <c:v>4.4721358990952975</c:v>
                </c:pt>
                <c:pt idx="652">
                  <c:v>4.4721358990952975</c:v>
                </c:pt>
                <c:pt idx="653">
                  <c:v>4.4721358990952975</c:v>
                </c:pt>
                <c:pt idx="654">
                  <c:v>4.4721358990952975</c:v>
                </c:pt>
                <c:pt idx="655">
                  <c:v>4.4721358990952975</c:v>
                </c:pt>
                <c:pt idx="656">
                  <c:v>4.4721358990952975</c:v>
                </c:pt>
                <c:pt idx="657">
                  <c:v>4.4721358990952975</c:v>
                </c:pt>
                <c:pt idx="658">
                  <c:v>4.4721358990952975</c:v>
                </c:pt>
                <c:pt idx="659">
                  <c:v>4.4721358990952975</c:v>
                </c:pt>
                <c:pt idx="660">
                  <c:v>4.4721358990952975</c:v>
                </c:pt>
                <c:pt idx="661">
                  <c:v>4.4721358990952975</c:v>
                </c:pt>
                <c:pt idx="662">
                  <c:v>4.4721358990952975</c:v>
                </c:pt>
                <c:pt idx="663">
                  <c:v>4.4721358990952975</c:v>
                </c:pt>
                <c:pt idx="664">
                  <c:v>4.4721358990952975</c:v>
                </c:pt>
                <c:pt idx="665">
                  <c:v>4.4721358990952975</c:v>
                </c:pt>
                <c:pt idx="666">
                  <c:v>4.4721358990952975</c:v>
                </c:pt>
                <c:pt idx="667">
                  <c:v>4.4721358990952975</c:v>
                </c:pt>
                <c:pt idx="668">
                  <c:v>4.4721358990952975</c:v>
                </c:pt>
                <c:pt idx="669">
                  <c:v>4.4721358990952975</c:v>
                </c:pt>
                <c:pt idx="670">
                  <c:v>4.4721358990952975</c:v>
                </c:pt>
                <c:pt idx="671">
                  <c:v>4.4721358990952975</c:v>
                </c:pt>
                <c:pt idx="672">
                  <c:v>4.4721358990952975</c:v>
                </c:pt>
                <c:pt idx="673">
                  <c:v>4.4721358990952975</c:v>
                </c:pt>
                <c:pt idx="674">
                  <c:v>4.4721358990952975</c:v>
                </c:pt>
                <c:pt idx="675">
                  <c:v>4.4721358990952975</c:v>
                </c:pt>
                <c:pt idx="676">
                  <c:v>4.4721358990952975</c:v>
                </c:pt>
                <c:pt idx="677">
                  <c:v>4.4721358990952975</c:v>
                </c:pt>
                <c:pt idx="678">
                  <c:v>4.4721358990952975</c:v>
                </c:pt>
                <c:pt idx="679">
                  <c:v>4.4721358990952975</c:v>
                </c:pt>
                <c:pt idx="680">
                  <c:v>4.4721358990952975</c:v>
                </c:pt>
                <c:pt idx="681">
                  <c:v>4.4721358990952975</c:v>
                </c:pt>
                <c:pt idx="682">
                  <c:v>4.4721358990952975</c:v>
                </c:pt>
                <c:pt idx="683">
                  <c:v>4.4721358990952975</c:v>
                </c:pt>
                <c:pt idx="684">
                  <c:v>4.4721358990952975</c:v>
                </c:pt>
                <c:pt idx="685">
                  <c:v>4.4721358990952975</c:v>
                </c:pt>
                <c:pt idx="686">
                  <c:v>4.4721358990952975</c:v>
                </c:pt>
                <c:pt idx="687">
                  <c:v>4.4721358990952975</c:v>
                </c:pt>
                <c:pt idx="688">
                  <c:v>4.4721358990952975</c:v>
                </c:pt>
                <c:pt idx="689">
                  <c:v>4.4721358990952975</c:v>
                </c:pt>
                <c:pt idx="690">
                  <c:v>4.4721358990952975</c:v>
                </c:pt>
                <c:pt idx="691">
                  <c:v>4.4721358990952975</c:v>
                </c:pt>
                <c:pt idx="692">
                  <c:v>4.4721358990952975</c:v>
                </c:pt>
                <c:pt idx="693">
                  <c:v>4.4721358990952975</c:v>
                </c:pt>
                <c:pt idx="694">
                  <c:v>4.4721358990952975</c:v>
                </c:pt>
                <c:pt idx="695">
                  <c:v>4.4721358990952975</c:v>
                </c:pt>
                <c:pt idx="696">
                  <c:v>4.4721358990952975</c:v>
                </c:pt>
                <c:pt idx="697">
                  <c:v>4.4721358990952975</c:v>
                </c:pt>
                <c:pt idx="698">
                  <c:v>4.4721358990952975</c:v>
                </c:pt>
                <c:pt idx="699">
                  <c:v>4.4721358990952975</c:v>
                </c:pt>
                <c:pt idx="700">
                  <c:v>4.4721358990952975</c:v>
                </c:pt>
                <c:pt idx="701">
                  <c:v>4.4721358990952975</c:v>
                </c:pt>
                <c:pt idx="702">
                  <c:v>4.4721358990952975</c:v>
                </c:pt>
                <c:pt idx="703">
                  <c:v>4.4721358990952975</c:v>
                </c:pt>
                <c:pt idx="704">
                  <c:v>4.4721358990952975</c:v>
                </c:pt>
                <c:pt idx="705">
                  <c:v>4.4721358990952975</c:v>
                </c:pt>
                <c:pt idx="706">
                  <c:v>4.4721358990952975</c:v>
                </c:pt>
                <c:pt idx="707">
                  <c:v>4.4721358990952975</c:v>
                </c:pt>
                <c:pt idx="708">
                  <c:v>4.4721358990952975</c:v>
                </c:pt>
                <c:pt idx="709">
                  <c:v>4.4721358990952975</c:v>
                </c:pt>
                <c:pt idx="710">
                  <c:v>4.4721358990952975</c:v>
                </c:pt>
                <c:pt idx="711">
                  <c:v>4.4721358990952975</c:v>
                </c:pt>
                <c:pt idx="712">
                  <c:v>4.4721358990952975</c:v>
                </c:pt>
                <c:pt idx="713">
                  <c:v>4.4721358990952975</c:v>
                </c:pt>
                <c:pt idx="714">
                  <c:v>4.4721358990952975</c:v>
                </c:pt>
                <c:pt idx="715">
                  <c:v>4.4721358990952975</c:v>
                </c:pt>
                <c:pt idx="716">
                  <c:v>4.4721358990952975</c:v>
                </c:pt>
                <c:pt idx="717">
                  <c:v>4.4721358990952975</c:v>
                </c:pt>
                <c:pt idx="718">
                  <c:v>4.4721358990952975</c:v>
                </c:pt>
                <c:pt idx="719">
                  <c:v>4.4721358990952975</c:v>
                </c:pt>
                <c:pt idx="720">
                  <c:v>4.4721358990952975</c:v>
                </c:pt>
                <c:pt idx="721">
                  <c:v>4.4721358990952975</c:v>
                </c:pt>
                <c:pt idx="722">
                  <c:v>4.4721358990952975</c:v>
                </c:pt>
                <c:pt idx="723">
                  <c:v>4.4721358990952975</c:v>
                </c:pt>
                <c:pt idx="724">
                  <c:v>4.4721358990952975</c:v>
                </c:pt>
                <c:pt idx="725">
                  <c:v>4.4721358990952975</c:v>
                </c:pt>
                <c:pt idx="726">
                  <c:v>4.4721358990952975</c:v>
                </c:pt>
                <c:pt idx="727">
                  <c:v>4.4721358990952975</c:v>
                </c:pt>
                <c:pt idx="728">
                  <c:v>4.4721358990952975</c:v>
                </c:pt>
                <c:pt idx="729">
                  <c:v>4.4721358990952975</c:v>
                </c:pt>
                <c:pt idx="730">
                  <c:v>4.4721358990952975</c:v>
                </c:pt>
                <c:pt idx="731">
                  <c:v>4.4721358990952975</c:v>
                </c:pt>
                <c:pt idx="732">
                  <c:v>4.4721358990952975</c:v>
                </c:pt>
                <c:pt idx="733">
                  <c:v>4.4721358990952975</c:v>
                </c:pt>
                <c:pt idx="734">
                  <c:v>4.4721358990952975</c:v>
                </c:pt>
                <c:pt idx="735">
                  <c:v>4.4721358990952975</c:v>
                </c:pt>
                <c:pt idx="736">
                  <c:v>4.4721358990952975</c:v>
                </c:pt>
                <c:pt idx="737">
                  <c:v>4.4721358990952975</c:v>
                </c:pt>
                <c:pt idx="738">
                  <c:v>4.4721358990952975</c:v>
                </c:pt>
                <c:pt idx="739">
                  <c:v>4.4721358990952975</c:v>
                </c:pt>
                <c:pt idx="740">
                  <c:v>4.4721358990952975</c:v>
                </c:pt>
                <c:pt idx="741">
                  <c:v>4.4721358990952975</c:v>
                </c:pt>
                <c:pt idx="742">
                  <c:v>4.4721358990952975</c:v>
                </c:pt>
                <c:pt idx="743">
                  <c:v>4.4721358990952975</c:v>
                </c:pt>
                <c:pt idx="744">
                  <c:v>4.4721358990952975</c:v>
                </c:pt>
                <c:pt idx="745">
                  <c:v>4.4721358990952975</c:v>
                </c:pt>
                <c:pt idx="746">
                  <c:v>4.4721358990952975</c:v>
                </c:pt>
                <c:pt idx="747">
                  <c:v>4.4721358990952975</c:v>
                </c:pt>
                <c:pt idx="748">
                  <c:v>4.4721358990952975</c:v>
                </c:pt>
                <c:pt idx="749">
                  <c:v>4.4721358990952975</c:v>
                </c:pt>
                <c:pt idx="750">
                  <c:v>4.4721358990952975</c:v>
                </c:pt>
                <c:pt idx="751">
                  <c:v>4.4721358990952975</c:v>
                </c:pt>
                <c:pt idx="752">
                  <c:v>4.4721358990952975</c:v>
                </c:pt>
                <c:pt idx="753">
                  <c:v>4.4721358990952975</c:v>
                </c:pt>
                <c:pt idx="754">
                  <c:v>4.4721358990952975</c:v>
                </c:pt>
                <c:pt idx="755">
                  <c:v>4.4721358990952975</c:v>
                </c:pt>
                <c:pt idx="756">
                  <c:v>4.4721358990952975</c:v>
                </c:pt>
                <c:pt idx="757">
                  <c:v>4.4721358990952975</c:v>
                </c:pt>
                <c:pt idx="758">
                  <c:v>4.4721358990952975</c:v>
                </c:pt>
                <c:pt idx="759">
                  <c:v>4.4721358990952975</c:v>
                </c:pt>
                <c:pt idx="760">
                  <c:v>4.4721358990952975</c:v>
                </c:pt>
                <c:pt idx="761">
                  <c:v>4.4721358990952975</c:v>
                </c:pt>
                <c:pt idx="762">
                  <c:v>4.4721358990952975</c:v>
                </c:pt>
                <c:pt idx="763">
                  <c:v>4.4721358990952975</c:v>
                </c:pt>
                <c:pt idx="764">
                  <c:v>4.4721358990952975</c:v>
                </c:pt>
                <c:pt idx="765">
                  <c:v>4.4721358990952975</c:v>
                </c:pt>
                <c:pt idx="766">
                  <c:v>4.4721358990952975</c:v>
                </c:pt>
                <c:pt idx="767">
                  <c:v>4.4721358990952975</c:v>
                </c:pt>
                <c:pt idx="768">
                  <c:v>4.4721358990952975</c:v>
                </c:pt>
                <c:pt idx="769">
                  <c:v>4.4721358990952975</c:v>
                </c:pt>
                <c:pt idx="770">
                  <c:v>4.4721358990952975</c:v>
                </c:pt>
                <c:pt idx="771">
                  <c:v>4.4721358990952975</c:v>
                </c:pt>
                <c:pt idx="772">
                  <c:v>4.4721358990952975</c:v>
                </c:pt>
                <c:pt idx="773">
                  <c:v>4.4721358990952975</c:v>
                </c:pt>
                <c:pt idx="774">
                  <c:v>4.4721358990952975</c:v>
                </c:pt>
                <c:pt idx="775">
                  <c:v>4.4721358990952975</c:v>
                </c:pt>
                <c:pt idx="776">
                  <c:v>4.4721358990952975</c:v>
                </c:pt>
                <c:pt idx="777">
                  <c:v>4.4721358990952975</c:v>
                </c:pt>
                <c:pt idx="778">
                  <c:v>4.4721358990952975</c:v>
                </c:pt>
                <c:pt idx="779">
                  <c:v>4.4721358990952975</c:v>
                </c:pt>
                <c:pt idx="780">
                  <c:v>4.4721358990952975</c:v>
                </c:pt>
                <c:pt idx="781">
                  <c:v>4.4721358990952975</c:v>
                </c:pt>
                <c:pt idx="782">
                  <c:v>4.4721358990952975</c:v>
                </c:pt>
                <c:pt idx="783">
                  <c:v>4.4721358990952975</c:v>
                </c:pt>
                <c:pt idx="784">
                  <c:v>4.4721358990952975</c:v>
                </c:pt>
                <c:pt idx="785">
                  <c:v>4.4721358990952975</c:v>
                </c:pt>
                <c:pt idx="786">
                  <c:v>4.4721358990952975</c:v>
                </c:pt>
                <c:pt idx="787">
                  <c:v>4.4721358990952975</c:v>
                </c:pt>
                <c:pt idx="788">
                  <c:v>4.4721358990952975</c:v>
                </c:pt>
                <c:pt idx="789">
                  <c:v>4.4721358990952975</c:v>
                </c:pt>
                <c:pt idx="790">
                  <c:v>4.4721358990952975</c:v>
                </c:pt>
                <c:pt idx="791">
                  <c:v>4.4721358990952975</c:v>
                </c:pt>
                <c:pt idx="792">
                  <c:v>4.4721358990952975</c:v>
                </c:pt>
                <c:pt idx="793">
                  <c:v>4.4721358990952975</c:v>
                </c:pt>
                <c:pt idx="794">
                  <c:v>4.4721358990952975</c:v>
                </c:pt>
                <c:pt idx="795">
                  <c:v>4.4721358990952975</c:v>
                </c:pt>
                <c:pt idx="796">
                  <c:v>4.4721358990952975</c:v>
                </c:pt>
                <c:pt idx="797">
                  <c:v>4.4721358990952975</c:v>
                </c:pt>
                <c:pt idx="798">
                  <c:v>4.4721358990952975</c:v>
                </c:pt>
                <c:pt idx="799">
                  <c:v>4.4721358990952975</c:v>
                </c:pt>
                <c:pt idx="800">
                  <c:v>4.4721358990952975</c:v>
                </c:pt>
                <c:pt idx="801">
                  <c:v>4.4721358990952975</c:v>
                </c:pt>
                <c:pt idx="802">
                  <c:v>4.4721358990952975</c:v>
                </c:pt>
                <c:pt idx="803">
                  <c:v>4.4721358990952975</c:v>
                </c:pt>
                <c:pt idx="804">
                  <c:v>4.4721358990952975</c:v>
                </c:pt>
                <c:pt idx="805">
                  <c:v>4.4721358990952975</c:v>
                </c:pt>
                <c:pt idx="806">
                  <c:v>4.4721358990952975</c:v>
                </c:pt>
                <c:pt idx="807">
                  <c:v>4.4721358990952975</c:v>
                </c:pt>
                <c:pt idx="808">
                  <c:v>4.4721358990952975</c:v>
                </c:pt>
                <c:pt idx="809">
                  <c:v>4.4721358990952975</c:v>
                </c:pt>
                <c:pt idx="810">
                  <c:v>4.4721358990952975</c:v>
                </c:pt>
                <c:pt idx="811">
                  <c:v>4.4721358990952975</c:v>
                </c:pt>
                <c:pt idx="812">
                  <c:v>4.4721358990952975</c:v>
                </c:pt>
                <c:pt idx="813">
                  <c:v>4.4721358990952975</c:v>
                </c:pt>
                <c:pt idx="814">
                  <c:v>4.4721358990952975</c:v>
                </c:pt>
                <c:pt idx="815">
                  <c:v>4.4721358990952975</c:v>
                </c:pt>
                <c:pt idx="816">
                  <c:v>4.4721358990952975</c:v>
                </c:pt>
                <c:pt idx="817">
                  <c:v>4.4721358990952975</c:v>
                </c:pt>
                <c:pt idx="818">
                  <c:v>4.4721358990952975</c:v>
                </c:pt>
                <c:pt idx="819">
                  <c:v>4.4721358990952975</c:v>
                </c:pt>
                <c:pt idx="820">
                  <c:v>4.4721358990952975</c:v>
                </c:pt>
                <c:pt idx="821">
                  <c:v>4.4721358990952975</c:v>
                </c:pt>
                <c:pt idx="822">
                  <c:v>4.4721358990952975</c:v>
                </c:pt>
                <c:pt idx="823">
                  <c:v>4.4721358990952975</c:v>
                </c:pt>
                <c:pt idx="824">
                  <c:v>4.4721358990952975</c:v>
                </c:pt>
                <c:pt idx="825">
                  <c:v>4.4721358990952975</c:v>
                </c:pt>
                <c:pt idx="826">
                  <c:v>4.4721358990952975</c:v>
                </c:pt>
                <c:pt idx="827">
                  <c:v>4.4721358990952975</c:v>
                </c:pt>
                <c:pt idx="828">
                  <c:v>4.4721358990952975</c:v>
                </c:pt>
                <c:pt idx="829">
                  <c:v>4.4721358990952975</c:v>
                </c:pt>
                <c:pt idx="830">
                  <c:v>4.4721358990952975</c:v>
                </c:pt>
                <c:pt idx="831">
                  <c:v>4.4721358990952975</c:v>
                </c:pt>
                <c:pt idx="832">
                  <c:v>4.4721358990952975</c:v>
                </c:pt>
                <c:pt idx="833">
                  <c:v>4.4721358990952975</c:v>
                </c:pt>
                <c:pt idx="834">
                  <c:v>4.4721358990952975</c:v>
                </c:pt>
                <c:pt idx="835">
                  <c:v>4.4721358990952975</c:v>
                </c:pt>
                <c:pt idx="836">
                  <c:v>4.4721358990952975</c:v>
                </c:pt>
                <c:pt idx="837">
                  <c:v>4.4721358990952975</c:v>
                </c:pt>
                <c:pt idx="838">
                  <c:v>4.4721358990952975</c:v>
                </c:pt>
                <c:pt idx="839">
                  <c:v>4.4721358990952975</c:v>
                </c:pt>
                <c:pt idx="840">
                  <c:v>4.4721358990952975</c:v>
                </c:pt>
                <c:pt idx="841">
                  <c:v>4.4721358990952975</c:v>
                </c:pt>
                <c:pt idx="842">
                  <c:v>4.4721358990952975</c:v>
                </c:pt>
                <c:pt idx="843">
                  <c:v>4.4721358990952975</c:v>
                </c:pt>
                <c:pt idx="844">
                  <c:v>4.4721358990952975</c:v>
                </c:pt>
                <c:pt idx="845">
                  <c:v>4.4721358990952975</c:v>
                </c:pt>
                <c:pt idx="846">
                  <c:v>4.4721358990952975</c:v>
                </c:pt>
                <c:pt idx="847">
                  <c:v>4.4721358990952975</c:v>
                </c:pt>
                <c:pt idx="848">
                  <c:v>4.4721358990952975</c:v>
                </c:pt>
                <c:pt idx="849">
                  <c:v>4.4721358990952975</c:v>
                </c:pt>
                <c:pt idx="850">
                  <c:v>4.4721358990952975</c:v>
                </c:pt>
                <c:pt idx="851">
                  <c:v>4.4721358990952975</c:v>
                </c:pt>
                <c:pt idx="852">
                  <c:v>4.4721358990952975</c:v>
                </c:pt>
                <c:pt idx="853">
                  <c:v>4.4721358990952975</c:v>
                </c:pt>
                <c:pt idx="854">
                  <c:v>4.4721358990952975</c:v>
                </c:pt>
                <c:pt idx="855">
                  <c:v>4.4721358990952975</c:v>
                </c:pt>
                <c:pt idx="856">
                  <c:v>4.4721358990952975</c:v>
                </c:pt>
                <c:pt idx="857">
                  <c:v>4.4721358990952975</c:v>
                </c:pt>
                <c:pt idx="858">
                  <c:v>4.4721358990952975</c:v>
                </c:pt>
                <c:pt idx="859">
                  <c:v>4.4721358990952975</c:v>
                </c:pt>
                <c:pt idx="860">
                  <c:v>4.4721358990952975</c:v>
                </c:pt>
                <c:pt idx="861">
                  <c:v>4.4721358990952975</c:v>
                </c:pt>
                <c:pt idx="862">
                  <c:v>4.4721358990952975</c:v>
                </c:pt>
                <c:pt idx="863">
                  <c:v>4.4721358990952975</c:v>
                </c:pt>
                <c:pt idx="864">
                  <c:v>4.4721358990952975</c:v>
                </c:pt>
                <c:pt idx="865">
                  <c:v>4.4721358990952975</c:v>
                </c:pt>
                <c:pt idx="866">
                  <c:v>4.4721358990952975</c:v>
                </c:pt>
                <c:pt idx="867">
                  <c:v>4.4721358990952975</c:v>
                </c:pt>
                <c:pt idx="868">
                  <c:v>4.4721358990952975</c:v>
                </c:pt>
                <c:pt idx="869">
                  <c:v>4.4721358990952975</c:v>
                </c:pt>
                <c:pt idx="870">
                  <c:v>4.4721358990952975</c:v>
                </c:pt>
                <c:pt idx="871">
                  <c:v>4.4721358990952975</c:v>
                </c:pt>
                <c:pt idx="872">
                  <c:v>4.4721358990952975</c:v>
                </c:pt>
                <c:pt idx="873">
                  <c:v>4.4721358990952975</c:v>
                </c:pt>
                <c:pt idx="874">
                  <c:v>4.4721358990952975</c:v>
                </c:pt>
                <c:pt idx="875">
                  <c:v>4.4721358990952975</c:v>
                </c:pt>
                <c:pt idx="876">
                  <c:v>4.4721358990952975</c:v>
                </c:pt>
                <c:pt idx="877">
                  <c:v>4.4721358990952975</c:v>
                </c:pt>
                <c:pt idx="878">
                  <c:v>4.4721358990952975</c:v>
                </c:pt>
                <c:pt idx="879">
                  <c:v>4.4721358990952975</c:v>
                </c:pt>
                <c:pt idx="880">
                  <c:v>4.4721358990952975</c:v>
                </c:pt>
                <c:pt idx="881">
                  <c:v>4.4721358990952975</c:v>
                </c:pt>
                <c:pt idx="882">
                  <c:v>4.4721358990952975</c:v>
                </c:pt>
                <c:pt idx="883">
                  <c:v>4.4721358990952975</c:v>
                </c:pt>
                <c:pt idx="884">
                  <c:v>4.4721358990952975</c:v>
                </c:pt>
                <c:pt idx="885">
                  <c:v>4.4721358990952975</c:v>
                </c:pt>
                <c:pt idx="886">
                  <c:v>4.4721358990952975</c:v>
                </c:pt>
                <c:pt idx="887">
                  <c:v>4.4721358990952975</c:v>
                </c:pt>
                <c:pt idx="888">
                  <c:v>4.4721358990952975</c:v>
                </c:pt>
                <c:pt idx="889">
                  <c:v>4.4721358990952975</c:v>
                </c:pt>
                <c:pt idx="890">
                  <c:v>4.4721358990952975</c:v>
                </c:pt>
                <c:pt idx="891">
                  <c:v>4.4721358990952975</c:v>
                </c:pt>
                <c:pt idx="892">
                  <c:v>4.4721358990952975</c:v>
                </c:pt>
                <c:pt idx="893">
                  <c:v>4.4721358990952975</c:v>
                </c:pt>
                <c:pt idx="894">
                  <c:v>4.4721358990952975</c:v>
                </c:pt>
                <c:pt idx="895">
                  <c:v>4.4721358990952975</c:v>
                </c:pt>
                <c:pt idx="896">
                  <c:v>4.4721358990952975</c:v>
                </c:pt>
                <c:pt idx="897">
                  <c:v>4.4721358990952975</c:v>
                </c:pt>
                <c:pt idx="898">
                  <c:v>4.4721358990952975</c:v>
                </c:pt>
                <c:pt idx="899">
                  <c:v>4.4721358990952975</c:v>
                </c:pt>
                <c:pt idx="900">
                  <c:v>4.4721358990952975</c:v>
                </c:pt>
                <c:pt idx="901">
                  <c:v>4.4721358990952975</c:v>
                </c:pt>
                <c:pt idx="902">
                  <c:v>4.4721358990952975</c:v>
                </c:pt>
                <c:pt idx="903">
                  <c:v>4.4721358990952975</c:v>
                </c:pt>
                <c:pt idx="904">
                  <c:v>4.4721358990952975</c:v>
                </c:pt>
                <c:pt idx="905">
                  <c:v>4.4721358990952975</c:v>
                </c:pt>
                <c:pt idx="906">
                  <c:v>4.4721358990952975</c:v>
                </c:pt>
                <c:pt idx="907">
                  <c:v>4.4721358990952975</c:v>
                </c:pt>
                <c:pt idx="908">
                  <c:v>4.4721358990952975</c:v>
                </c:pt>
                <c:pt idx="909">
                  <c:v>4.4721358990952975</c:v>
                </c:pt>
                <c:pt idx="910">
                  <c:v>4.4721358990952975</c:v>
                </c:pt>
                <c:pt idx="911">
                  <c:v>4.4721358990952975</c:v>
                </c:pt>
                <c:pt idx="912">
                  <c:v>4.4721358990952975</c:v>
                </c:pt>
                <c:pt idx="913">
                  <c:v>4.4721358990952975</c:v>
                </c:pt>
                <c:pt idx="914">
                  <c:v>4.4721358990952975</c:v>
                </c:pt>
                <c:pt idx="915">
                  <c:v>4.4721358990952975</c:v>
                </c:pt>
                <c:pt idx="916">
                  <c:v>4.4721358990952975</c:v>
                </c:pt>
                <c:pt idx="917">
                  <c:v>4.4721358990952975</c:v>
                </c:pt>
                <c:pt idx="918">
                  <c:v>4.4721358990952975</c:v>
                </c:pt>
                <c:pt idx="919">
                  <c:v>4.4721358990952975</c:v>
                </c:pt>
                <c:pt idx="920">
                  <c:v>4.4721358990952975</c:v>
                </c:pt>
                <c:pt idx="921">
                  <c:v>4.4721358990952975</c:v>
                </c:pt>
                <c:pt idx="922">
                  <c:v>4.4721358990952975</c:v>
                </c:pt>
                <c:pt idx="923">
                  <c:v>4.4721358990952975</c:v>
                </c:pt>
                <c:pt idx="924">
                  <c:v>4.4721358990952975</c:v>
                </c:pt>
                <c:pt idx="925">
                  <c:v>4.4721358990952975</c:v>
                </c:pt>
                <c:pt idx="926">
                  <c:v>4.4721358990952975</c:v>
                </c:pt>
                <c:pt idx="927">
                  <c:v>4.4721358990952975</c:v>
                </c:pt>
                <c:pt idx="928">
                  <c:v>4.4721358990952975</c:v>
                </c:pt>
                <c:pt idx="929">
                  <c:v>4.4721358990952975</c:v>
                </c:pt>
                <c:pt idx="930">
                  <c:v>4.4721358990952975</c:v>
                </c:pt>
                <c:pt idx="931">
                  <c:v>4.4721358990952975</c:v>
                </c:pt>
                <c:pt idx="932">
                  <c:v>4.4721358990952975</c:v>
                </c:pt>
                <c:pt idx="933">
                  <c:v>4.4721358990952975</c:v>
                </c:pt>
                <c:pt idx="934">
                  <c:v>4.4721358990952975</c:v>
                </c:pt>
                <c:pt idx="935">
                  <c:v>4.4721358990952975</c:v>
                </c:pt>
                <c:pt idx="936">
                  <c:v>4.4721358990952975</c:v>
                </c:pt>
                <c:pt idx="937">
                  <c:v>4.4721358990952975</c:v>
                </c:pt>
                <c:pt idx="938">
                  <c:v>4.4721358990952975</c:v>
                </c:pt>
                <c:pt idx="939">
                  <c:v>4.4721358990952975</c:v>
                </c:pt>
                <c:pt idx="940">
                  <c:v>4.4721358990952975</c:v>
                </c:pt>
                <c:pt idx="941">
                  <c:v>4.4721358990952975</c:v>
                </c:pt>
                <c:pt idx="942">
                  <c:v>4.4721358990952975</c:v>
                </c:pt>
                <c:pt idx="943">
                  <c:v>4.4721358990952975</c:v>
                </c:pt>
                <c:pt idx="944">
                  <c:v>4.4721358990952975</c:v>
                </c:pt>
                <c:pt idx="945">
                  <c:v>4.4721358990952975</c:v>
                </c:pt>
                <c:pt idx="946">
                  <c:v>4.4721358990952975</c:v>
                </c:pt>
                <c:pt idx="947">
                  <c:v>4.4721358990952975</c:v>
                </c:pt>
                <c:pt idx="948">
                  <c:v>4.4721358990952975</c:v>
                </c:pt>
                <c:pt idx="949">
                  <c:v>4.4721358990952975</c:v>
                </c:pt>
                <c:pt idx="950">
                  <c:v>4.4721358990952975</c:v>
                </c:pt>
                <c:pt idx="951">
                  <c:v>4.4721358990952975</c:v>
                </c:pt>
                <c:pt idx="952">
                  <c:v>4.4721358990952975</c:v>
                </c:pt>
                <c:pt idx="953">
                  <c:v>4.4721358990952975</c:v>
                </c:pt>
                <c:pt idx="954">
                  <c:v>4.4721358990952975</c:v>
                </c:pt>
                <c:pt idx="955">
                  <c:v>4.4721358990952975</c:v>
                </c:pt>
                <c:pt idx="956">
                  <c:v>4.4721358990952975</c:v>
                </c:pt>
                <c:pt idx="957">
                  <c:v>4.4721358990952975</c:v>
                </c:pt>
                <c:pt idx="958">
                  <c:v>4.4721358990952975</c:v>
                </c:pt>
                <c:pt idx="959">
                  <c:v>4.4721358990952975</c:v>
                </c:pt>
                <c:pt idx="960">
                  <c:v>4.4721358990952975</c:v>
                </c:pt>
                <c:pt idx="961">
                  <c:v>4.4721358990952975</c:v>
                </c:pt>
                <c:pt idx="962">
                  <c:v>4.4721358990952975</c:v>
                </c:pt>
                <c:pt idx="963">
                  <c:v>4.4721358990952975</c:v>
                </c:pt>
                <c:pt idx="964">
                  <c:v>4.4721358990952975</c:v>
                </c:pt>
                <c:pt idx="965">
                  <c:v>4.4721358990952975</c:v>
                </c:pt>
                <c:pt idx="966">
                  <c:v>4.4721358990952975</c:v>
                </c:pt>
                <c:pt idx="967">
                  <c:v>4.4721358990952975</c:v>
                </c:pt>
                <c:pt idx="968">
                  <c:v>4.4721358990952975</c:v>
                </c:pt>
                <c:pt idx="969">
                  <c:v>4.4721358990952975</c:v>
                </c:pt>
                <c:pt idx="970">
                  <c:v>4.4721358990952975</c:v>
                </c:pt>
                <c:pt idx="971">
                  <c:v>4.4721358990952975</c:v>
                </c:pt>
                <c:pt idx="972">
                  <c:v>4.4721358990952975</c:v>
                </c:pt>
                <c:pt idx="973">
                  <c:v>4.4721358990952975</c:v>
                </c:pt>
                <c:pt idx="974">
                  <c:v>4.4721358990952975</c:v>
                </c:pt>
                <c:pt idx="975">
                  <c:v>4.4721358990952975</c:v>
                </c:pt>
                <c:pt idx="976">
                  <c:v>4.4721358990952975</c:v>
                </c:pt>
                <c:pt idx="977">
                  <c:v>4.4721358990952975</c:v>
                </c:pt>
                <c:pt idx="978">
                  <c:v>4.4721358990952975</c:v>
                </c:pt>
                <c:pt idx="979">
                  <c:v>4.4721358990952975</c:v>
                </c:pt>
                <c:pt idx="980">
                  <c:v>4.4721358990952975</c:v>
                </c:pt>
                <c:pt idx="981">
                  <c:v>4.4721358990952975</c:v>
                </c:pt>
                <c:pt idx="982">
                  <c:v>4.4721358990952975</c:v>
                </c:pt>
                <c:pt idx="983">
                  <c:v>4.4721358990952975</c:v>
                </c:pt>
                <c:pt idx="984">
                  <c:v>4.4721358990952975</c:v>
                </c:pt>
                <c:pt idx="985">
                  <c:v>4.4721358990952975</c:v>
                </c:pt>
                <c:pt idx="986">
                  <c:v>4.4721358990952975</c:v>
                </c:pt>
                <c:pt idx="987">
                  <c:v>4.4721358990952975</c:v>
                </c:pt>
                <c:pt idx="988">
                  <c:v>4.4721358990952975</c:v>
                </c:pt>
                <c:pt idx="989">
                  <c:v>4.4721358990952975</c:v>
                </c:pt>
                <c:pt idx="990">
                  <c:v>4.4721358990952975</c:v>
                </c:pt>
                <c:pt idx="991">
                  <c:v>4.4721358990952975</c:v>
                </c:pt>
                <c:pt idx="992">
                  <c:v>4.4721358990952975</c:v>
                </c:pt>
                <c:pt idx="993">
                  <c:v>4.4721358990952975</c:v>
                </c:pt>
                <c:pt idx="994">
                  <c:v>4.4721358990952975</c:v>
                </c:pt>
                <c:pt idx="995">
                  <c:v>4.4721358990952975</c:v>
                </c:pt>
                <c:pt idx="996">
                  <c:v>4.4721358990952975</c:v>
                </c:pt>
                <c:pt idx="997">
                  <c:v>4.4721358990952975</c:v>
                </c:pt>
                <c:pt idx="998">
                  <c:v>4.4721358990952975</c:v>
                </c:pt>
                <c:pt idx="999">
                  <c:v>4.4721358990952975</c:v>
                </c:pt>
                <c:pt idx="1000">
                  <c:v>4.4721358990952975</c:v>
                </c:pt>
                <c:pt idx="1001">
                  <c:v>4.4721358990952975</c:v>
                </c:pt>
                <c:pt idx="1002">
                  <c:v>4.4721358990952975</c:v>
                </c:pt>
                <c:pt idx="1003">
                  <c:v>4.4721358990952975</c:v>
                </c:pt>
                <c:pt idx="1004">
                  <c:v>4.4721358990952975</c:v>
                </c:pt>
                <c:pt idx="1005">
                  <c:v>4.4721358990952975</c:v>
                </c:pt>
                <c:pt idx="1006">
                  <c:v>4.4721358990952975</c:v>
                </c:pt>
                <c:pt idx="1007">
                  <c:v>4.4721358990952975</c:v>
                </c:pt>
                <c:pt idx="1008">
                  <c:v>4.4721358990952975</c:v>
                </c:pt>
                <c:pt idx="1009">
                  <c:v>4.4721358990952975</c:v>
                </c:pt>
                <c:pt idx="1010">
                  <c:v>4.4721358990952975</c:v>
                </c:pt>
                <c:pt idx="1011">
                  <c:v>4.4721358990952975</c:v>
                </c:pt>
                <c:pt idx="1012">
                  <c:v>4.4721358990952975</c:v>
                </c:pt>
                <c:pt idx="1013">
                  <c:v>4.4721358990952975</c:v>
                </c:pt>
                <c:pt idx="1014">
                  <c:v>4.4721358990952975</c:v>
                </c:pt>
                <c:pt idx="1015">
                  <c:v>4.4721358990952975</c:v>
                </c:pt>
                <c:pt idx="1016">
                  <c:v>4.4721358990952975</c:v>
                </c:pt>
                <c:pt idx="1017">
                  <c:v>4.4721358990952975</c:v>
                </c:pt>
                <c:pt idx="1018">
                  <c:v>4.4721358990952975</c:v>
                </c:pt>
                <c:pt idx="1019">
                  <c:v>4.4721358990952975</c:v>
                </c:pt>
                <c:pt idx="1020">
                  <c:v>4.4721358990952975</c:v>
                </c:pt>
                <c:pt idx="1021">
                  <c:v>4.4721358990952975</c:v>
                </c:pt>
                <c:pt idx="1022">
                  <c:v>4.4721358990952975</c:v>
                </c:pt>
                <c:pt idx="1023">
                  <c:v>4.4721358990952975</c:v>
                </c:pt>
                <c:pt idx="1024">
                  <c:v>4.4721358990952975</c:v>
                </c:pt>
                <c:pt idx="1025">
                  <c:v>4.4721358990952975</c:v>
                </c:pt>
                <c:pt idx="1026">
                  <c:v>4.4721358990952975</c:v>
                </c:pt>
                <c:pt idx="1027">
                  <c:v>4.4721358990952975</c:v>
                </c:pt>
                <c:pt idx="1028">
                  <c:v>4.4721358990952975</c:v>
                </c:pt>
                <c:pt idx="1029">
                  <c:v>4.4721358990952975</c:v>
                </c:pt>
                <c:pt idx="1030">
                  <c:v>4.4721358990952975</c:v>
                </c:pt>
                <c:pt idx="1031">
                  <c:v>4.4721358990952975</c:v>
                </c:pt>
                <c:pt idx="1032">
                  <c:v>4.4721358990952975</c:v>
                </c:pt>
                <c:pt idx="1033">
                  <c:v>4.4721358990952975</c:v>
                </c:pt>
                <c:pt idx="1034">
                  <c:v>4.4721358990952975</c:v>
                </c:pt>
                <c:pt idx="1035">
                  <c:v>4.4721358990952975</c:v>
                </c:pt>
                <c:pt idx="1036">
                  <c:v>4.4721358990952975</c:v>
                </c:pt>
                <c:pt idx="1037">
                  <c:v>4.4721358990952975</c:v>
                </c:pt>
                <c:pt idx="1038">
                  <c:v>4.4721358990952975</c:v>
                </c:pt>
                <c:pt idx="1039">
                  <c:v>4.4721358990952975</c:v>
                </c:pt>
                <c:pt idx="1040">
                  <c:v>4.4721358990952975</c:v>
                </c:pt>
                <c:pt idx="1041">
                  <c:v>4.4721358990952975</c:v>
                </c:pt>
                <c:pt idx="1042">
                  <c:v>4.4721358990952975</c:v>
                </c:pt>
                <c:pt idx="1043">
                  <c:v>4.4721358990952975</c:v>
                </c:pt>
                <c:pt idx="1044">
                  <c:v>4.4721358990952975</c:v>
                </c:pt>
                <c:pt idx="1045">
                  <c:v>4.4721358990952975</c:v>
                </c:pt>
                <c:pt idx="1046">
                  <c:v>4.4721358990952975</c:v>
                </c:pt>
                <c:pt idx="1047">
                  <c:v>4.4721358990952975</c:v>
                </c:pt>
                <c:pt idx="1048">
                  <c:v>4.4721358990952975</c:v>
                </c:pt>
                <c:pt idx="1049">
                  <c:v>4.4721358990952975</c:v>
                </c:pt>
                <c:pt idx="1050">
                  <c:v>4.4721358990952975</c:v>
                </c:pt>
                <c:pt idx="1051">
                  <c:v>4.4721358990952975</c:v>
                </c:pt>
                <c:pt idx="1052">
                  <c:v>4.4721358990952975</c:v>
                </c:pt>
                <c:pt idx="1053">
                  <c:v>4.4721358990952975</c:v>
                </c:pt>
                <c:pt idx="1054">
                  <c:v>4.4721358990952975</c:v>
                </c:pt>
                <c:pt idx="1055">
                  <c:v>4.4721358990952975</c:v>
                </c:pt>
                <c:pt idx="1056">
                  <c:v>4.4721358990952975</c:v>
                </c:pt>
                <c:pt idx="1057">
                  <c:v>4.4721358990952975</c:v>
                </c:pt>
                <c:pt idx="1058">
                  <c:v>4.4721358990952975</c:v>
                </c:pt>
                <c:pt idx="1059">
                  <c:v>4.4721358990952975</c:v>
                </c:pt>
                <c:pt idx="1060">
                  <c:v>4.4721358990952975</c:v>
                </c:pt>
                <c:pt idx="1061">
                  <c:v>4.4721358990952975</c:v>
                </c:pt>
                <c:pt idx="1062">
                  <c:v>4.4721358990952975</c:v>
                </c:pt>
                <c:pt idx="1063">
                  <c:v>4.4721358990952975</c:v>
                </c:pt>
                <c:pt idx="1064">
                  <c:v>4.4721358990952975</c:v>
                </c:pt>
                <c:pt idx="1065">
                  <c:v>4.4721358990952975</c:v>
                </c:pt>
                <c:pt idx="1066">
                  <c:v>4.4721358990952975</c:v>
                </c:pt>
                <c:pt idx="1067">
                  <c:v>4.4721358990952975</c:v>
                </c:pt>
                <c:pt idx="1068">
                  <c:v>4.4721358990952975</c:v>
                </c:pt>
                <c:pt idx="1069">
                  <c:v>4.4721358990952975</c:v>
                </c:pt>
                <c:pt idx="1070">
                  <c:v>4.4721358990952975</c:v>
                </c:pt>
                <c:pt idx="1071">
                  <c:v>4.4721358990952975</c:v>
                </c:pt>
                <c:pt idx="1072">
                  <c:v>4.4721358990952975</c:v>
                </c:pt>
                <c:pt idx="1073">
                  <c:v>4.4721358990952975</c:v>
                </c:pt>
                <c:pt idx="1074">
                  <c:v>4.4721358990952975</c:v>
                </c:pt>
                <c:pt idx="1075">
                  <c:v>4.4721358990952975</c:v>
                </c:pt>
                <c:pt idx="1076">
                  <c:v>4.4721358990952975</c:v>
                </c:pt>
                <c:pt idx="1077">
                  <c:v>4.4721358990952975</c:v>
                </c:pt>
                <c:pt idx="1078">
                  <c:v>4.4721358990952975</c:v>
                </c:pt>
                <c:pt idx="1079">
                  <c:v>4.4721358990952975</c:v>
                </c:pt>
                <c:pt idx="1080">
                  <c:v>4.4721358990952975</c:v>
                </c:pt>
                <c:pt idx="1081">
                  <c:v>4.4721358990952975</c:v>
                </c:pt>
                <c:pt idx="1082">
                  <c:v>4.4721358990952975</c:v>
                </c:pt>
                <c:pt idx="1083">
                  <c:v>4.4721358990952975</c:v>
                </c:pt>
                <c:pt idx="1084">
                  <c:v>4.4721358990952975</c:v>
                </c:pt>
                <c:pt idx="1085">
                  <c:v>4.4721358990952975</c:v>
                </c:pt>
                <c:pt idx="1086">
                  <c:v>4.4721358990952975</c:v>
                </c:pt>
                <c:pt idx="1087">
                  <c:v>4.4721358990952975</c:v>
                </c:pt>
                <c:pt idx="1088">
                  <c:v>4.4721358990952975</c:v>
                </c:pt>
                <c:pt idx="1089">
                  <c:v>4.4721358990952975</c:v>
                </c:pt>
                <c:pt idx="1090">
                  <c:v>4.4721358990952975</c:v>
                </c:pt>
                <c:pt idx="1091">
                  <c:v>4.4721358990952975</c:v>
                </c:pt>
                <c:pt idx="1092">
                  <c:v>4.4721358990952975</c:v>
                </c:pt>
                <c:pt idx="1093">
                  <c:v>4.4721358990952975</c:v>
                </c:pt>
                <c:pt idx="1094">
                  <c:v>4.4721358990952975</c:v>
                </c:pt>
                <c:pt idx="1095">
                  <c:v>4.4721358990952975</c:v>
                </c:pt>
                <c:pt idx="1096">
                  <c:v>4.4721358990952975</c:v>
                </c:pt>
                <c:pt idx="1097">
                  <c:v>4.4721358990952975</c:v>
                </c:pt>
                <c:pt idx="1098">
                  <c:v>4.4721358990952975</c:v>
                </c:pt>
                <c:pt idx="1099">
                  <c:v>4.4721358990952975</c:v>
                </c:pt>
                <c:pt idx="1100">
                  <c:v>4.4721358990952975</c:v>
                </c:pt>
                <c:pt idx="1101">
                  <c:v>4.4721358990952975</c:v>
                </c:pt>
                <c:pt idx="1102">
                  <c:v>4.4721358990952975</c:v>
                </c:pt>
                <c:pt idx="1103">
                  <c:v>4.4721358990952975</c:v>
                </c:pt>
                <c:pt idx="1104">
                  <c:v>4.4721358990952975</c:v>
                </c:pt>
                <c:pt idx="1105">
                  <c:v>4.4721358990952975</c:v>
                </c:pt>
                <c:pt idx="1106">
                  <c:v>4.4721358990952975</c:v>
                </c:pt>
                <c:pt idx="1107">
                  <c:v>4.4721358990952975</c:v>
                </c:pt>
                <c:pt idx="1108">
                  <c:v>4.4721358990952975</c:v>
                </c:pt>
                <c:pt idx="1109">
                  <c:v>4.4721358990952975</c:v>
                </c:pt>
                <c:pt idx="1110">
                  <c:v>4.4721358990952975</c:v>
                </c:pt>
                <c:pt idx="1111">
                  <c:v>4.4721358990952975</c:v>
                </c:pt>
                <c:pt idx="1112">
                  <c:v>4.4721358990952975</c:v>
                </c:pt>
                <c:pt idx="1113">
                  <c:v>4.4721358990952975</c:v>
                </c:pt>
                <c:pt idx="1114">
                  <c:v>4.4721358990952975</c:v>
                </c:pt>
                <c:pt idx="1115">
                  <c:v>4.4721358990952975</c:v>
                </c:pt>
                <c:pt idx="1116">
                  <c:v>4.4721358990952975</c:v>
                </c:pt>
                <c:pt idx="1117">
                  <c:v>4.4721358990952975</c:v>
                </c:pt>
                <c:pt idx="1118">
                  <c:v>4.4721358990952975</c:v>
                </c:pt>
                <c:pt idx="1119">
                  <c:v>4.4721358990952975</c:v>
                </c:pt>
                <c:pt idx="1120">
                  <c:v>4.4721358990952975</c:v>
                </c:pt>
                <c:pt idx="1121">
                  <c:v>4.4721358990952975</c:v>
                </c:pt>
                <c:pt idx="1122">
                  <c:v>4.4721358990952975</c:v>
                </c:pt>
                <c:pt idx="1123">
                  <c:v>4.4721358990952975</c:v>
                </c:pt>
                <c:pt idx="1124">
                  <c:v>4.4721358990952975</c:v>
                </c:pt>
                <c:pt idx="1125">
                  <c:v>4.4721358990952975</c:v>
                </c:pt>
                <c:pt idx="1126">
                  <c:v>4.4721358990952975</c:v>
                </c:pt>
                <c:pt idx="1127">
                  <c:v>4.4721358990952975</c:v>
                </c:pt>
                <c:pt idx="1128">
                  <c:v>4.4721358990952975</c:v>
                </c:pt>
                <c:pt idx="1129">
                  <c:v>4.4721358990952975</c:v>
                </c:pt>
                <c:pt idx="1130">
                  <c:v>4.4721358990952975</c:v>
                </c:pt>
                <c:pt idx="1131">
                  <c:v>4.4721358990952975</c:v>
                </c:pt>
                <c:pt idx="1132">
                  <c:v>4.4721358990952975</c:v>
                </c:pt>
                <c:pt idx="1133">
                  <c:v>4.4721358990952975</c:v>
                </c:pt>
                <c:pt idx="1134">
                  <c:v>4.4721358990952975</c:v>
                </c:pt>
                <c:pt idx="1135">
                  <c:v>4.4721358990952975</c:v>
                </c:pt>
                <c:pt idx="1136">
                  <c:v>4.4721358990952975</c:v>
                </c:pt>
                <c:pt idx="1137">
                  <c:v>4.4721358990952975</c:v>
                </c:pt>
                <c:pt idx="1138">
                  <c:v>4.4721358990952975</c:v>
                </c:pt>
                <c:pt idx="1139">
                  <c:v>4.4721358990952975</c:v>
                </c:pt>
                <c:pt idx="1140">
                  <c:v>4.4721358990952975</c:v>
                </c:pt>
                <c:pt idx="1141">
                  <c:v>4.4721358990952975</c:v>
                </c:pt>
                <c:pt idx="1142">
                  <c:v>4.4721358990952975</c:v>
                </c:pt>
                <c:pt idx="1143">
                  <c:v>4.4721358990952975</c:v>
                </c:pt>
                <c:pt idx="1144">
                  <c:v>4.4721358990952975</c:v>
                </c:pt>
                <c:pt idx="1145">
                  <c:v>4.4721358990952975</c:v>
                </c:pt>
                <c:pt idx="1146">
                  <c:v>4.4721358990952975</c:v>
                </c:pt>
                <c:pt idx="1147">
                  <c:v>4.4721358990952975</c:v>
                </c:pt>
                <c:pt idx="1148">
                  <c:v>4.4721358990952975</c:v>
                </c:pt>
                <c:pt idx="1149">
                  <c:v>4.4721358990952975</c:v>
                </c:pt>
                <c:pt idx="1150">
                  <c:v>4.4721358990952975</c:v>
                </c:pt>
                <c:pt idx="1151">
                  <c:v>4.4721358990952975</c:v>
                </c:pt>
                <c:pt idx="1152">
                  <c:v>4.4721358990952975</c:v>
                </c:pt>
                <c:pt idx="1153">
                  <c:v>4.4721358990952975</c:v>
                </c:pt>
                <c:pt idx="1154">
                  <c:v>4.4721358990952975</c:v>
                </c:pt>
                <c:pt idx="1155">
                  <c:v>4.4721358990952975</c:v>
                </c:pt>
                <c:pt idx="1156">
                  <c:v>4.4721358990952975</c:v>
                </c:pt>
                <c:pt idx="1157">
                  <c:v>4.4721358990952975</c:v>
                </c:pt>
                <c:pt idx="1158">
                  <c:v>4.4721358990952975</c:v>
                </c:pt>
                <c:pt idx="1159">
                  <c:v>4.4721358990952975</c:v>
                </c:pt>
                <c:pt idx="1160">
                  <c:v>4.4721358990952975</c:v>
                </c:pt>
                <c:pt idx="1161">
                  <c:v>4.4721358990952975</c:v>
                </c:pt>
                <c:pt idx="1162">
                  <c:v>4.4721358990952975</c:v>
                </c:pt>
                <c:pt idx="1163">
                  <c:v>4.4721358990952975</c:v>
                </c:pt>
                <c:pt idx="1164">
                  <c:v>4.4721358990952975</c:v>
                </c:pt>
                <c:pt idx="1165">
                  <c:v>4.4721358990952975</c:v>
                </c:pt>
                <c:pt idx="1166">
                  <c:v>4.4721358990952975</c:v>
                </c:pt>
                <c:pt idx="1167">
                  <c:v>4.4721358990952975</c:v>
                </c:pt>
                <c:pt idx="1168">
                  <c:v>4.4721358990952975</c:v>
                </c:pt>
                <c:pt idx="1169">
                  <c:v>4.4721358990952975</c:v>
                </c:pt>
                <c:pt idx="1170">
                  <c:v>4.4721358990952975</c:v>
                </c:pt>
                <c:pt idx="1171">
                  <c:v>4.4721358990952975</c:v>
                </c:pt>
                <c:pt idx="1172">
                  <c:v>4.4721358990952975</c:v>
                </c:pt>
                <c:pt idx="1173">
                  <c:v>4.4721358990952975</c:v>
                </c:pt>
                <c:pt idx="1174">
                  <c:v>4.4721358990952975</c:v>
                </c:pt>
                <c:pt idx="1175">
                  <c:v>4.4721358990952975</c:v>
                </c:pt>
                <c:pt idx="1176">
                  <c:v>4.4721358990952975</c:v>
                </c:pt>
                <c:pt idx="1177">
                  <c:v>4.4721358990952975</c:v>
                </c:pt>
                <c:pt idx="1178">
                  <c:v>4.4721358990952975</c:v>
                </c:pt>
                <c:pt idx="1179">
                  <c:v>4.4721358990952975</c:v>
                </c:pt>
                <c:pt idx="1180">
                  <c:v>4.4721358990952975</c:v>
                </c:pt>
                <c:pt idx="1181">
                  <c:v>4.4721358990952975</c:v>
                </c:pt>
                <c:pt idx="1182">
                  <c:v>4.4721358990952975</c:v>
                </c:pt>
                <c:pt idx="1183">
                  <c:v>4.4721358990952975</c:v>
                </c:pt>
                <c:pt idx="1184">
                  <c:v>4.4721358990952975</c:v>
                </c:pt>
                <c:pt idx="1185">
                  <c:v>4.4721358990952975</c:v>
                </c:pt>
                <c:pt idx="1186">
                  <c:v>4.4721358990952975</c:v>
                </c:pt>
                <c:pt idx="1187">
                  <c:v>4.4721358990952975</c:v>
                </c:pt>
                <c:pt idx="1188">
                  <c:v>4.4721358990952975</c:v>
                </c:pt>
                <c:pt idx="1189">
                  <c:v>4.4721358990952975</c:v>
                </c:pt>
                <c:pt idx="1190">
                  <c:v>4.4721358990952975</c:v>
                </c:pt>
                <c:pt idx="1191">
                  <c:v>4.4721358990952975</c:v>
                </c:pt>
                <c:pt idx="1192">
                  <c:v>4.4721358990952975</c:v>
                </c:pt>
                <c:pt idx="1193">
                  <c:v>4.4721358990952975</c:v>
                </c:pt>
                <c:pt idx="1194">
                  <c:v>4.4721358990952975</c:v>
                </c:pt>
                <c:pt idx="1195">
                  <c:v>4.4721358990952975</c:v>
                </c:pt>
                <c:pt idx="1196">
                  <c:v>4.4721358990952975</c:v>
                </c:pt>
                <c:pt idx="1197">
                  <c:v>4.4721358990952975</c:v>
                </c:pt>
                <c:pt idx="1198">
                  <c:v>4.4721358990952975</c:v>
                </c:pt>
                <c:pt idx="1199">
                  <c:v>4.4721358990952975</c:v>
                </c:pt>
                <c:pt idx="1200">
                  <c:v>4.4721358990952975</c:v>
                </c:pt>
                <c:pt idx="1201">
                  <c:v>4.4721358990952975</c:v>
                </c:pt>
                <c:pt idx="1202">
                  <c:v>4.4721358990952975</c:v>
                </c:pt>
                <c:pt idx="1203">
                  <c:v>4.4721358990952975</c:v>
                </c:pt>
                <c:pt idx="1204">
                  <c:v>4.4721358990952975</c:v>
                </c:pt>
                <c:pt idx="1205">
                  <c:v>4.4721358990952975</c:v>
                </c:pt>
                <c:pt idx="1206">
                  <c:v>4.4721358990952975</c:v>
                </c:pt>
                <c:pt idx="1207">
                  <c:v>4.4721358990952975</c:v>
                </c:pt>
                <c:pt idx="1208">
                  <c:v>4.4721358990952975</c:v>
                </c:pt>
                <c:pt idx="1209">
                  <c:v>4.4721358990952975</c:v>
                </c:pt>
                <c:pt idx="1210">
                  <c:v>4.4721358990952975</c:v>
                </c:pt>
                <c:pt idx="1211">
                  <c:v>4.4721358990952975</c:v>
                </c:pt>
                <c:pt idx="1212">
                  <c:v>4.4721358990952975</c:v>
                </c:pt>
                <c:pt idx="1213">
                  <c:v>4.4721358990952975</c:v>
                </c:pt>
                <c:pt idx="1214">
                  <c:v>4.4721358990952975</c:v>
                </c:pt>
                <c:pt idx="1215">
                  <c:v>4.4721358990952975</c:v>
                </c:pt>
                <c:pt idx="1216">
                  <c:v>4.4721358990952975</c:v>
                </c:pt>
                <c:pt idx="1217">
                  <c:v>4.4721358990952975</c:v>
                </c:pt>
                <c:pt idx="1218">
                  <c:v>4.4721358990952975</c:v>
                </c:pt>
                <c:pt idx="1219">
                  <c:v>4.4721358990952975</c:v>
                </c:pt>
                <c:pt idx="1220">
                  <c:v>4.4721358990952975</c:v>
                </c:pt>
                <c:pt idx="1221">
                  <c:v>4.4721358990952975</c:v>
                </c:pt>
                <c:pt idx="1222">
                  <c:v>4.4721358990952975</c:v>
                </c:pt>
                <c:pt idx="1223">
                  <c:v>4.4721358990952975</c:v>
                </c:pt>
                <c:pt idx="1224">
                  <c:v>4.4721358990952975</c:v>
                </c:pt>
                <c:pt idx="1225">
                  <c:v>4.4721358990952975</c:v>
                </c:pt>
                <c:pt idx="1226">
                  <c:v>4.4721358990952975</c:v>
                </c:pt>
                <c:pt idx="1227">
                  <c:v>4.4721358990952975</c:v>
                </c:pt>
                <c:pt idx="1228">
                  <c:v>4.4721358990952975</c:v>
                </c:pt>
                <c:pt idx="1229">
                  <c:v>4.4721358990952975</c:v>
                </c:pt>
                <c:pt idx="1230">
                  <c:v>4.4721358990952975</c:v>
                </c:pt>
                <c:pt idx="1231">
                  <c:v>4.4721358990952975</c:v>
                </c:pt>
                <c:pt idx="1232">
                  <c:v>4.4721358990952975</c:v>
                </c:pt>
                <c:pt idx="1233">
                  <c:v>4.4721358990952975</c:v>
                </c:pt>
                <c:pt idx="1234">
                  <c:v>4.4721358990952975</c:v>
                </c:pt>
                <c:pt idx="1235">
                  <c:v>4.4721358990952975</c:v>
                </c:pt>
                <c:pt idx="1236">
                  <c:v>4.4721358990952975</c:v>
                </c:pt>
                <c:pt idx="1237">
                  <c:v>4.4721358990952975</c:v>
                </c:pt>
                <c:pt idx="1238">
                  <c:v>4.4721358990952975</c:v>
                </c:pt>
                <c:pt idx="1239">
                  <c:v>4.4721358990952975</c:v>
                </c:pt>
                <c:pt idx="1240">
                  <c:v>4.4721358990952975</c:v>
                </c:pt>
                <c:pt idx="1241">
                  <c:v>4.4721358990952975</c:v>
                </c:pt>
                <c:pt idx="1242">
                  <c:v>4.4721358990952975</c:v>
                </c:pt>
                <c:pt idx="1243">
                  <c:v>4.4721358990952975</c:v>
                </c:pt>
                <c:pt idx="1244">
                  <c:v>4.4721358990952975</c:v>
                </c:pt>
                <c:pt idx="1245">
                  <c:v>4.4721358990952975</c:v>
                </c:pt>
                <c:pt idx="1246">
                  <c:v>4.4721358990952975</c:v>
                </c:pt>
                <c:pt idx="1247">
                  <c:v>4.4721358990952975</c:v>
                </c:pt>
                <c:pt idx="1248">
                  <c:v>4.4721358990952975</c:v>
                </c:pt>
                <c:pt idx="1249">
                  <c:v>4.4721358990952975</c:v>
                </c:pt>
                <c:pt idx="1250">
                  <c:v>4.4721358990952975</c:v>
                </c:pt>
                <c:pt idx="1251">
                  <c:v>4.4721358990952975</c:v>
                </c:pt>
                <c:pt idx="1252">
                  <c:v>4.4721358990952975</c:v>
                </c:pt>
                <c:pt idx="1253">
                  <c:v>4.4721358990952975</c:v>
                </c:pt>
                <c:pt idx="1254">
                  <c:v>4.4721358990952975</c:v>
                </c:pt>
                <c:pt idx="1255">
                  <c:v>4.4721358990952975</c:v>
                </c:pt>
                <c:pt idx="1256">
                  <c:v>4.4721358990952975</c:v>
                </c:pt>
                <c:pt idx="1257">
                  <c:v>4.4721358990952975</c:v>
                </c:pt>
                <c:pt idx="1258">
                  <c:v>4.4721358990952975</c:v>
                </c:pt>
                <c:pt idx="1259">
                  <c:v>4.4721358990952975</c:v>
                </c:pt>
                <c:pt idx="1260">
                  <c:v>4.4721358990952975</c:v>
                </c:pt>
                <c:pt idx="1261">
                  <c:v>4.4721358990952975</c:v>
                </c:pt>
                <c:pt idx="1262">
                  <c:v>4.4721358990952975</c:v>
                </c:pt>
                <c:pt idx="1263">
                  <c:v>4.4721358990952975</c:v>
                </c:pt>
                <c:pt idx="1264">
                  <c:v>4.4721358990952975</c:v>
                </c:pt>
                <c:pt idx="1265">
                  <c:v>4.4721358990952975</c:v>
                </c:pt>
                <c:pt idx="1266">
                  <c:v>4.4721358990952975</c:v>
                </c:pt>
                <c:pt idx="1267">
                  <c:v>4.4721358990952975</c:v>
                </c:pt>
                <c:pt idx="1268">
                  <c:v>4.4721358990952975</c:v>
                </c:pt>
                <c:pt idx="1269">
                  <c:v>4.4721358990952975</c:v>
                </c:pt>
                <c:pt idx="1270">
                  <c:v>4.4721358990952975</c:v>
                </c:pt>
                <c:pt idx="1271">
                  <c:v>4.4721358990952975</c:v>
                </c:pt>
                <c:pt idx="1272">
                  <c:v>4.4721358990952975</c:v>
                </c:pt>
                <c:pt idx="1273">
                  <c:v>4.4721358990952975</c:v>
                </c:pt>
                <c:pt idx="1274">
                  <c:v>4.4721358990952975</c:v>
                </c:pt>
                <c:pt idx="1275">
                  <c:v>4.4721358990952975</c:v>
                </c:pt>
                <c:pt idx="1276">
                  <c:v>4.4721358990952975</c:v>
                </c:pt>
                <c:pt idx="1277">
                  <c:v>4.4721358990952975</c:v>
                </c:pt>
                <c:pt idx="1278">
                  <c:v>4.4721358990952975</c:v>
                </c:pt>
                <c:pt idx="1279">
                  <c:v>4.4721358990952975</c:v>
                </c:pt>
                <c:pt idx="1280">
                  <c:v>4.4721358990952975</c:v>
                </c:pt>
                <c:pt idx="1281">
                  <c:v>4.4721358990952975</c:v>
                </c:pt>
                <c:pt idx="1282">
                  <c:v>4.4721358990952975</c:v>
                </c:pt>
                <c:pt idx="1283">
                  <c:v>4.4721358990952975</c:v>
                </c:pt>
                <c:pt idx="1284">
                  <c:v>4.4721358990952975</c:v>
                </c:pt>
                <c:pt idx="1285">
                  <c:v>4.4721358990952975</c:v>
                </c:pt>
                <c:pt idx="1286">
                  <c:v>4.4721358990952975</c:v>
                </c:pt>
                <c:pt idx="1287">
                  <c:v>4.4721358990952975</c:v>
                </c:pt>
                <c:pt idx="1288">
                  <c:v>4.4721358990952975</c:v>
                </c:pt>
                <c:pt idx="1289">
                  <c:v>4.4721358990952975</c:v>
                </c:pt>
                <c:pt idx="1290">
                  <c:v>4.4721358990952975</c:v>
                </c:pt>
                <c:pt idx="1291">
                  <c:v>4.4721358990952975</c:v>
                </c:pt>
                <c:pt idx="1292">
                  <c:v>4.4721358990952975</c:v>
                </c:pt>
                <c:pt idx="1293">
                  <c:v>4.4721358990952975</c:v>
                </c:pt>
                <c:pt idx="1294">
                  <c:v>4.4721358990952975</c:v>
                </c:pt>
                <c:pt idx="1295">
                  <c:v>4.4721358990952975</c:v>
                </c:pt>
                <c:pt idx="1296">
                  <c:v>4.4721358990952975</c:v>
                </c:pt>
                <c:pt idx="1297">
                  <c:v>4.4721358990952975</c:v>
                </c:pt>
                <c:pt idx="1298">
                  <c:v>4.4721358990952975</c:v>
                </c:pt>
                <c:pt idx="1299">
                  <c:v>4.4721358990952975</c:v>
                </c:pt>
                <c:pt idx="1300">
                  <c:v>4.4721358990952975</c:v>
                </c:pt>
                <c:pt idx="1301">
                  <c:v>4.4721358990952975</c:v>
                </c:pt>
                <c:pt idx="1302">
                  <c:v>4.4721358990952975</c:v>
                </c:pt>
                <c:pt idx="1303">
                  <c:v>4.4721358990952975</c:v>
                </c:pt>
                <c:pt idx="1304">
                  <c:v>4.4721358990952975</c:v>
                </c:pt>
                <c:pt idx="1305">
                  <c:v>4.4721358990952975</c:v>
                </c:pt>
                <c:pt idx="1306">
                  <c:v>4.4721358990952975</c:v>
                </c:pt>
                <c:pt idx="1307">
                  <c:v>4.4721358990952975</c:v>
                </c:pt>
                <c:pt idx="1308">
                  <c:v>4.4721358990952975</c:v>
                </c:pt>
                <c:pt idx="1309">
                  <c:v>4.4721358990952975</c:v>
                </c:pt>
                <c:pt idx="1310">
                  <c:v>4.4721358990952975</c:v>
                </c:pt>
                <c:pt idx="1311">
                  <c:v>4.4721358990952975</c:v>
                </c:pt>
                <c:pt idx="1312">
                  <c:v>4.4721358990952975</c:v>
                </c:pt>
                <c:pt idx="1313">
                  <c:v>4.4721358990952975</c:v>
                </c:pt>
                <c:pt idx="1314">
                  <c:v>4.4721358990952975</c:v>
                </c:pt>
                <c:pt idx="1315">
                  <c:v>4.4721358990952975</c:v>
                </c:pt>
                <c:pt idx="1316">
                  <c:v>4.4721358990952975</c:v>
                </c:pt>
                <c:pt idx="1317">
                  <c:v>4.4721358990952975</c:v>
                </c:pt>
                <c:pt idx="1318">
                  <c:v>4.4721358990952975</c:v>
                </c:pt>
                <c:pt idx="1319">
                  <c:v>4.4721358990952975</c:v>
                </c:pt>
                <c:pt idx="1320">
                  <c:v>4.4721358990952975</c:v>
                </c:pt>
                <c:pt idx="1321">
                  <c:v>4.4721358990952975</c:v>
                </c:pt>
                <c:pt idx="1322">
                  <c:v>4.4721358990952975</c:v>
                </c:pt>
                <c:pt idx="1323">
                  <c:v>4.4721358990952975</c:v>
                </c:pt>
                <c:pt idx="1324">
                  <c:v>4.4721358990952975</c:v>
                </c:pt>
                <c:pt idx="1325">
                  <c:v>4.4721358990952975</c:v>
                </c:pt>
                <c:pt idx="1326">
                  <c:v>4.4721358990952975</c:v>
                </c:pt>
                <c:pt idx="1327">
                  <c:v>4.4721358990952975</c:v>
                </c:pt>
                <c:pt idx="1328">
                  <c:v>4.4721358990952975</c:v>
                </c:pt>
                <c:pt idx="1329">
                  <c:v>4.4721358990952975</c:v>
                </c:pt>
                <c:pt idx="1330">
                  <c:v>4.4721358990952975</c:v>
                </c:pt>
                <c:pt idx="1331">
                  <c:v>4.4721358990952975</c:v>
                </c:pt>
                <c:pt idx="1332">
                  <c:v>4.4721358990952975</c:v>
                </c:pt>
                <c:pt idx="1333">
                  <c:v>4.4721358990952975</c:v>
                </c:pt>
                <c:pt idx="1334">
                  <c:v>4.4721358990952975</c:v>
                </c:pt>
                <c:pt idx="1335">
                  <c:v>4.4721358990952975</c:v>
                </c:pt>
                <c:pt idx="1336">
                  <c:v>4.4721358990952975</c:v>
                </c:pt>
                <c:pt idx="1337">
                  <c:v>4.4721358990952975</c:v>
                </c:pt>
                <c:pt idx="1338">
                  <c:v>4.4721358990952975</c:v>
                </c:pt>
                <c:pt idx="1339">
                  <c:v>4.4721358990952975</c:v>
                </c:pt>
                <c:pt idx="1340">
                  <c:v>4.4721358990952975</c:v>
                </c:pt>
                <c:pt idx="1341">
                  <c:v>4.4721358990952975</c:v>
                </c:pt>
                <c:pt idx="1342">
                  <c:v>4.4721358990952975</c:v>
                </c:pt>
                <c:pt idx="1343">
                  <c:v>4.4721358990952975</c:v>
                </c:pt>
                <c:pt idx="1344">
                  <c:v>4.4721358990952975</c:v>
                </c:pt>
                <c:pt idx="1345">
                  <c:v>4.4721358990952975</c:v>
                </c:pt>
                <c:pt idx="1346">
                  <c:v>4.4721358990952975</c:v>
                </c:pt>
                <c:pt idx="1347">
                  <c:v>4.4721358990952975</c:v>
                </c:pt>
                <c:pt idx="1348">
                  <c:v>4.4721358990952975</c:v>
                </c:pt>
                <c:pt idx="1349">
                  <c:v>4.4721358990952975</c:v>
                </c:pt>
                <c:pt idx="1350">
                  <c:v>4.4721358990952975</c:v>
                </c:pt>
                <c:pt idx="1351">
                  <c:v>4.4721358990952975</c:v>
                </c:pt>
                <c:pt idx="1352">
                  <c:v>4.4721358990952975</c:v>
                </c:pt>
                <c:pt idx="1353">
                  <c:v>4.4721358990952975</c:v>
                </c:pt>
                <c:pt idx="1354">
                  <c:v>4.4721358990952975</c:v>
                </c:pt>
                <c:pt idx="1355">
                  <c:v>4.4721358990952975</c:v>
                </c:pt>
                <c:pt idx="1356">
                  <c:v>4.4721358990952975</c:v>
                </c:pt>
                <c:pt idx="1357">
                  <c:v>4.4721358990952975</c:v>
                </c:pt>
                <c:pt idx="1358">
                  <c:v>4.4721358990952975</c:v>
                </c:pt>
                <c:pt idx="1359">
                  <c:v>4.4721358990952975</c:v>
                </c:pt>
                <c:pt idx="1360">
                  <c:v>4.4721358990952975</c:v>
                </c:pt>
                <c:pt idx="1361">
                  <c:v>4.4721358990952975</c:v>
                </c:pt>
                <c:pt idx="1362">
                  <c:v>4.4721358990952975</c:v>
                </c:pt>
                <c:pt idx="1363">
                  <c:v>4.4721358990952975</c:v>
                </c:pt>
                <c:pt idx="1364">
                  <c:v>4.4721358990952975</c:v>
                </c:pt>
                <c:pt idx="1365">
                  <c:v>4.4721358990952975</c:v>
                </c:pt>
                <c:pt idx="1366">
                  <c:v>4.4721358990952975</c:v>
                </c:pt>
                <c:pt idx="1367">
                  <c:v>4.4721358990952975</c:v>
                </c:pt>
                <c:pt idx="1368">
                  <c:v>4.4721358990952975</c:v>
                </c:pt>
                <c:pt idx="1369">
                  <c:v>4.4721358990952975</c:v>
                </c:pt>
                <c:pt idx="1370">
                  <c:v>4.4721358990952975</c:v>
                </c:pt>
                <c:pt idx="1371">
                  <c:v>4.4721358990952975</c:v>
                </c:pt>
                <c:pt idx="1372">
                  <c:v>4.4721358990952975</c:v>
                </c:pt>
                <c:pt idx="1373">
                  <c:v>4.4721358990952975</c:v>
                </c:pt>
                <c:pt idx="1374">
                  <c:v>4.4721358990952975</c:v>
                </c:pt>
                <c:pt idx="1375">
                  <c:v>4.4721358990952975</c:v>
                </c:pt>
                <c:pt idx="1376">
                  <c:v>4.4721358990952975</c:v>
                </c:pt>
                <c:pt idx="1377">
                  <c:v>4.4721358990952975</c:v>
                </c:pt>
                <c:pt idx="1378">
                  <c:v>4.4721358990952975</c:v>
                </c:pt>
                <c:pt idx="1379">
                  <c:v>4.4721358990952975</c:v>
                </c:pt>
                <c:pt idx="1380">
                  <c:v>4.4721358990952975</c:v>
                </c:pt>
                <c:pt idx="1381">
                  <c:v>4.4721358990952975</c:v>
                </c:pt>
                <c:pt idx="1382">
                  <c:v>4.4721358990952975</c:v>
                </c:pt>
                <c:pt idx="1383">
                  <c:v>4.4721358990952975</c:v>
                </c:pt>
                <c:pt idx="1384">
                  <c:v>4.4721358990952975</c:v>
                </c:pt>
                <c:pt idx="1385">
                  <c:v>4.4721358990952975</c:v>
                </c:pt>
                <c:pt idx="1386">
                  <c:v>4.4721358990952975</c:v>
                </c:pt>
                <c:pt idx="1387">
                  <c:v>4.4721358990952975</c:v>
                </c:pt>
                <c:pt idx="1388">
                  <c:v>4.4721358990952975</c:v>
                </c:pt>
                <c:pt idx="1389">
                  <c:v>4.4721358990952975</c:v>
                </c:pt>
                <c:pt idx="1390">
                  <c:v>4.4721358990952975</c:v>
                </c:pt>
                <c:pt idx="1391">
                  <c:v>4.4721358990952975</c:v>
                </c:pt>
                <c:pt idx="1392">
                  <c:v>4.4721358990952975</c:v>
                </c:pt>
                <c:pt idx="1393">
                  <c:v>4.4721358990952975</c:v>
                </c:pt>
                <c:pt idx="1394">
                  <c:v>4.4721358990952975</c:v>
                </c:pt>
                <c:pt idx="1395">
                  <c:v>4.4721358990952975</c:v>
                </c:pt>
                <c:pt idx="1396">
                  <c:v>4.4721358990952975</c:v>
                </c:pt>
                <c:pt idx="1397">
                  <c:v>4.4721358990952975</c:v>
                </c:pt>
                <c:pt idx="1398">
                  <c:v>4.4721358990952975</c:v>
                </c:pt>
                <c:pt idx="1399">
                  <c:v>4.4721358990952975</c:v>
                </c:pt>
                <c:pt idx="1400">
                  <c:v>4.4721358990952975</c:v>
                </c:pt>
                <c:pt idx="1401">
                  <c:v>4.4721358990952975</c:v>
                </c:pt>
                <c:pt idx="1402">
                  <c:v>4.4721358990952975</c:v>
                </c:pt>
                <c:pt idx="1403">
                  <c:v>4.4721358990952975</c:v>
                </c:pt>
                <c:pt idx="1404">
                  <c:v>4.4721358990952975</c:v>
                </c:pt>
                <c:pt idx="1405">
                  <c:v>4.4721358990952975</c:v>
                </c:pt>
                <c:pt idx="1406">
                  <c:v>4.4721358990952975</c:v>
                </c:pt>
                <c:pt idx="1407">
                  <c:v>4.4721358990952975</c:v>
                </c:pt>
                <c:pt idx="1408">
                  <c:v>4.4721358990952975</c:v>
                </c:pt>
                <c:pt idx="1409">
                  <c:v>4.4721358990952975</c:v>
                </c:pt>
                <c:pt idx="1410">
                  <c:v>4.4721358990952975</c:v>
                </c:pt>
                <c:pt idx="1411">
                  <c:v>4.4721358990952975</c:v>
                </c:pt>
                <c:pt idx="1412">
                  <c:v>4.4721358990952975</c:v>
                </c:pt>
                <c:pt idx="1413">
                  <c:v>4.4721358990952975</c:v>
                </c:pt>
                <c:pt idx="1414">
                  <c:v>4.4721358990952975</c:v>
                </c:pt>
                <c:pt idx="1415">
                  <c:v>4.4721358990952975</c:v>
                </c:pt>
                <c:pt idx="1416">
                  <c:v>4.4721358990952975</c:v>
                </c:pt>
                <c:pt idx="1417">
                  <c:v>4.4721358990952975</c:v>
                </c:pt>
                <c:pt idx="1418">
                  <c:v>4.4721358990952975</c:v>
                </c:pt>
                <c:pt idx="1419">
                  <c:v>4.4721358990952975</c:v>
                </c:pt>
                <c:pt idx="1420">
                  <c:v>4.4721358990952975</c:v>
                </c:pt>
                <c:pt idx="1421">
                  <c:v>4.4721358990952975</c:v>
                </c:pt>
                <c:pt idx="1422">
                  <c:v>4.4721358990952975</c:v>
                </c:pt>
                <c:pt idx="1423">
                  <c:v>4.4721358990952975</c:v>
                </c:pt>
                <c:pt idx="1424">
                  <c:v>4.4721358990952975</c:v>
                </c:pt>
                <c:pt idx="1425">
                  <c:v>4.4721358990952975</c:v>
                </c:pt>
                <c:pt idx="1426">
                  <c:v>4.4721358990952975</c:v>
                </c:pt>
                <c:pt idx="1427">
                  <c:v>4.4721358990952975</c:v>
                </c:pt>
                <c:pt idx="1428">
                  <c:v>4.4721358990952975</c:v>
                </c:pt>
                <c:pt idx="1429">
                  <c:v>4.4721358990952975</c:v>
                </c:pt>
                <c:pt idx="1430">
                  <c:v>4.4721358990952975</c:v>
                </c:pt>
                <c:pt idx="1431">
                  <c:v>4.4721358990952975</c:v>
                </c:pt>
                <c:pt idx="1432">
                  <c:v>4.4721358990952975</c:v>
                </c:pt>
                <c:pt idx="1433">
                  <c:v>4.4721358990952975</c:v>
                </c:pt>
                <c:pt idx="1434">
                  <c:v>4.4721358990952975</c:v>
                </c:pt>
                <c:pt idx="1435">
                  <c:v>4.4721358990952975</c:v>
                </c:pt>
                <c:pt idx="1436">
                  <c:v>4.4721358990952975</c:v>
                </c:pt>
                <c:pt idx="1437">
                  <c:v>4.4721358990952975</c:v>
                </c:pt>
                <c:pt idx="1438">
                  <c:v>4.4721358990952975</c:v>
                </c:pt>
                <c:pt idx="1439">
                  <c:v>4.4721358990952975</c:v>
                </c:pt>
                <c:pt idx="1440">
                  <c:v>4.4721358990952975</c:v>
                </c:pt>
                <c:pt idx="1441">
                  <c:v>4.4721358990952975</c:v>
                </c:pt>
                <c:pt idx="1442">
                  <c:v>4.4721358990952975</c:v>
                </c:pt>
                <c:pt idx="1443">
                  <c:v>4.4721358990952975</c:v>
                </c:pt>
                <c:pt idx="1444">
                  <c:v>4.4721358990952975</c:v>
                </c:pt>
                <c:pt idx="1445">
                  <c:v>4.4721358990952975</c:v>
                </c:pt>
                <c:pt idx="1446">
                  <c:v>4.4721358990952975</c:v>
                </c:pt>
                <c:pt idx="1447">
                  <c:v>4.4721358990952975</c:v>
                </c:pt>
                <c:pt idx="1448">
                  <c:v>4.4721358990952975</c:v>
                </c:pt>
                <c:pt idx="1449">
                  <c:v>4.4721358990952975</c:v>
                </c:pt>
                <c:pt idx="1450">
                  <c:v>4.4721358990952975</c:v>
                </c:pt>
                <c:pt idx="1451">
                  <c:v>4.4721358990952975</c:v>
                </c:pt>
                <c:pt idx="1452">
                  <c:v>4.4721358990952975</c:v>
                </c:pt>
                <c:pt idx="1453">
                  <c:v>4.4721358990952975</c:v>
                </c:pt>
                <c:pt idx="1454">
                  <c:v>4.4721358990952975</c:v>
                </c:pt>
                <c:pt idx="1455">
                  <c:v>4.4721358990952975</c:v>
                </c:pt>
                <c:pt idx="1456">
                  <c:v>4.4721358990952975</c:v>
                </c:pt>
                <c:pt idx="1457">
                  <c:v>4.4721358990952975</c:v>
                </c:pt>
                <c:pt idx="1458">
                  <c:v>4.4721358990952975</c:v>
                </c:pt>
                <c:pt idx="1459">
                  <c:v>4.4721358990952975</c:v>
                </c:pt>
                <c:pt idx="1460">
                  <c:v>4.4721358990952975</c:v>
                </c:pt>
                <c:pt idx="1461">
                  <c:v>4.4721358990952975</c:v>
                </c:pt>
                <c:pt idx="1462">
                  <c:v>4.4721358990952975</c:v>
                </c:pt>
                <c:pt idx="1463">
                  <c:v>4.4721358990952975</c:v>
                </c:pt>
                <c:pt idx="1464">
                  <c:v>4.4721358990952975</c:v>
                </c:pt>
                <c:pt idx="1465">
                  <c:v>4.4721358990952975</c:v>
                </c:pt>
                <c:pt idx="1466">
                  <c:v>4.4721358990952975</c:v>
                </c:pt>
                <c:pt idx="1467">
                  <c:v>4.4721358990952975</c:v>
                </c:pt>
                <c:pt idx="1468">
                  <c:v>4.4721358990952975</c:v>
                </c:pt>
                <c:pt idx="1469">
                  <c:v>4.4721358990952975</c:v>
                </c:pt>
                <c:pt idx="1470">
                  <c:v>4.4721358990952975</c:v>
                </c:pt>
                <c:pt idx="1471">
                  <c:v>4.4721358990952975</c:v>
                </c:pt>
                <c:pt idx="1472">
                  <c:v>4.4721358990952975</c:v>
                </c:pt>
                <c:pt idx="1473">
                  <c:v>4.4721358990952975</c:v>
                </c:pt>
                <c:pt idx="1474">
                  <c:v>4.4721358990952975</c:v>
                </c:pt>
                <c:pt idx="1475">
                  <c:v>4.4721358990952975</c:v>
                </c:pt>
                <c:pt idx="1476">
                  <c:v>4.4721358990952975</c:v>
                </c:pt>
                <c:pt idx="1477">
                  <c:v>4.4721358990952975</c:v>
                </c:pt>
                <c:pt idx="1478">
                  <c:v>4.4721358990952975</c:v>
                </c:pt>
                <c:pt idx="1479">
                  <c:v>4.4721358990952975</c:v>
                </c:pt>
                <c:pt idx="1480">
                  <c:v>4.4721358990952975</c:v>
                </c:pt>
                <c:pt idx="1481">
                  <c:v>4.4721358990952975</c:v>
                </c:pt>
                <c:pt idx="1482">
                  <c:v>4.4721358990952975</c:v>
                </c:pt>
                <c:pt idx="1483">
                  <c:v>4.4721358990952975</c:v>
                </c:pt>
                <c:pt idx="1484">
                  <c:v>4.4721358990952975</c:v>
                </c:pt>
                <c:pt idx="1485">
                  <c:v>4.4721358990952975</c:v>
                </c:pt>
                <c:pt idx="1486">
                  <c:v>4.4721358990952975</c:v>
                </c:pt>
                <c:pt idx="1487">
                  <c:v>4.4721358990952975</c:v>
                </c:pt>
                <c:pt idx="1488">
                  <c:v>4.4721358990952975</c:v>
                </c:pt>
                <c:pt idx="1489">
                  <c:v>4.4721358990952975</c:v>
                </c:pt>
                <c:pt idx="1490">
                  <c:v>4.4721358990952975</c:v>
                </c:pt>
                <c:pt idx="1491">
                  <c:v>4.4721358990952975</c:v>
                </c:pt>
                <c:pt idx="1492">
                  <c:v>4.4721358990952975</c:v>
                </c:pt>
                <c:pt idx="1493">
                  <c:v>4.4721358990952975</c:v>
                </c:pt>
                <c:pt idx="1494">
                  <c:v>4.4721358990952975</c:v>
                </c:pt>
                <c:pt idx="1495">
                  <c:v>4.4721358990952975</c:v>
                </c:pt>
                <c:pt idx="1496">
                  <c:v>4.4721358990952975</c:v>
                </c:pt>
                <c:pt idx="1497">
                  <c:v>4.4721358990952975</c:v>
                </c:pt>
                <c:pt idx="1498">
                  <c:v>4.4721358990952975</c:v>
                </c:pt>
                <c:pt idx="1499">
                  <c:v>4.4721358990952975</c:v>
                </c:pt>
                <c:pt idx="1500">
                  <c:v>4.4721358990952975</c:v>
                </c:pt>
                <c:pt idx="1501">
                  <c:v>4.4721358990952975</c:v>
                </c:pt>
                <c:pt idx="1502">
                  <c:v>4.4721358990952975</c:v>
                </c:pt>
                <c:pt idx="1503">
                  <c:v>4.4721358990952975</c:v>
                </c:pt>
                <c:pt idx="1504">
                  <c:v>4.4721358990952975</c:v>
                </c:pt>
                <c:pt idx="1505">
                  <c:v>4.4721358990952975</c:v>
                </c:pt>
                <c:pt idx="1506">
                  <c:v>4.4721358990952975</c:v>
                </c:pt>
                <c:pt idx="1507">
                  <c:v>4.4721358990952975</c:v>
                </c:pt>
                <c:pt idx="1508">
                  <c:v>4.4721358990952975</c:v>
                </c:pt>
                <c:pt idx="1509">
                  <c:v>4.4721358990952975</c:v>
                </c:pt>
                <c:pt idx="1510">
                  <c:v>4.4721358990952975</c:v>
                </c:pt>
                <c:pt idx="1511">
                  <c:v>4.4721358990952975</c:v>
                </c:pt>
                <c:pt idx="1512">
                  <c:v>4.4721358990952975</c:v>
                </c:pt>
                <c:pt idx="1513">
                  <c:v>4.4721358990952975</c:v>
                </c:pt>
                <c:pt idx="1514">
                  <c:v>4.4721358990952975</c:v>
                </c:pt>
                <c:pt idx="1515">
                  <c:v>4.4721358990952975</c:v>
                </c:pt>
                <c:pt idx="1516">
                  <c:v>4.4721358990952975</c:v>
                </c:pt>
                <c:pt idx="1517">
                  <c:v>4.4721358990952975</c:v>
                </c:pt>
                <c:pt idx="1518">
                  <c:v>4.4721358990952975</c:v>
                </c:pt>
                <c:pt idx="1519">
                  <c:v>4.4721358990952975</c:v>
                </c:pt>
                <c:pt idx="1520">
                  <c:v>4.4721358990952975</c:v>
                </c:pt>
                <c:pt idx="1521">
                  <c:v>4.4721358990952975</c:v>
                </c:pt>
                <c:pt idx="1522">
                  <c:v>4.4721358990952975</c:v>
                </c:pt>
                <c:pt idx="1523">
                  <c:v>4.4721358990952975</c:v>
                </c:pt>
                <c:pt idx="1524">
                  <c:v>4.4721358990952975</c:v>
                </c:pt>
                <c:pt idx="1525">
                  <c:v>4.4721358990952975</c:v>
                </c:pt>
                <c:pt idx="1526">
                  <c:v>4.4721358990952975</c:v>
                </c:pt>
                <c:pt idx="1527">
                  <c:v>4.4721358990952975</c:v>
                </c:pt>
                <c:pt idx="1528">
                  <c:v>4.4721358990952975</c:v>
                </c:pt>
                <c:pt idx="1529">
                  <c:v>4.4721358990952975</c:v>
                </c:pt>
                <c:pt idx="1530">
                  <c:v>4.4721358990952975</c:v>
                </c:pt>
                <c:pt idx="1531">
                  <c:v>4.4721358990952975</c:v>
                </c:pt>
                <c:pt idx="1532">
                  <c:v>4.4721358990952975</c:v>
                </c:pt>
                <c:pt idx="1533">
                  <c:v>4.4721358990952975</c:v>
                </c:pt>
                <c:pt idx="1534">
                  <c:v>4.4721358990952975</c:v>
                </c:pt>
                <c:pt idx="1535">
                  <c:v>4.4721358990952975</c:v>
                </c:pt>
                <c:pt idx="1536">
                  <c:v>4.4721358990952975</c:v>
                </c:pt>
                <c:pt idx="1537">
                  <c:v>4.4721358990952975</c:v>
                </c:pt>
                <c:pt idx="1538">
                  <c:v>4.4721358990952975</c:v>
                </c:pt>
                <c:pt idx="1539">
                  <c:v>4.4721358990952975</c:v>
                </c:pt>
                <c:pt idx="1540">
                  <c:v>4.4721358990952975</c:v>
                </c:pt>
                <c:pt idx="1541">
                  <c:v>4.4721358990952975</c:v>
                </c:pt>
                <c:pt idx="1542">
                  <c:v>4.4721358990952975</c:v>
                </c:pt>
                <c:pt idx="1543">
                  <c:v>4.4721358990952975</c:v>
                </c:pt>
                <c:pt idx="1544">
                  <c:v>4.4721358990952975</c:v>
                </c:pt>
                <c:pt idx="1545">
                  <c:v>4.4721358990952975</c:v>
                </c:pt>
                <c:pt idx="1546">
                  <c:v>4.4721358990952975</c:v>
                </c:pt>
                <c:pt idx="1547">
                  <c:v>4.4721358990952975</c:v>
                </c:pt>
                <c:pt idx="1548">
                  <c:v>4.4721358990952975</c:v>
                </c:pt>
                <c:pt idx="1549">
                  <c:v>4.4721358990952975</c:v>
                </c:pt>
                <c:pt idx="1550">
                  <c:v>4.4721358990952975</c:v>
                </c:pt>
                <c:pt idx="1551">
                  <c:v>4.4721358990952975</c:v>
                </c:pt>
                <c:pt idx="1552">
                  <c:v>4.4721358990952975</c:v>
                </c:pt>
                <c:pt idx="1553">
                  <c:v>4.4721358990952975</c:v>
                </c:pt>
                <c:pt idx="1554">
                  <c:v>4.4721358990952975</c:v>
                </c:pt>
                <c:pt idx="1555">
                  <c:v>4.4721358990952975</c:v>
                </c:pt>
                <c:pt idx="1556">
                  <c:v>4.4721358990952975</c:v>
                </c:pt>
                <c:pt idx="1557">
                  <c:v>4.4721358990952975</c:v>
                </c:pt>
                <c:pt idx="1558">
                  <c:v>4.4721358990952975</c:v>
                </c:pt>
                <c:pt idx="1559">
                  <c:v>4.4721358990952975</c:v>
                </c:pt>
                <c:pt idx="1560">
                  <c:v>4.4721358990952975</c:v>
                </c:pt>
                <c:pt idx="1561">
                  <c:v>4.4721358990952975</c:v>
                </c:pt>
                <c:pt idx="1562">
                  <c:v>4.4721358990952975</c:v>
                </c:pt>
                <c:pt idx="1563">
                  <c:v>4.4721358990952975</c:v>
                </c:pt>
                <c:pt idx="1564">
                  <c:v>4.4721358990952975</c:v>
                </c:pt>
                <c:pt idx="1565">
                  <c:v>4.4721358990952975</c:v>
                </c:pt>
                <c:pt idx="1566">
                  <c:v>4.4721358990952975</c:v>
                </c:pt>
                <c:pt idx="1567">
                  <c:v>4.4721358990952975</c:v>
                </c:pt>
                <c:pt idx="1568">
                  <c:v>4.4721358990952975</c:v>
                </c:pt>
                <c:pt idx="1569">
                  <c:v>4.4721358990952975</c:v>
                </c:pt>
                <c:pt idx="1570">
                  <c:v>4.4721358990952975</c:v>
                </c:pt>
                <c:pt idx="1571">
                  <c:v>4.4721358990952975</c:v>
                </c:pt>
                <c:pt idx="1572">
                  <c:v>4.4721358990952975</c:v>
                </c:pt>
                <c:pt idx="1573">
                  <c:v>4.4721358990952975</c:v>
                </c:pt>
                <c:pt idx="1574">
                  <c:v>4.4721358990952975</c:v>
                </c:pt>
                <c:pt idx="1575">
                  <c:v>4.4721358990952975</c:v>
                </c:pt>
                <c:pt idx="1576">
                  <c:v>4.4721358990952975</c:v>
                </c:pt>
                <c:pt idx="1577">
                  <c:v>4.4721358990952975</c:v>
                </c:pt>
                <c:pt idx="1578">
                  <c:v>4.4721358990952975</c:v>
                </c:pt>
                <c:pt idx="1579">
                  <c:v>4.4721358990952975</c:v>
                </c:pt>
                <c:pt idx="1580">
                  <c:v>4.4721358990952975</c:v>
                </c:pt>
                <c:pt idx="1581">
                  <c:v>4.4721358990952975</c:v>
                </c:pt>
                <c:pt idx="1582">
                  <c:v>4.4721358990952975</c:v>
                </c:pt>
                <c:pt idx="1583">
                  <c:v>4.4721358990952975</c:v>
                </c:pt>
                <c:pt idx="1584">
                  <c:v>4.4721358990952975</c:v>
                </c:pt>
                <c:pt idx="1585">
                  <c:v>4.4721358990952975</c:v>
                </c:pt>
                <c:pt idx="1586">
                  <c:v>4.4721358990952975</c:v>
                </c:pt>
                <c:pt idx="1587">
                  <c:v>4.4721358990952975</c:v>
                </c:pt>
                <c:pt idx="1588">
                  <c:v>4.4721358990952975</c:v>
                </c:pt>
                <c:pt idx="1589">
                  <c:v>4.4721358990952975</c:v>
                </c:pt>
                <c:pt idx="1590">
                  <c:v>4.4721358990952975</c:v>
                </c:pt>
                <c:pt idx="1591">
                  <c:v>4.4721358990952975</c:v>
                </c:pt>
                <c:pt idx="1592">
                  <c:v>4.4721358990952975</c:v>
                </c:pt>
                <c:pt idx="1593">
                  <c:v>4.4721358990952975</c:v>
                </c:pt>
                <c:pt idx="1594">
                  <c:v>4.4721358990952975</c:v>
                </c:pt>
                <c:pt idx="1595">
                  <c:v>4.4721358990952975</c:v>
                </c:pt>
                <c:pt idx="1596">
                  <c:v>4.4721358990952975</c:v>
                </c:pt>
                <c:pt idx="1597">
                  <c:v>4.4721358990952975</c:v>
                </c:pt>
                <c:pt idx="1598">
                  <c:v>4.4721358990952975</c:v>
                </c:pt>
                <c:pt idx="1599">
                  <c:v>4.4721358990952975</c:v>
                </c:pt>
                <c:pt idx="1600">
                  <c:v>4.4721358990952975</c:v>
                </c:pt>
                <c:pt idx="1601">
                  <c:v>4.4721358990952975</c:v>
                </c:pt>
                <c:pt idx="1602">
                  <c:v>4.4721358990952975</c:v>
                </c:pt>
                <c:pt idx="1603">
                  <c:v>4.4721358990952975</c:v>
                </c:pt>
                <c:pt idx="1604">
                  <c:v>4.4721358990952975</c:v>
                </c:pt>
                <c:pt idx="1605">
                  <c:v>4.4721358990952975</c:v>
                </c:pt>
                <c:pt idx="1606">
                  <c:v>4.4721358990952975</c:v>
                </c:pt>
                <c:pt idx="1607">
                  <c:v>4.4721358990952975</c:v>
                </c:pt>
                <c:pt idx="1608">
                  <c:v>4.4721358990952975</c:v>
                </c:pt>
                <c:pt idx="1609">
                  <c:v>4.4721358990952975</c:v>
                </c:pt>
                <c:pt idx="1610">
                  <c:v>4.4721358990952975</c:v>
                </c:pt>
                <c:pt idx="1611">
                  <c:v>4.4721358990952975</c:v>
                </c:pt>
                <c:pt idx="1612">
                  <c:v>4.4721358990952975</c:v>
                </c:pt>
                <c:pt idx="1613">
                  <c:v>4.4721358990952975</c:v>
                </c:pt>
                <c:pt idx="1614">
                  <c:v>4.4721358990952975</c:v>
                </c:pt>
                <c:pt idx="1615">
                  <c:v>4.4721358990952975</c:v>
                </c:pt>
                <c:pt idx="1616">
                  <c:v>4.4721358990952975</c:v>
                </c:pt>
                <c:pt idx="1617">
                  <c:v>4.4721358990952975</c:v>
                </c:pt>
                <c:pt idx="1618">
                  <c:v>4.4721358990952975</c:v>
                </c:pt>
                <c:pt idx="1619">
                  <c:v>4.4721358990952975</c:v>
                </c:pt>
                <c:pt idx="1620">
                  <c:v>4.4721358990952975</c:v>
                </c:pt>
                <c:pt idx="1621">
                  <c:v>4.4721358990952975</c:v>
                </c:pt>
                <c:pt idx="1622">
                  <c:v>4.4721358990952975</c:v>
                </c:pt>
                <c:pt idx="1623">
                  <c:v>4.4721358990952975</c:v>
                </c:pt>
                <c:pt idx="1624">
                  <c:v>4.4721358990952975</c:v>
                </c:pt>
                <c:pt idx="1625">
                  <c:v>4.4721358990952975</c:v>
                </c:pt>
                <c:pt idx="1626">
                  <c:v>4.4721358990952975</c:v>
                </c:pt>
                <c:pt idx="1627">
                  <c:v>4.4721358990952975</c:v>
                </c:pt>
                <c:pt idx="1628">
                  <c:v>4.4721358990952975</c:v>
                </c:pt>
                <c:pt idx="1629">
                  <c:v>4.4721358990952975</c:v>
                </c:pt>
                <c:pt idx="1630">
                  <c:v>4.4721358990952975</c:v>
                </c:pt>
                <c:pt idx="1631">
                  <c:v>4.4721358990952975</c:v>
                </c:pt>
                <c:pt idx="1632">
                  <c:v>4.4721358990952975</c:v>
                </c:pt>
                <c:pt idx="1633">
                  <c:v>4.4721358990952975</c:v>
                </c:pt>
                <c:pt idx="1634">
                  <c:v>4.4721358990952975</c:v>
                </c:pt>
                <c:pt idx="1635">
                  <c:v>4.4721358990952975</c:v>
                </c:pt>
                <c:pt idx="1636">
                  <c:v>4.4721358990952975</c:v>
                </c:pt>
                <c:pt idx="1637">
                  <c:v>4.4721358990952975</c:v>
                </c:pt>
                <c:pt idx="1638">
                  <c:v>4.4721358990952975</c:v>
                </c:pt>
                <c:pt idx="1639">
                  <c:v>4.4721358990952975</c:v>
                </c:pt>
                <c:pt idx="1640">
                  <c:v>4.4721358990952975</c:v>
                </c:pt>
                <c:pt idx="1641">
                  <c:v>4.4721358990952975</c:v>
                </c:pt>
                <c:pt idx="1642">
                  <c:v>4.4721358990952975</c:v>
                </c:pt>
                <c:pt idx="1643">
                  <c:v>4.4721358990952975</c:v>
                </c:pt>
                <c:pt idx="1644">
                  <c:v>4.4721358990952975</c:v>
                </c:pt>
                <c:pt idx="1645">
                  <c:v>4.4721358990952975</c:v>
                </c:pt>
                <c:pt idx="1646">
                  <c:v>4.4721358990952975</c:v>
                </c:pt>
                <c:pt idx="1647">
                  <c:v>4.4721358990952975</c:v>
                </c:pt>
                <c:pt idx="1648">
                  <c:v>4.4721358990952975</c:v>
                </c:pt>
                <c:pt idx="1649">
                  <c:v>4.4721358990952975</c:v>
                </c:pt>
                <c:pt idx="1650">
                  <c:v>4.4721358990952975</c:v>
                </c:pt>
                <c:pt idx="1651">
                  <c:v>4.4721358990952975</c:v>
                </c:pt>
                <c:pt idx="1652">
                  <c:v>4.4721358990952975</c:v>
                </c:pt>
                <c:pt idx="1653">
                  <c:v>4.4721358990952975</c:v>
                </c:pt>
                <c:pt idx="1654">
                  <c:v>4.4721358990952975</c:v>
                </c:pt>
                <c:pt idx="1655">
                  <c:v>4.4721358990952975</c:v>
                </c:pt>
                <c:pt idx="1656">
                  <c:v>4.4721358990952975</c:v>
                </c:pt>
                <c:pt idx="1657">
                  <c:v>4.4721358990952975</c:v>
                </c:pt>
                <c:pt idx="1658">
                  <c:v>4.4721358990952975</c:v>
                </c:pt>
                <c:pt idx="1659">
                  <c:v>4.4721358990952975</c:v>
                </c:pt>
                <c:pt idx="1660">
                  <c:v>4.4721358990952975</c:v>
                </c:pt>
                <c:pt idx="1661">
                  <c:v>4.4721358990952975</c:v>
                </c:pt>
                <c:pt idx="1662">
                  <c:v>4.4721358990952975</c:v>
                </c:pt>
                <c:pt idx="1663">
                  <c:v>4.4721358990952975</c:v>
                </c:pt>
                <c:pt idx="1664">
                  <c:v>4.4721358990952975</c:v>
                </c:pt>
                <c:pt idx="1665">
                  <c:v>4.4721358990952975</c:v>
                </c:pt>
                <c:pt idx="1666">
                  <c:v>4.4721358990952975</c:v>
                </c:pt>
                <c:pt idx="1667">
                  <c:v>4.4721358990952975</c:v>
                </c:pt>
                <c:pt idx="1668">
                  <c:v>4.4721358990952975</c:v>
                </c:pt>
                <c:pt idx="1669">
                  <c:v>4.4721358990952975</c:v>
                </c:pt>
                <c:pt idx="1670">
                  <c:v>4.4721358990952975</c:v>
                </c:pt>
                <c:pt idx="1671">
                  <c:v>4.4721358990952975</c:v>
                </c:pt>
                <c:pt idx="1672">
                  <c:v>4.4721358990952975</c:v>
                </c:pt>
                <c:pt idx="1673">
                  <c:v>4.4721358990952975</c:v>
                </c:pt>
                <c:pt idx="1674">
                  <c:v>4.4721358990952975</c:v>
                </c:pt>
                <c:pt idx="1675">
                  <c:v>4.4721358990952975</c:v>
                </c:pt>
                <c:pt idx="1676">
                  <c:v>4.4721358990952975</c:v>
                </c:pt>
                <c:pt idx="1677">
                  <c:v>4.4721358990952975</c:v>
                </c:pt>
                <c:pt idx="1678">
                  <c:v>4.4721358990952975</c:v>
                </c:pt>
                <c:pt idx="1679">
                  <c:v>4.4721358990952975</c:v>
                </c:pt>
                <c:pt idx="1680">
                  <c:v>4.4721358990952975</c:v>
                </c:pt>
                <c:pt idx="1681">
                  <c:v>4.4721358990952975</c:v>
                </c:pt>
                <c:pt idx="1682">
                  <c:v>4.4721358990952975</c:v>
                </c:pt>
                <c:pt idx="1683">
                  <c:v>4.4721358990952975</c:v>
                </c:pt>
                <c:pt idx="1684">
                  <c:v>4.4721358990952975</c:v>
                </c:pt>
                <c:pt idx="1685">
                  <c:v>4.4721358990952975</c:v>
                </c:pt>
                <c:pt idx="1686">
                  <c:v>4.4721358990952975</c:v>
                </c:pt>
                <c:pt idx="1687">
                  <c:v>4.4721358990952975</c:v>
                </c:pt>
                <c:pt idx="1688">
                  <c:v>4.4721358990952975</c:v>
                </c:pt>
                <c:pt idx="1689">
                  <c:v>4.4721358990952975</c:v>
                </c:pt>
                <c:pt idx="1690">
                  <c:v>4.4721358990952975</c:v>
                </c:pt>
                <c:pt idx="1691">
                  <c:v>4.4721358990952975</c:v>
                </c:pt>
                <c:pt idx="1692">
                  <c:v>4.4721358990952975</c:v>
                </c:pt>
                <c:pt idx="1693">
                  <c:v>4.4721358990952975</c:v>
                </c:pt>
                <c:pt idx="1694">
                  <c:v>4.4721358990952975</c:v>
                </c:pt>
                <c:pt idx="1695">
                  <c:v>4.4721358990952975</c:v>
                </c:pt>
                <c:pt idx="1696">
                  <c:v>4.4721358990952975</c:v>
                </c:pt>
                <c:pt idx="1697">
                  <c:v>4.4721358990952975</c:v>
                </c:pt>
                <c:pt idx="1698">
                  <c:v>4.4721358990952975</c:v>
                </c:pt>
                <c:pt idx="1699">
                  <c:v>4.4721358990952975</c:v>
                </c:pt>
                <c:pt idx="1700">
                  <c:v>4.4721358990952975</c:v>
                </c:pt>
                <c:pt idx="1701">
                  <c:v>4.4721358990952975</c:v>
                </c:pt>
                <c:pt idx="1702">
                  <c:v>4.4721358990952975</c:v>
                </c:pt>
                <c:pt idx="1703">
                  <c:v>4.4721358990952975</c:v>
                </c:pt>
                <c:pt idx="1704">
                  <c:v>4.4721358990952975</c:v>
                </c:pt>
                <c:pt idx="1705">
                  <c:v>4.4721358990952975</c:v>
                </c:pt>
                <c:pt idx="1706">
                  <c:v>4.4721358990952975</c:v>
                </c:pt>
                <c:pt idx="1707">
                  <c:v>4.4721358990952975</c:v>
                </c:pt>
                <c:pt idx="1708">
                  <c:v>4.4721358990952975</c:v>
                </c:pt>
                <c:pt idx="1709">
                  <c:v>4.4721358990952975</c:v>
                </c:pt>
                <c:pt idx="1710">
                  <c:v>4.4721358990952975</c:v>
                </c:pt>
                <c:pt idx="1711">
                  <c:v>4.4721358990952975</c:v>
                </c:pt>
                <c:pt idx="1712">
                  <c:v>4.4721358990952975</c:v>
                </c:pt>
                <c:pt idx="1713">
                  <c:v>4.4721358990952975</c:v>
                </c:pt>
                <c:pt idx="1714">
                  <c:v>4.4721358990952975</c:v>
                </c:pt>
                <c:pt idx="1715">
                  <c:v>4.4721358990952975</c:v>
                </c:pt>
                <c:pt idx="1716">
                  <c:v>4.4721358990952975</c:v>
                </c:pt>
                <c:pt idx="1717">
                  <c:v>4.4721358990952975</c:v>
                </c:pt>
                <c:pt idx="1718">
                  <c:v>4.4721358990952975</c:v>
                </c:pt>
                <c:pt idx="1719">
                  <c:v>4.4721358990952975</c:v>
                </c:pt>
                <c:pt idx="1720">
                  <c:v>4.4721358990952975</c:v>
                </c:pt>
                <c:pt idx="1721">
                  <c:v>4.4721358990952975</c:v>
                </c:pt>
                <c:pt idx="1722">
                  <c:v>4.4721358990952975</c:v>
                </c:pt>
                <c:pt idx="1723">
                  <c:v>4.4721358990952975</c:v>
                </c:pt>
                <c:pt idx="1724">
                  <c:v>4.4721358990952975</c:v>
                </c:pt>
                <c:pt idx="1725">
                  <c:v>4.4721358990952975</c:v>
                </c:pt>
                <c:pt idx="1726">
                  <c:v>4.4721358990952975</c:v>
                </c:pt>
                <c:pt idx="1727">
                  <c:v>4.4721358990952975</c:v>
                </c:pt>
                <c:pt idx="1728">
                  <c:v>4.4721358990952975</c:v>
                </c:pt>
                <c:pt idx="1729">
                  <c:v>4.4721358990952975</c:v>
                </c:pt>
                <c:pt idx="1730">
                  <c:v>4.4721358990952975</c:v>
                </c:pt>
                <c:pt idx="1731">
                  <c:v>4.4721358990952975</c:v>
                </c:pt>
                <c:pt idx="1732">
                  <c:v>4.4721358990952975</c:v>
                </c:pt>
                <c:pt idx="1733">
                  <c:v>4.4721358990952975</c:v>
                </c:pt>
                <c:pt idx="1734">
                  <c:v>4.4721358990952975</c:v>
                </c:pt>
                <c:pt idx="1735">
                  <c:v>4.4721358990952975</c:v>
                </c:pt>
                <c:pt idx="1736">
                  <c:v>4.4721358990952975</c:v>
                </c:pt>
                <c:pt idx="1737">
                  <c:v>4.4721358990952975</c:v>
                </c:pt>
                <c:pt idx="1738">
                  <c:v>4.4721358990952975</c:v>
                </c:pt>
                <c:pt idx="1739">
                  <c:v>4.4721358990952975</c:v>
                </c:pt>
                <c:pt idx="1740">
                  <c:v>4.4721358990952975</c:v>
                </c:pt>
                <c:pt idx="1741">
                  <c:v>4.4721358990952975</c:v>
                </c:pt>
                <c:pt idx="1742">
                  <c:v>4.4721358990952975</c:v>
                </c:pt>
                <c:pt idx="1743">
                  <c:v>4.4721358990952975</c:v>
                </c:pt>
                <c:pt idx="1744">
                  <c:v>4.4721358990952975</c:v>
                </c:pt>
                <c:pt idx="1745">
                  <c:v>4.4721358990952975</c:v>
                </c:pt>
                <c:pt idx="1746">
                  <c:v>4.4721358990952975</c:v>
                </c:pt>
                <c:pt idx="1747">
                  <c:v>4.4721358990952975</c:v>
                </c:pt>
                <c:pt idx="1748">
                  <c:v>4.4721358990952975</c:v>
                </c:pt>
                <c:pt idx="1749">
                  <c:v>4.4721358990952975</c:v>
                </c:pt>
                <c:pt idx="1750">
                  <c:v>4.4721358990952975</c:v>
                </c:pt>
                <c:pt idx="1751">
                  <c:v>4.4721358990952975</c:v>
                </c:pt>
                <c:pt idx="1752">
                  <c:v>4.4721358990952975</c:v>
                </c:pt>
                <c:pt idx="1753">
                  <c:v>4.4721358990952975</c:v>
                </c:pt>
                <c:pt idx="1754">
                  <c:v>4.4721358990952975</c:v>
                </c:pt>
                <c:pt idx="1755">
                  <c:v>4.4721358990952975</c:v>
                </c:pt>
                <c:pt idx="1756">
                  <c:v>4.4721358990952975</c:v>
                </c:pt>
                <c:pt idx="1757">
                  <c:v>4.4721358990952975</c:v>
                </c:pt>
                <c:pt idx="1758">
                  <c:v>4.4721358990952975</c:v>
                </c:pt>
                <c:pt idx="1759">
                  <c:v>4.4721358990952975</c:v>
                </c:pt>
                <c:pt idx="1760">
                  <c:v>4.4721358990952975</c:v>
                </c:pt>
                <c:pt idx="1761">
                  <c:v>4.4721358990952975</c:v>
                </c:pt>
                <c:pt idx="1762">
                  <c:v>4.4721358990952975</c:v>
                </c:pt>
                <c:pt idx="1763">
                  <c:v>4.4721358990952975</c:v>
                </c:pt>
                <c:pt idx="1764">
                  <c:v>4.4721358990952975</c:v>
                </c:pt>
                <c:pt idx="1765">
                  <c:v>4.4721358990952975</c:v>
                </c:pt>
                <c:pt idx="1766">
                  <c:v>4.4721358990952975</c:v>
                </c:pt>
                <c:pt idx="1767">
                  <c:v>4.4721358990952975</c:v>
                </c:pt>
                <c:pt idx="1768">
                  <c:v>4.4721358990952975</c:v>
                </c:pt>
                <c:pt idx="1769">
                  <c:v>4.4721358990952975</c:v>
                </c:pt>
                <c:pt idx="1770">
                  <c:v>4.4721358990952975</c:v>
                </c:pt>
                <c:pt idx="1771">
                  <c:v>4.4721358990952975</c:v>
                </c:pt>
                <c:pt idx="1772">
                  <c:v>4.4721358990952975</c:v>
                </c:pt>
                <c:pt idx="1773">
                  <c:v>4.4721358990952975</c:v>
                </c:pt>
                <c:pt idx="1774">
                  <c:v>4.4721358990952975</c:v>
                </c:pt>
                <c:pt idx="1775">
                  <c:v>4.4721358990952975</c:v>
                </c:pt>
                <c:pt idx="1776">
                  <c:v>4.4721358990952975</c:v>
                </c:pt>
                <c:pt idx="1777">
                  <c:v>4.4721358990952975</c:v>
                </c:pt>
                <c:pt idx="1778">
                  <c:v>4.4721358990952975</c:v>
                </c:pt>
                <c:pt idx="1779">
                  <c:v>4.4721358990952975</c:v>
                </c:pt>
                <c:pt idx="1780">
                  <c:v>4.4721358990952975</c:v>
                </c:pt>
                <c:pt idx="1781">
                  <c:v>4.4721358990952975</c:v>
                </c:pt>
                <c:pt idx="1782">
                  <c:v>4.4721358990952975</c:v>
                </c:pt>
                <c:pt idx="1783">
                  <c:v>4.4721358990952975</c:v>
                </c:pt>
                <c:pt idx="1784">
                  <c:v>4.4721358990952975</c:v>
                </c:pt>
                <c:pt idx="1785">
                  <c:v>4.4721358990952975</c:v>
                </c:pt>
                <c:pt idx="1786">
                  <c:v>4.4721358990952975</c:v>
                </c:pt>
                <c:pt idx="1787">
                  <c:v>4.4721358990952975</c:v>
                </c:pt>
                <c:pt idx="1788">
                  <c:v>4.4721358990952975</c:v>
                </c:pt>
                <c:pt idx="1789">
                  <c:v>4.4721358990952975</c:v>
                </c:pt>
                <c:pt idx="1790">
                  <c:v>4.4721358990952975</c:v>
                </c:pt>
                <c:pt idx="1791">
                  <c:v>4.4721358990952975</c:v>
                </c:pt>
                <c:pt idx="1792">
                  <c:v>4.4721358990952975</c:v>
                </c:pt>
                <c:pt idx="1793">
                  <c:v>4.4721358990952975</c:v>
                </c:pt>
                <c:pt idx="1794">
                  <c:v>4.4721358990952975</c:v>
                </c:pt>
                <c:pt idx="1795">
                  <c:v>4.4721358990952975</c:v>
                </c:pt>
                <c:pt idx="1796">
                  <c:v>4.4721358990952975</c:v>
                </c:pt>
                <c:pt idx="1797">
                  <c:v>4.4721358990952975</c:v>
                </c:pt>
                <c:pt idx="1798">
                  <c:v>4.4721358990952975</c:v>
                </c:pt>
                <c:pt idx="1799">
                  <c:v>4.4721358990952975</c:v>
                </c:pt>
                <c:pt idx="1800">
                  <c:v>4.4721358990952975</c:v>
                </c:pt>
                <c:pt idx="1801">
                  <c:v>4.4721358990952975</c:v>
                </c:pt>
                <c:pt idx="1802">
                  <c:v>4.4721358990952975</c:v>
                </c:pt>
                <c:pt idx="1803">
                  <c:v>4.4721358990952975</c:v>
                </c:pt>
                <c:pt idx="1804">
                  <c:v>4.4721358990952975</c:v>
                </c:pt>
                <c:pt idx="1805">
                  <c:v>4.4721358990952975</c:v>
                </c:pt>
                <c:pt idx="1806">
                  <c:v>4.4721358990952975</c:v>
                </c:pt>
                <c:pt idx="1807">
                  <c:v>4.4721358990952975</c:v>
                </c:pt>
                <c:pt idx="1808">
                  <c:v>4.4721358990952975</c:v>
                </c:pt>
                <c:pt idx="1809">
                  <c:v>4.4721358990952975</c:v>
                </c:pt>
                <c:pt idx="1810">
                  <c:v>4.4721358990952975</c:v>
                </c:pt>
                <c:pt idx="1811">
                  <c:v>4.4721358990952975</c:v>
                </c:pt>
                <c:pt idx="1812">
                  <c:v>4.4721358990952975</c:v>
                </c:pt>
                <c:pt idx="1813">
                  <c:v>4.4721358990952975</c:v>
                </c:pt>
                <c:pt idx="1814">
                  <c:v>4.4721358990952975</c:v>
                </c:pt>
                <c:pt idx="1815">
                  <c:v>4.4721358990952975</c:v>
                </c:pt>
                <c:pt idx="1816">
                  <c:v>4.4721358990952975</c:v>
                </c:pt>
                <c:pt idx="1817">
                  <c:v>4.4721358990952975</c:v>
                </c:pt>
                <c:pt idx="1818">
                  <c:v>4.4721358990952975</c:v>
                </c:pt>
                <c:pt idx="1819">
                  <c:v>4.4721358990952975</c:v>
                </c:pt>
                <c:pt idx="1820">
                  <c:v>4.4721358990952975</c:v>
                </c:pt>
                <c:pt idx="1821">
                  <c:v>4.4721358990952975</c:v>
                </c:pt>
                <c:pt idx="1822">
                  <c:v>4.4721358990952975</c:v>
                </c:pt>
                <c:pt idx="1823">
                  <c:v>4.4721358990952975</c:v>
                </c:pt>
                <c:pt idx="1824">
                  <c:v>4.4721358990952975</c:v>
                </c:pt>
                <c:pt idx="1825">
                  <c:v>4.4721358990952975</c:v>
                </c:pt>
                <c:pt idx="1826">
                  <c:v>4.4721358990952975</c:v>
                </c:pt>
                <c:pt idx="1827">
                  <c:v>4.4721358990952975</c:v>
                </c:pt>
                <c:pt idx="1828">
                  <c:v>4.4721358990952975</c:v>
                </c:pt>
                <c:pt idx="1829">
                  <c:v>4.4721358990952975</c:v>
                </c:pt>
                <c:pt idx="1830">
                  <c:v>4.4721358990952975</c:v>
                </c:pt>
                <c:pt idx="1831">
                  <c:v>4.4721358990952975</c:v>
                </c:pt>
                <c:pt idx="1832">
                  <c:v>4.4721358990952975</c:v>
                </c:pt>
                <c:pt idx="1833">
                  <c:v>4.4721358990952975</c:v>
                </c:pt>
                <c:pt idx="1834">
                  <c:v>4.4721358990952975</c:v>
                </c:pt>
                <c:pt idx="1835">
                  <c:v>4.4721358990952975</c:v>
                </c:pt>
                <c:pt idx="1836">
                  <c:v>4.4721358990952975</c:v>
                </c:pt>
                <c:pt idx="1837">
                  <c:v>4.4721358990952975</c:v>
                </c:pt>
                <c:pt idx="1838">
                  <c:v>4.4721358990952975</c:v>
                </c:pt>
                <c:pt idx="1839">
                  <c:v>4.4721358990952975</c:v>
                </c:pt>
                <c:pt idx="1840">
                  <c:v>4.4721358990952975</c:v>
                </c:pt>
                <c:pt idx="1841">
                  <c:v>4.4721358990952975</c:v>
                </c:pt>
                <c:pt idx="1842">
                  <c:v>4.4721358990952975</c:v>
                </c:pt>
                <c:pt idx="1843">
                  <c:v>4.4721358990952975</c:v>
                </c:pt>
                <c:pt idx="1844">
                  <c:v>4.4721358990952975</c:v>
                </c:pt>
                <c:pt idx="1845">
                  <c:v>4.4721358990952975</c:v>
                </c:pt>
                <c:pt idx="1846">
                  <c:v>4.4721358990952975</c:v>
                </c:pt>
                <c:pt idx="1847">
                  <c:v>4.4721358990952975</c:v>
                </c:pt>
                <c:pt idx="1848">
                  <c:v>4.4721358990952975</c:v>
                </c:pt>
                <c:pt idx="1849">
                  <c:v>4.4721358990952975</c:v>
                </c:pt>
                <c:pt idx="1850">
                  <c:v>4.4721358990952975</c:v>
                </c:pt>
                <c:pt idx="1851">
                  <c:v>4.4721358990952975</c:v>
                </c:pt>
                <c:pt idx="1852">
                  <c:v>4.4721358990952975</c:v>
                </c:pt>
                <c:pt idx="1853">
                  <c:v>4.4721358990952975</c:v>
                </c:pt>
                <c:pt idx="1854">
                  <c:v>4.4721358990952975</c:v>
                </c:pt>
                <c:pt idx="1855">
                  <c:v>4.4721358990952975</c:v>
                </c:pt>
                <c:pt idx="1856">
                  <c:v>4.4721358990952975</c:v>
                </c:pt>
                <c:pt idx="1857">
                  <c:v>4.4721358990952975</c:v>
                </c:pt>
                <c:pt idx="1858">
                  <c:v>4.4721358990952975</c:v>
                </c:pt>
                <c:pt idx="1859">
                  <c:v>4.4721358990952975</c:v>
                </c:pt>
                <c:pt idx="1860">
                  <c:v>4.4721358990952975</c:v>
                </c:pt>
                <c:pt idx="1861">
                  <c:v>4.4721358990952975</c:v>
                </c:pt>
                <c:pt idx="1862">
                  <c:v>4.4721358990952975</c:v>
                </c:pt>
                <c:pt idx="1863">
                  <c:v>4.4721358990952975</c:v>
                </c:pt>
                <c:pt idx="1864">
                  <c:v>4.4721358990952975</c:v>
                </c:pt>
                <c:pt idx="1865">
                  <c:v>4.4721358990952975</c:v>
                </c:pt>
                <c:pt idx="1866">
                  <c:v>4.4721358990952975</c:v>
                </c:pt>
                <c:pt idx="1867">
                  <c:v>4.4721358990952975</c:v>
                </c:pt>
                <c:pt idx="1868">
                  <c:v>4.4721358990952975</c:v>
                </c:pt>
                <c:pt idx="1869">
                  <c:v>4.4721358990952975</c:v>
                </c:pt>
                <c:pt idx="1870">
                  <c:v>4.4721358990952975</c:v>
                </c:pt>
                <c:pt idx="1871">
                  <c:v>4.4721358990952975</c:v>
                </c:pt>
                <c:pt idx="1872">
                  <c:v>4.4721358990952975</c:v>
                </c:pt>
                <c:pt idx="1873">
                  <c:v>4.4721358990952975</c:v>
                </c:pt>
                <c:pt idx="1874">
                  <c:v>4.4721358990952975</c:v>
                </c:pt>
                <c:pt idx="1875">
                  <c:v>4.4721358990952975</c:v>
                </c:pt>
                <c:pt idx="1876">
                  <c:v>4.4721358990952975</c:v>
                </c:pt>
                <c:pt idx="1877">
                  <c:v>4.4721358990952975</c:v>
                </c:pt>
                <c:pt idx="1878">
                  <c:v>4.4721358990952975</c:v>
                </c:pt>
                <c:pt idx="1879">
                  <c:v>4.4721358990952975</c:v>
                </c:pt>
                <c:pt idx="1880">
                  <c:v>4.4721358990952975</c:v>
                </c:pt>
                <c:pt idx="1881">
                  <c:v>4.4721358990952975</c:v>
                </c:pt>
                <c:pt idx="1882">
                  <c:v>4.4721358990952975</c:v>
                </c:pt>
                <c:pt idx="1883">
                  <c:v>4.4721358990952975</c:v>
                </c:pt>
                <c:pt idx="1884">
                  <c:v>4.4721358990952975</c:v>
                </c:pt>
                <c:pt idx="1885">
                  <c:v>4.4721358990952975</c:v>
                </c:pt>
                <c:pt idx="1886">
                  <c:v>4.4721358990952975</c:v>
                </c:pt>
                <c:pt idx="1887">
                  <c:v>4.4721358990952975</c:v>
                </c:pt>
                <c:pt idx="1888">
                  <c:v>4.4721358990952975</c:v>
                </c:pt>
                <c:pt idx="1889">
                  <c:v>4.4721358990952975</c:v>
                </c:pt>
                <c:pt idx="1890">
                  <c:v>4.4721358990952975</c:v>
                </c:pt>
                <c:pt idx="1891">
                  <c:v>4.4721358990952975</c:v>
                </c:pt>
                <c:pt idx="1892">
                  <c:v>4.4721358990952975</c:v>
                </c:pt>
                <c:pt idx="1893">
                  <c:v>4.4721358990952975</c:v>
                </c:pt>
                <c:pt idx="1894">
                  <c:v>4.4721358990952975</c:v>
                </c:pt>
                <c:pt idx="1895">
                  <c:v>4.4721358990952975</c:v>
                </c:pt>
                <c:pt idx="1896">
                  <c:v>4.4721358990952975</c:v>
                </c:pt>
                <c:pt idx="1897">
                  <c:v>4.4721358990952975</c:v>
                </c:pt>
                <c:pt idx="1898">
                  <c:v>4.4721358990952975</c:v>
                </c:pt>
                <c:pt idx="1899">
                  <c:v>4.4721358990952975</c:v>
                </c:pt>
                <c:pt idx="1900">
                  <c:v>4.4721358990952975</c:v>
                </c:pt>
                <c:pt idx="1901">
                  <c:v>4.4721358990952975</c:v>
                </c:pt>
                <c:pt idx="1902">
                  <c:v>4.4721358990952975</c:v>
                </c:pt>
                <c:pt idx="1903">
                  <c:v>4.4721358990952975</c:v>
                </c:pt>
                <c:pt idx="1904">
                  <c:v>4.4721358990952975</c:v>
                </c:pt>
                <c:pt idx="1905">
                  <c:v>4.4721358990952975</c:v>
                </c:pt>
                <c:pt idx="1906">
                  <c:v>4.4721358990952975</c:v>
                </c:pt>
                <c:pt idx="1907">
                  <c:v>4.4721358990952975</c:v>
                </c:pt>
                <c:pt idx="1908">
                  <c:v>4.4721358990952975</c:v>
                </c:pt>
                <c:pt idx="1909">
                  <c:v>4.4721358990952975</c:v>
                </c:pt>
                <c:pt idx="1910">
                  <c:v>4.4721358990952975</c:v>
                </c:pt>
                <c:pt idx="1911">
                  <c:v>4.4721358990952975</c:v>
                </c:pt>
                <c:pt idx="1912">
                  <c:v>4.4721358990952975</c:v>
                </c:pt>
                <c:pt idx="1913">
                  <c:v>4.4721358990952975</c:v>
                </c:pt>
                <c:pt idx="1914">
                  <c:v>4.4721358990952975</c:v>
                </c:pt>
                <c:pt idx="1915">
                  <c:v>4.4721358990952975</c:v>
                </c:pt>
                <c:pt idx="1916">
                  <c:v>4.4721358990952975</c:v>
                </c:pt>
                <c:pt idx="1917">
                  <c:v>4.4721358990952975</c:v>
                </c:pt>
                <c:pt idx="1918">
                  <c:v>4.4721358990952975</c:v>
                </c:pt>
                <c:pt idx="1919">
                  <c:v>4.4721358990952975</c:v>
                </c:pt>
                <c:pt idx="1920">
                  <c:v>4.4721358990952975</c:v>
                </c:pt>
                <c:pt idx="1921">
                  <c:v>4.4721358990952975</c:v>
                </c:pt>
                <c:pt idx="1922">
                  <c:v>4.4721358990952975</c:v>
                </c:pt>
                <c:pt idx="1923">
                  <c:v>4.4721358990952975</c:v>
                </c:pt>
                <c:pt idx="1924">
                  <c:v>4.4721358990952975</c:v>
                </c:pt>
                <c:pt idx="1925">
                  <c:v>4.4721358990952975</c:v>
                </c:pt>
                <c:pt idx="1926">
                  <c:v>4.4721358990952975</c:v>
                </c:pt>
                <c:pt idx="1927">
                  <c:v>4.4721358990952975</c:v>
                </c:pt>
                <c:pt idx="1928">
                  <c:v>4.4721358990952975</c:v>
                </c:pt>
                <c:pt idx="1929">
                  <c:v>4.4721358990952975</c:v>
                </c:pt>
                <c:pt idx="1930">
                  <c:v>4.4721358990952975</c:v>
                </c:pt>
                <c:pt idx="1931">
                  <c:v>4.4721358990952975</c:v>
                </c:pt>
                <c:pt idx="1932">
                  <c:v>4.4721358990952975</c:v>
                </c:pt>
                <c:pt idx="1933">
                  <c:v>4.4721358990952975</c:v>
                </c:pt>
                <c:pt idx="1934">
                  <c:v>4.4721358990952975</c:v>
                </c:pt>
                <c:pt idx="1935">
                  <c:v>4.4721358990952975</c:v>
                </c:pt>
                <c:pt idx="1936">
                  <c:v>4.4721358990952975</c:v>
                </c:pt>
                <c:pt idx="1937">
                  <c:v>4.4721358990952975</c:v>
                </c:pt>
                <c:pt idx="1938">
                  <c:v>4.4721358990952975</c:v>
                </c:pt>
                <c:pt idx="1939">
                  <c:v>4.4721358990952975</c:v>
                </c:pt>
                <c:pt idx="1940">
                  <c:v>4.4721358990952975</c:v>
                </c:pt>
                <c:pt idx="1941">
                  <c:v>4.4721358990952975</c:v>
                </c:pt>
                <c:pt idx="1942">
                  <c:v>4.4721358990952975</c:v>
                </c:pt>
                <c:pt idx="1943">
                  <c:v>4.4721358990952975</c:v>
                </c:pt>
                <c:pt idx="1944">
                  <c:v>4.4721358990952975</c:v>
                </c:pt>
                <c:pt idx="1945">
                  <c:v>4.4721358990952975</c:v>
                </c:pt>
                <c:pt idx="1946">
                  <c:v>4.4721358990952975</c:v>
                </c:pt>
                <c:pt idx="1947">
                  <c:v>4.4721358990952975</c:v>
                </c:pt>
                <c:pt idx="1948">
                  <c:v>4.4721358990952975</c:v>
                </c:pt>
                <c:pt idx="1949">
                  <c:v>4.4721358990952975</c:v>
                </c:pt>
                <c:pt idx="1950">
                  <c:v>4.4721358990952975</c:v>
                </c:pt>
                <c:pt idx="1951">
                  <c:v>4.4721358990952975</c:v>
                </c:pt>
                <c:pt idx="1952">
                  <c:v>4.4721358990952975</c:v>
                </c:pt>
                <c:pt idx="1953">
                  <c:v>4.4721358990952975</c:v>
                </c:pt>
                <c:pt idx="1954">
                  <c:v>4.4721358990952975</c:v>
                </c:pt>
                <c:pt idx="1955">
                  <c:v>4.4721358990952975</c:v>
                </c:pt>
                <c:pt idx="1956">
                  <c:v>4.4721358990952975</c:v>
                </c:pt>
                <c:pt idx="1957">
                  <c:v>4.4721358990952975</c:v>
                </c:pt>
                <c:pt idx="1958">
                  <c:v>4.4721358990952975</c:v>
                </c:pt>
                <c:pt idx="1959">
                  <c:v>4.4721358990952975</c:v>
                </c:pt>
                <c:pt idx="1960">
                  <c:v>4.4721358990952975</c:v>
                </c:pt>
                <c:pt idx="1961">
                  <c:v>4.4721358990952975</c:v>
                </c:pt>
                <c:pt idx="1962">
                  <c:v>4.4721358990952975</c:v>
                </c:pt>
                <c:pt idx="1963">
                  <c:v>4.4721358990952975</c:v>
                </c:pt>
                <c:pt idx="1964">
                  <c:v>4.4721358990952975</c:v>
                </c:pt>
                <c:pt idx="1965">
                  <c:v>4.4721358990952975</c:v>
                </c:pt>
                <c:pt idx="1966">
                  <c:v>4.4721358990952975</c:v>
                </c:pt>
                <c:pt idx="1967">
                  <c:v>4.4721358990952975</c:v>
                </c:pt>
                <c:pt idx="1968">
                  <c:v>4.4721358990952975</c:v>
                </c:pt>
                <c:pt idx="1969">
                  <c:v>4.4721358990952975</c:v>
                </c:pt>
                <c:pt idx="1970">
                  <c:v>4.4721358990952975</c:v>
                </c:pt>
                <c:pt idx="1971">
                  <c:v>4.4721358990952975</c:v>
                </c:pt>
                <c:pt idx="1972">
                  <c:v>4.4721358990952975</c:v>
                </c:pt>
                <c:pt idx="1973">
                  <c:v>4.4721358990952975</c:v>
                </c:pt>
                <c:pt idx="1974">
                  <c:v>4.4721358990952975</c:v>
                </c:pt>
                <c:pt idx="1975">
                  <c:v>4.4721358990952975</c:v>
                </c:pt>
                <c:pt idx="1976">
                  <c:v>4.4721358990952975</c:v>
                </c:pt>
                <c:pt idx="1977">
                  <c:v>4.4721358990952975</c:v>
                </c:pt>
                <c:pt idx="1978">
                  <c:v>4.4721358990952975</c:v>
                </c:pt>
                <c:pt idx="1979">
                  <c:v>4.4721358990952975</c:v>
                </c:pt>
                <c:pt idx="1980">
                  <c:v>4.4721358990952975</c:v>
                </c:pt>
                <c:pt idx="1981">
                  <c:v>4.4721358990952975</c:v>
                </c:pt>
                <c:pt idx="1982">
                  <c:v>4.4721358990952975</c:v>
                </c:pt>
                <c:pt idx="1983">
                  <c:v>4.4721358990952975</c:v>
                </c:pt>
                <c:pt idx="1984">
                  <c:v>4.4721358990952975</c:v>
                </c:pt>
                <c:pt idx="1985">
                  <c:v>4.4721358990952975</c:v>
                </c:pt>
                <c:pt idx="1986">
                  <c:v>4.4721358990952975</c:v>
                </c:pt>
                <c:pt idx="1987">
                  <c:v>4.4721358990952975</c:v>
                </c:pt>
                <c:pt idx="1988">
                  <c:v>4.4721358990952975</c:v>
                </c:pt>
                <c:pt idx="1989">
                  <c:v>4.4721358990952975</c:v>
                </c:pt>
                <c:pt idx="1990">
                  <c:v>4.4721358990952975</c:v>
                </c:pt>
                <c:pt idx="1991">
                  <c:v>4.4721358990952975</c:v>
                </c:pt>
                <c:pt idx="1992">
                  <c:v>4.4721358990952975</c:v>
                </c:pt>
                <c:pt idx="1993">
                  <c:v>4.4721358990952975</c:v>
                </c:pt>
                <c:pt idx="1994">
                  <c:v>4.4721358990952975</c:v>
                </c:pt>
                <c:pt idx="1995">
                  <c:v>4.4721358990952975</c:v>
                </c:pt>
                <c:pt idx="1996">
                  <c:v>4.4721358990952975</c:v>
                </c:pt>
                <c:pt idx="1997">
                  <c:v>4.4721358990952975</c:v>
                </c:pt>
                <c:pt idx="1998">
                  <c:v>4.4721358990952975</c:v>
                </c:pt>
                <c:pt idx="1999">
                  <c:v>4.4721358990952975</c:v>
                </c:pt>
              </c:numCache>
            </c:numRef>
          </c:val>
          <c:extLst>
            <c:ext xmlns:c16="http://schemas.microsoft.com/office/drawing/2014/chart" uri="{C3380CC4-5D6E-409C-BE32-E72D297353CC}">
              <c16:uniqueId val="{00000000-3B23-44E2-84E2-974C28E28AF2}"/>
            </c:ext>
          </c:extLst>
        </c:ser>
        <c:ser>
          <c:idx val="2"/>
          <c:order val="1"/>
          <c:tx>
            <c:strRef>
              <c:f>'Heat Map'!$C$2</c:f>
              <c:strCache>
                <c:ptCount val="1"/>
                <c:pt idx="0">
                  <c:v>75th 0Percentile  Distance</c:v>
                </c:pt>
              </c:strCache>
            </c:strRef>
          </c:tx>
          <c:spPr>
            <a:ln w="28575" cap="rnd">
              <a:solidFill>
                <a:srgbClr val="FF0000"/>
              </a:solidFill>
              <a:round/>
            </a:ln>
            <a:effectLst/>
          </c:spPr>
          <c:marker>
            <c:symbol val="none"/>
          </c:marker>
          <c:val>
            <c:numRef>
              <c:f>'Heat Map'!$C$3:$C$2002</c:f>
              <c:numCache>
                <c:formatCode>General</c:formatCode>
                <c:ptCount val="2000"/>
                <c:pt idx="0">
                  <c:v>4.189543170689161</c:v>
                </c:pt>
                <c:pt idx="1">
                  <c:v>4.189543170689161</c:v>
                </c:pt>
                <c:pt idx="2">
                  <c:v>4.189543170689161</c:v>
                </c:pt>
                <c:pt idx="3">
                  <c:v>4.189543170689161</c:v>
                </c:pt>
                <c:pt idx="4">
                  <c:v>4.189543170689161</c:v>
                </c:pt>
                <c:pt idx="5">
                  <c:v>4.189543170689161</c:v>
                </c:pt>
                <c:pt idx="6">
                  <c:v>4.189543170689161</c:v>
                </c:pt>
                <c:pt idx="7">
                  <c:v>4.189543170689161</c:v>
                </c:pt>
                <c:pt idx="8">
                  <c:v>4.189543170689161</c:v>
                </c:pt>
                <c:pt idx="9">
                  <c:v>4.189543170689161</c:v>
                </c:pt>
                <c:pt idx="10">
                  <c:v>4.189543170689161</c:v>
                </c:pt>
                <c:pt idx="11">
                  <c:v>4.189543170689161</c:v>
                </c:pt>
                <c:pt idx="12">
                  <c:v>4.189543170689161</c:v>
                </c:pt>
                <c:pt idx="13">
                  <c:v>4.189543170689161</c:v>
                </c:pt>
                <c:pt idx="14">
                  <c:v>4.189543170689161</c:v>
                </c:pt>
                <c:pt idx="15">
                  <c:v>4.189543170689161</c:v>
                </c:pt>
                <c:pt idx="16">
                  <c:v>4.189543170689161</c:v>
                </c:pt>
                <c:pt idx="17">
                  <c:v>4.189543170689161</c:v>
                </c:pt>
                <c:pt idx="18">
                  <c:v>4.189543170689161</c:v>
                </c:pt>
                <c:pt idx="19">
                  <c:v>4.189543170689161</c:v>
                </c:pt>
                <c:pt idx="20">
                  <c:v>4.189543170689161</c:v>
                </c:pt>
                <c:pt idx="21">
                  <c:v>4.189543170689161</c:v>
                </c:pt>
                <c:pt idx="22">
                  <c:v>4.189543170689161</c:v>
                </c:pt>
                <c:pt idx="23">
                  <c:v>4.189543170689161</c:v>
                </c:pt>
                <c:pt idx="24">
                  <c:v>4.189543170689161</c:v>
                </c:pt>
                <c:pt idx="25">
                  <c:v>4.189543170689161</c:v>
                </c:pt>
                <c:pt idx="26">
                  <c:v>4.189543170689161</c:v>
                </c:pt>
                <c:pt idx="27">
                  <c:v>4.189543170689161</c:v>
                </c:pt>
                <c:pt idx="28">
                  <c:v>4.189543170689161</c:v>
                </c:pt>
                <c:pt idx="29">
                  <c:v>4.189543170689161</c:v>
                </c:pt>
                <c:pt idx="30">
                  <c:v>4.189543170689161</c:v>
                </c:pt>
                <c:pt idx="31">
                  <c:v>4.189543170689161</c:v>
                </c:pt>
                <c:pt idx="32">
                  <c:v>4.189543170689161</c:v>
                </c:pt>
                <c:pt idx="33">
                  <c:v>4.189543170689161</c:v>
                </c:pt>
                <c:pt idx="34">
                  <c:v>4.189543170689161</c:v>
                </c:pt>
                <c:pt idx="35">
                  <c:v>4.189543170689161</c:v>
                </c:pt>
                <c:pt idx="36">
                  <c:v>4.189543170689161</c:v>
                </c:pt>
                <c:pt idx="37">
                  <c:v>4.189543170689161</c:v>
                </c:pt>
                <c:pt idx="38">
                  <c:v>4.189543170689161</c:v>
                </c:pt>
                <c:pt idx="39">
                  <c:v>4.189543170689161</c:v>
                </c:pt>
                <c:pt idx="40">
                  <c:v>4.189543170689161</c:v>
                </c:pt>
                <c:pt idx="41">
                  <c:v>4.189543170689161</c:v>
                </c:pt>
                <c:pt idx="42">
                  <c:v>4.189543170689161</c:v>
                </c:pt>
                <c:pt idx="43">
                  <c:v>4.189543170689161</c:v>
                </c:pt>
                <c:pt idx="44">
                  <c:v>4.189543170689161</c:v>
                </c:pt>
                <c:pt idx="45">
                  <c:v>4.189543170689161</c:v>
                </c:pt>
                <c:pt idx="46">
                  <c:v>4.189543170689161</c:v>
                </c:pt>
                <c:pt idx="47">
                  <c:v>4.189543170689161</c:v>
                </c:pt>
                <c:pt idx="48">
                  <c:v>4.189543170689161</c:v>
                </c:pt>
                <c:pt idx="49">
                  <c:v>4.189543170689161</c:v>
                </c:pt>
                <c:pt idx="50">
                  <c:v>4.189543170689161</c:v>
                </c:pt>
                <c:pt idx="51">
                  <c:v>4.189543170689161</c:v>
                </c:pt>
                <c:pt idx="52">
                  <c:v>4.189543170689161</c:v>
                </c:pt>
                <c:pt idx="53">
                  <c:v>4.189543170689161</c:v>
                </c:pt>
                <c:pt idx="54">
                  <c:v>4.189543170689161</c:v>
                </c:pt>
                <c:pt idx="55">
                  <c:v>4.189543170689161</c:v>
                </c:pt>
                <c:pt idx="56">
                  <c:v>4.189543170689161</c:v>
                </c:pt>
                <c:pt idx="57">
                  <c:v>4.189543170689161</c:v>
                </c:pt>
                <c:pt idx="58">
                  <c:v>4.189543170689161</c:v>
                </c:pt>
                <c:pt idx="59">
                  <c:v>4.189543170689161</c:v>
                </c:pt>
                <c:pt idx="60">
                  <c:v>4.189543170689161</c:v>
                </c:pt>
                <c:pt idx="61">
                  <c:v>4.189543170689161</c:v>
                </c:pt>
                <c:pt idx="62">
                  <c:v>4.189543170689161</c:v>
                </c:pt>
                <c:pt idx="63">
                  <c:v>4.189543170689161</c:v>
                </c:pt>
                <c:pt idx="64">
                  <c:v>4.189543170689161</c:v>
                </c:pt>
                <c:pt idx="65">
                  <c:v>4.189543170689161</c:v>
                </c:pt>
                <c:pt idx="66">
                  <c:v>4.189543170689161</c:v>
                </c:pt>
                <c:pt idx="67">
                  <c:v>4.189543170689161</c:v>
                </c:pt>
                <c:pt idx="68">
                  <c:v>4.189543170689161</c:v>
                </c:pt>
                <c:pt idx="69">
                  <c:v>4.189543170689161</c:v>
                </c:pt>
                <c:pt idx="70">
                  <c:v>4.189543170689161</c:v>
                </c:pt>
                <c:pt idx="71">
                  <c:v>4.189543170689161</c:v>
                </c:pt>
                <c:pt idx="72">
                  <c:v>4.189543170689161</c:v>
                </c:pt>
                <c:pt idx="73">
                  <c:v>4.189543170689161</c:v>
                </c:pt>
                <c:pt idx="74">
                  <c:v>4.189543170689161</c:v>
                </c:pt>
                <c:pt idx="75">
                  <c:v>4.189543170689161</c:v>
                </c:pt>
                <c:pt idx="76">
                  <c:v>4.189543170689161</c:v>
                </c:pt>
                <c:pt idx="77">
                  <c:v>4.189543170689161</c:v>
                </c:pt>
                <c:pt idx="78">
                  <c:v>4.189543170689161</c:v>
                </c:pt>
                <c:pt idx="79">
                  <c:v>4.189543170689161</c:v>
                </c:pt>
                <c:pt idx="80">
                  <c:v>4.189543170689161</c:v>
                </c:pt>
                <c:pt idx="81">
                  <c:v>4.189543170689161</c:v>
                </c:pt>
                <c:pt idx="82">
                  <c:v>4.189543170689161</c:v>
                </c:pt>
                <c:pt idx="83">
                  <c:v>4.189543170689161</c:v>
                </c:pt>
                <c:pt idx="84">
                  <c:v>4.189543170689161</c:v>
                </c:pt>
                <c:pt idx="85">
                  <c:v>4.189543170689161</c:v>
                </c:pt>
                <c:pt idx="86">
                  <c:v>4.189543170689161</c:v>
                </c:pt>
                <c:pt idx="87">
                  <c:v>4.189543170689161</c:v>
                </c:pt>
                <c:pt idx="88">
                  <c:v>4.189543170689161</c:v>
                </c:pt>
                <c:pt idx="89">
                  <c:v>4.189543170689161</c:v>
                </c:pt>
                <c:pt idx="90">
                  <c:v>4.189543170689161</c:v>
                </c:pt>
                <c:pt idx="91">
                  <c:v>4.189543170689161</c:v>
                </c:pt>
                <c:pt idx="92">
                  <c:v>4.189543170689161</c:v>
                </c:pt>
                <c:pt idx="93">
                  <c:v>4.189543170689161</c:v>
                </c:pt>
                <c:pt idx="94">
                  <c:v>4.189543170689161</c:v>
                </c:pt>
                <c:pt idx="95">
                  <c:v>4.189543170689161</c:v>
                </c:pt>
                <c:pt idx="96">
                  <c:v>4.189543170689161</c:v>
                </c:pt>
                <c:pt idx="97">
                  <c:v>4.189543170689161</c:v>
                </c:pt>
                <c:pt idx="98">
                  <c:v>4.189543170689161</c:v>
                </c:pt>
                <c:pt idx="99">
                  <c:v>4.189543170689161</c:v>
                </c:pt>
                <c:pt idx="100">
                  <c:v>4.189543170689161</c:v>
                </c:pt>
                <c:pt idx="101">
                  <c:v>4.189543170689161</c:v>
                </c:pt>
                <c:pt idx="102">
                  <c:v>4.189543170689161</c:v>
                </c:pt>
                <c:pt idx="103">
                  <c:v>4.189543170689161</c:v>
                </c:pt>
                <c:pt idx="104">
                  <c:v>4.189543170689161</c:v>
                </c:pt>
                <c:pt idx="105">
                  <c:v>4.189543170689161</c:v>
                </c:pt>
                <c:pt idx="106">
                  <c:v>4.189543170689161</c:v>
                </c:pt>
                <c:pt idx="107">
                  <c:v>4.189543170689161</c:v>
                </c:pt>
                <c:pt idx="108">
                  <c:v>4.189543170689161</c:v>
                </c:pt>
                <c:pt idx="109">
                  <c:v>4.189543170689161</c:v>
                </c:pt>
                <c:pt idx="110">
                  <c:v>4.189543170689161</c:v>
                </c:pt>
                <c:pt idx="111">
                  <c:v>4.189543170689161</c:v>
                </c:pt>
                <c:pt idx="112">
                  <c:v>4.189543170689161</c:v>
                </c:pt>
                <c:pt idx="113">
                  <c:v>4.189543170689161</c:v>
                </c:pt>
                <c:pt idx="114">
                  <c:v>4.189543170689161</c:v>
                </c:pt>
                <c:pt idx="115">
                  <c:v>4.189543170689161</c:v>
                </c:pt>
                <c:pt idx="116">
                  <c:v>4.189543170689161</c:v>
                </c:pt>
                <c:pt idx="117">
                  <c:v>4.189543170689161</c:v>
                </c:pt>
                <c:pt idx="118">
                  <c:v>4.189543170689161</c:v>
                </c:pt>
                <c:pt idx="119">
                  <c:v>4.189543170689161</c:v>
                </c:pt>
                <c:pt idx="120">
                  <c:v>4.189543170689161</c:v>
                </c:pt>
                <c:pt idx="121">
                  <c:v>4.189543170689161</c:v>
                </c:pt>
                <c:pt idx="122">
                  <c:v>4.189543170689161</c:v>
                </c:pt>
                <c:pt idx="123">
                  <c:v>4.189543170689161</c:v>
                </c:pt>
                <c:pt idx="124">
                  <c:v>4.189543170689161</c:v>
                </c:pt>
                <c:pt idx="125">
                  <c:v>4.189543170689161</c:v>
                </c:pt>
                <c:pt idx="126">
                  <c:v>4.189543170689161</c:v>
                </c:pt>
                <c:pt idx="127">
                  <c:v>4.189543170689161</c:v>
                </c:pt>
                <c:pt idx="128">
                  <c:v>4.189543170689161</c:v>
                </c:pt>
                <c:pt idx="129">
                  <c:v>4.189543170689161</c:v>
                </c:pt>
                <c:pt idx="130">
                  <c:v>4.189543170689161</c:v>
                </c:pt>
                <c:pt idx="131">
                  <c:v>4.189543170689161</c:v>
                </c:pt>
                <c:pt idx="132">
                  <c:v>4.189543170689161</c:v>
                </c:pt>
                <c:pt idx="133">
                  <c:v>4.189543170689161</c:v>
                </c:pt>
                <c:pt idx="134">
                  <c:v>4.189543170689161</c:v>
                </c:pt>
                <c:pt idx="135">
                  <c:v>4.189543170689161</c:v>
                </c:pt>
                <c:pt idx="136">
                  <c:v>4.189543170689161</c:v>
                </c:pt>
                <c:pt idx="137">
                  <c:v>4.189543170689161</c:v>
                </c:pt>
                <c:pt idx="138">
                  <c:v>4.189543170689161</c:v>
                </c:pt>
                <c:pt idx="139">
                  <c:v>4.189543170689161</c:v>
                </c:pt>
                <c:pt idx="140">
                  <c:v>4.189543170689161</c:v>
                </c:pt>
                <c:pt idx="141">
                  <c:v>4.189543170689161</c:v>
                </c:pt>
                <c:pt idx="142">
                  <c:v>4.189543170689161</c:v>
                </c:pt>
                <c:pt idx="143">
                  <c:v>4.189543170689161</c:v>
                </c:pt>
                <c:pt idx="144">
                  <c:v>4.189543170689161</c:v>
                </c:pt>
                <c:pt idx="145">
                  <c:v>4.189543170689161</c:v>
                </c:pt>
                <c:pt idx="146">
                  <c:v>4.189543170689161</c:v>
                </c:pt>
                <c:pt idx="147">
                  <c:v>4.189543170689161</c:v>
                </c:pt>
                <c:pt idx="148">
                  <c:v>4.189543170689161</c:v>
                </c:pt>
                <c:pt idx="149">
                  <c:v>4.189543170689161</c:v>
                </c:pt>
                <c:pt idx="150">
                  <c:v>4.189543170689161</c:v>
                </c:pt>
                <c:pt idx="151">
                  <c:v>4.189543170689161</c:v>
                </c:pt>
                <c:pt idx="152">
                  <c:v>4.189543170689161</c:v>
                </c:pt>
                <c:pt idx="153">
                  <c:v>4.189543170689161</c:v>
                </c:pt>
                <c:pt idx="154">
                  <c:v>4.189543170689161</c:v>
                </c:pt>
                <c:pt idx="155">
                  <c:v>4.189543170689161</c:v>
                </c:pt>
                <c:pt idx="156">
                  <c:v>4.189543170689161</c:v>
                </c:pt>
                <c:pt idx="157">
                  <c:v>4.189543170689161</c:v>
                </c:pt>
                <c:pt idx="158">
                  <c:v>4.189543170689161</c:v>
                </c:pt>
                <c:pt idx="159">
                  <c:v>4.189543170689161</c:v>
                </c:pt>
                <c:pt idx="160">
                  <c:v>4.189543170689161</c:v>
                </c:pt>
                <c:pt idx="161">
                  <c:v>4.189543170689161</c:v>
                </c:pt>
                <c:pt idx="162">
                  <c:v>4.189543170689161</c:v>
                </c:pt>
                <c:pt idx="163">
                  <c:v>4.189543170689161</c:v>
                </c:pt>
                <c:pt idx="164">
                  <c:v>4.189543170689161</c:v>
                </c:pt>
                <c:pt idx="165">
                  <c:v>4.189543170689161</c:v>
                </c:pt>
                <c:pt idx="166">
                  <c:v>4.189543170689161</c:v>
                </c:pt>
                <c:pt idx="167">
                  <c:v>4.189543170689161</c:v>
                </c:pt>
                <c:pt idx="168">
                  <c:v>4.189543170689161</c:v>
                </c:pt>
                <c:pt idx="169">
                  <c:v>4.189543170689161</c:v>
                </c:pt>
                <c:pt idx="170">
                  <c:v>4.189543170689161</c:v>
                </c:pt>
                <c:pt idx="171">
                  <c:v>4.189543170689161</c:v>
                </c:pt>
                <c:pt idx="172">
                  <c:v>4.189543170689161</c:v>
                </c:pt>
                <c:pt idx="173">
                  <c:v>4.189543170689161</c:v>
                </c:pt>
                <c:pt idx="174">
                  <c:v>4.189543170689161</c:v>
                </c:pt>
                <c:pt idx="175">
                  <c:v>4.189543170689161</c:v>
                </c:pt>
                <c:pt idx="176">
                  <c:v>4.189543170689161</c:v>
                </c:pt>
                <c:pt idx="177">
                  <c:v>4.189543170689161</c:v>
                </c:pt>
                <c:pt idx="178">
                  <c:v>4.189543170689161</c:v>
                </c:pt>
                <c:pt idx="179">
                  <c:v>4.189543170689161</c:v>
                </c:pt>
                <c:pt idx="180">
                  <c:v>4.189543170689161</c:v>
                </c:pt>
                <c:pt idx="181">
                  <c:v>4.189543170689161</c:v>
                </c:pt>
                <c:pt idx="182">
                  <c:v>4.189543170689161</c:v>
                </c:pt>
                <c:pt idx="183">
                  <c:v>4.189543170689161</c:v>
                </c:pt>
                <c:pt idx="184">
                  <c:v>4.189543170689161</c:v>
                </c:pt>
                <c:pt idx="185">
                  <c:v>4.189543170689161</c:v>
                </c:pt>
                <c:pt idx="186">
                  <c:v>4.189543170689161</c:v>
                </c:pt>
                <c:pt idx="187">
                  <c:v>4.189543170689161</c:v>
                </c:pt>
                <c:pt idx="188">
                  <c:v>4.189543170689161</c:v>
                </c:pt>
                <c:pt idx="189">
                  <c:v>4.189543170689161</c:v>
                </c:pt>
                <c:pt idx="190">
                  <c:v>4.189543170689161</c:v>
                </c:pt>
                <c:pt idx="191">
                  <c:v>4.189543170689161</c:v>
                </c:pt>
                <c:pt idx="192">
                  <c:v>4.189543170689161</c:v>
                </c:pt>
                <c:pt idx="193">
                  <c:v>4.189543170689161</c:v>
                </c:pt>
                <c:pt idx="194">
                  <c:v>4.189543170689161</c:v>
                </c:pt>
                <c:pt idx="195">
                  <c:v>4.189543170689161</c:v>
                </c:pt>
                <c:pt idx="196">
                  <c:v>4.189543170689161</c:v>
                </c:pt>
                <c:pt idx="197">
                  <c:v>4.189543170689161</c:v>
                </c:pt>
                <c:pt idx="198">
                  <c:v>4.189543170689161</c:v>
                </c:pt>
                <c:pt idx="199">
                  <c:v>4.189543170689161</c:v>
                </c:pt>
                <c:pt idx="200">
                  <c:v>4.189543170689161</c:v>
                </c:pt>
                <c:pt idx="201">
                  <c:v>4.189543170689161</c:v>
                </c:pt>
                <c:pt idx="202">
                  <c:v>4.189543170689161</c:v>
                </c:pt>
                <c:pt idx="203">
                  <c:v>4.189543170689161</c:v>
                </c:pt>
                <c:pt idx="204">
                  <c:v>4.189543170689161</c:v>
                </c:pt>
                <c:pt idx="205">
                  <c:v>4.189543170689161</c:v>
                </c:pt>
                <c:pt idx="206">
                  <c:v>4.189543170689161</c:v>
                </c:pt>
                <c:pt idx="207">
                  <c:v>4.189543170689161</c:v>
                </c:pt>
                <c:pt idx="208">
                  <c:v>4.189543170689161</c:v>
                </c:pt>
                <c:pt idx="209">
                  <c:v>4.189543170689161</c:v>
                </c:pt>
                <c:pt idx="210">
                  <c:v>4.189543170689161</c:v>
                </c:pt>
                <c:pt idx="211">
                  <c:v>4.189543170689161</c:v>
                </c:pt>
                <c:pt idx="212">
                  <c:v>4.189543170689161</c:v>
                </c:pt>
                <c:pt idx="213">
                  <c:v>4.189543170689161</c:v>
                </c:pt>
                <c:pt idx="214">
                  <c:v>4.189543170689161</c:v>
                </c:pt>
                <c:pt idx="215">
                  <c:v>4.189543170689161</c:v>
                </c:pt>
                <c:pt idx="216">
                  <c:v>4.189543170689161</c:v>
                </c:pt>
                <c:pt idx="217">
                  <c:v>4.189543170689161</c:v>
                </c:pt>
                <c:pt idx="218">
                  <c:v>4.189543170689161</c:v>
                </c:pt>
                <c:pt idx="219">
                  <c:v>4.189543170689161</c:v>
                </c:pt>
                <c:pt idx="220">
                  <c:v>4.189543170689161</c:v>
                </c:pt>
                <c:pt idx="221">
                  <c:v>4.189543170689161</c:v>
                </c:pt>
                <c:pt idx="222">
                  <c:v>4.189543170689161</c:v>
                </c:pt>
                <c:pt idx="223">
                  <c:v>4.189543170689161</c:v>
                </c:pt>
                <c:pt idx="224">
                  <c:v>4.189543170689161</c:v>
                </c:pt>
                <c:pt idx="225">
                  <c:v>4.189543170689161</c:v>
                </c:pt>
                <c:pt idx="226">
                  <c:v>4.189543170689161</c:v>
                </c:pt>
                <c:pt idx="227">
                  <c:v>4.189543170689161</c:v>
                </c:pt>
                <c:pt idx="228">
                  <c:v>4.189543170689161</c:v>
                </c:pt>
                <c:pt idx="229">
                  <c:v>4.189543170689161</c:v>
                </c:pt>
                <c:pt idx="230">
                  <c:v>4.189543170689161</c:v>
                </c:pt>
                <c:pt idx="231">
                  <c:v>4.189543170689161</c:v>
                </c:pt>
                <c:pt idx="232">
                  <c:v>4.189543170689161</c:v>
                </c:pt>
                <c:pt idx="233">
                  <c:v>4.189543170689161</c:v>
                </c:pt>
                <c:pt idx="234">
                  <c:v>4.189543170689161</c:v>
                </c:pt>
                <c:pt idx="235">
                  <c:v>4.189543170689161</c:v>
                </c:pt>
                <c:pt idx="236">
                  <c:v>4.189543170689161</c:v>
                </c:pt>
                <c:pt idx="237">
                  <c:v>4.189543170689161</c:v>
                </c:pt>
                <c:pt idx="238">
                  <c:v>4.189543170689161</c:v>
                </c:pt>
                <c:pt idx="239">
                  <c:v>4.189543170689161</c:v>
                </c:pt>
                <c:pt idx="240">
                  <c:v>4.189543170689161</c:v>
                </c:pt>
                <c:pt idx="241">
                  <c:v>4.189543170689161</c:v>
                </c:pt>
                <c:pt idx="242">
                  <c:v>4.189543170689161</c:v>
                </c:pt>
                <c:pt idx="243">
                  <c:v>4.189543170689161</c:v>
                </c:pt>
                <c:pt idx="244">
                  <c:v>4.189543170689161</c:v>
                </c:pt>
                <c:pt idx="245">
                  <c:v>4.189543170689161</c:v>
                </c:pt>
                <c:pt idx="246">
                  <c:v>4.189543170689161</c:v>
                </c:pt>
                <c:pt idx="247">
                  <c:v>4.189543170689161</c:v>
                </c:pt>
                <c:pt idx="248">
                  <c:v>4.189543170689161</c:v>
                </c:pt>
                <c:pt idx="249">
                  <c:v>4.189543170689161</c:v>
                </c:pt>
                <c:pt idx="250">
                  <c:v>4.189543170689161</c:v>
                </c:pt>
                <c:pt idx="251">
                  <c:v>4.189543170689161</c:v>
                </c:pt>
                <c:pt idx="252">
                  <c:v>4.189543170689161</c:v>
                </c:pt>
                <c:pt idx="253">
                  <c:v>4.189543170689161</c:v>
                </c:pt>
                <c:pt idx="254">
                  <c:v>4.189543170689161</c:v>
                </c:pt>
                <c:pt idx="255">
                  <c:v>4.189543170689161</c:v>
                </c:pt>
                <c:pt idx="256">
                  <c:v>4.189543170689161</c:v>
                </c:pt>
                <c:pt idx="257">
                  <c:v>4.189543170689161</c:v>
                </c:pt>
                <c:pt idx="258">
                  <c:v>4.189543170689161</c:v>
                </c:pt>
                <c:pt idx="259">
                  <c:v>4.189543170689161</c:v>
                </c:pt>
                <c:pt idx="260">
                  <c:v>4.189543170689161</c:v>
                </c:pt>
                <c:pt idx="261">
                  <c:v>4.189543170689161</c:v>
                </c:pt>
                <c:pt idx="262">
                  <c:v>4.189543170689161</c:v>
                </c:pt>
                <c:pt idx="263">
                  <c:v>4.189543170689161</c:v>
                </c:pt>
                <c:pt idx="264">
                  <c:v>4.189543170689161</c:v>
                </c:pt>
                <c:pt idx="265">
                  <c:v>4.189543170689161</c:v>
                </c:pt>
                <c:pt idx="266">
                  <c:v>4.189543170689161</c:v>
                </c:pt>
                <c:pt idx="267">
                  <c:v>4.189543170689161</c:v>
                </c:pt>
                <c:pt idx="268">
                  <c:v>4.189543170689161</c:v>
                </c:pt>
                <c:pt idx="269">
                  <c:v>4.189543170689161</c:v>
                </c:pt>
                <c:pt idx="270">
                  <c:v>4.189543170689161</c:v>
                </c:pt>
                <c:pt idx="271">
                  <c:v>4.189543170689161</c:v>
                </c:pt>
                <c:pt idx="272">
                  <c:v>4.189543170689161</c:v>
                </c:pt>
                <c:pt idx="273">
                  <c:v>4.189543170689161</c:v>
                </c:pt>
                <c:pt idx="274">
                  <c:v>4.189543170689161</c:v>
                </c:pt>
                <c:pt idx="275">
                  <c:v>4.189543170689161</c:v>
                </c:pt>
                <c:pt idx="276">
                  <c:v>4.189543170689161</c:v>
                </c:pt>
                <c:pt idx="277">
                  <c:v>4.189543170689161</c:v>
                </c:pt>
                <c:pt idx="278">
                  <c:v>4.189543170689161</c:v>
                </c:pt>
                <c:pt idx="279">
                  <c:v>4.189543170689161</c:v>
                </c:pt>
                <c:pt idx="280">
                  <c:v>4.189543170689161</c:v>
                </c:pt>
                <c:pt idx="281">
                  <c:v>4.189543170689161</c:v>
                </c:pt>
                <c:pt idx="282">
                  <c:v>4.189543170689161</c:v>
                </c:pt>
                <c:pt idx="283">
                  <c:v>4.189543170689161</c:v>
                </c:pt>
                <c:pt idx="284">
                  <c:v>4.189543170689161</c:v>
                </c:pt>
                <c:pt idx="285">
                  <c:v>4.189543170689161</c:v>
                </c:pt>
                <c:pt idx="286">
                  <c:v>4.189543170689161</c:v>
                </c:pt>
                <c:pt idx="287">
                  <c:v>4.189543170689161</c:v>
                </c:pt>
                <c:pt idx="288">
                  <c:v>4.189543170689161</c:v>
                </c:pt>
                <c:pt idx="289">
                  <c:v>4.189543170689161</c:v>
                </c:pt>
                <c:pt idx="290">
                  <c:v>4.189543170689161</c:v>
                </c:pt>
                <c:pt idx="291">
                  <c:v>4.189543170689161</c:v>
                </c:pt>
                <c:pt idx="292">
                  <c:v>4.189543170689161</c:v>
                </c:pt>
                <c:pt idx="293">
                  <c:v>4.189543170689161</c:v>
                </c:pt>
                <c:pt idx="294">
                  <c:v>4.189543170689161</c:v>
                </c:pt>
                <c:pt idx="295">
                  <c:v>4.189543170689161</c:v>
                </c:pt>
                <c:pt idx="296">
                  <c:v>4.189543170689161</c:v>
                </c:pt>
                <c:pt idx="297">
                  <c:v>4.189543170689161</c:v>
                </c:pt>
                <c:pt idx="298">
                  <c:v>4.189543170689161</c:v>
                </c:pt>
                <c:pt idx="299">
                  <c:v>4.189543170689161</c:v>
                </c:pt>
                <c:pt idx="300">
                  <c:v>4.189543170689161</c:v>
                </c:pt>
                <c:pt idx="301">
                  <c:v>4.189543170689161</c:v>
                </c:pt>
                <c:pt idx="302">
                  <c:v>4.189543170689161</c:v>
                </c:pt>
                <c:pt idx="303">
                  <c:v>4.189543170689161</c:v>
                </c:pt>
                <c:pt idx="304">
                  <c:v>4.189543170689161</c:v>
                </c:pt>
                <c:pt idx="305">
                  <c:v>4.189543170689161</c:v>
                </c:pt>
                <c:pt idx="306">
                  <c:v>4.189543170689161</c:v>
                </c:pt>
                <c:pt idx="307">
                  <c:v>4.189543170689161</c:v>
                </c:pt>
                <c:pt idx="308">
                  <c:v>4.189543170689161</c:v>
                </c:pt>
                <c:pt idx="309">
                  <c:v>4.189543170689161</c:v>
                </c:pt>
                <c:pt idx="310">
                  <c:v>4.189543170689161</c:v>
                </c:pt>
                <c:pt idx="311">
                  <c:v>4.189543170689161</c:v>
                </c:pt>
                <c:pt idx="312">
                  <c:v>4.189543170689161</c:v>
                </c:pt>
                <c:pt idx="313">
                  <c:v>4.189543170689161</c:v>
                </c:pt>
                <c:pt idx="314">
                  <c:v>4.189543170689161</c:v>
                </c:pt>
                <c:pt idx="315">
                  <c:v>4.189543170689161</c:v>
                </c:pt>
                <c:pt idx="316">
                  <c:v>4.189543170689161</c:v>
                </c:pt>
                <c:pt idx="317">
                  <c:v>4.189543170689161</c:v>
                </c:pt>
                <c:pt idx="318">
                  <c:v>4.189543170689161</c:v>
                </c:pt>
                <c:pt idx="319">
                  <c:v>4.189543170689161</c:v>
                </c:pt>
                <c:pt idx="320">
                  <c:v>4.189543170689161</c:v>
                </c:pt>
                <c:pt idx="321">
                  <c:v>4.189543170689161</c:v>
                </c:pt>
                <c:pt idx="322">
                  <c:v>4.189543170689161</c:v>
                </c:pt>
                <c:pt idx="323">
                  <c:v>4.189543170689161</c:v>
                </c:pt>
                <c:pt idx="324">
                  <c:v>4.189543170689161</c:v>
                </c:pt>
                <c:pt idx="325">
                  <c:v>4.189543170689161</c:v>
                </c:pt>
                <c:pt idx="326">
                  <c:v>4.189543170689161</c:v>
                </c:pt>
                <c:pt idx="327">
                  <c:v>4.189543170689161</c:v>
                </c:pt>
                <c:pt idx="328">
                  <c:v>4.189543170689161</c:v>
                </c:pt>
                <c:pt idx="329">
                  <c:v>4.189543170689161</c:v>
                </c:pt>
                <c:pt idx="330">
                  <c:v>4.189543170689161</c:v>
                </c:pt>
                <c:pt idx="331">
                  <c:v>4.189543170689161</c:v>
                </c:pt>
                <c:pt idx="332">
                  <c:v>4.189543170689161</c:v>
                </c:pt>
                <c:pt idx="333">
                  <c:v>4.189543170689161</c:v>
                </c:pt>
                <c:pt idx="334">
                  <c:v>4.189543170689161</c:v>
                </c:pt>
                <c:pt idx="335">
                  <c:v>4.189543170689161</c:v>
                </c:pt>
                <c:pt idx="336">
                  <c:v>4.189543170689161</c:v>
                </c:pt>
                <c:pt idx="337">
                  <c:v>4.189543170689161</c:v>
                </c:pt>
                <c:pt idx="338">
                  <c:v>4.189543170689161</c:v>
                </c:pt>
                <c:pt idx="339">
                  <c:v>4.189543170689161</c:v>
                </c:pt>
                <c:pt idx="340">
                  <c:v>4.189543170689161</c:v>
                </c:pt>
                <c:pt idx="341">
                  <c:v>4.189543170689161</c:v>
                </c:pt>
                <c:pt idx="342">
                  <c:v>4.189543170689161</c:v>
                </c:pt>
                <c:pt idx="343">
                  <c:v>4.189543170689161</c:v>
                </c:pt>
                <c:pt idx="344">
                  <c:v>4.189543170689161</c:v>
                </c:pt>
                <c:pt idx="345">
                  <c:v>4.189543170689161</c:v>
                </c:pt>
                <c:pt idx="346">
                  <c:v>4.189543170689161</c:v>
                </c:pt>
                <c:pt idx="347">
                  <c:v>4.189543170689161</c:v>
                </c:pt>
                <c:pt idx="348">
                  <c:v>4.189543170689161</c:v>
                </c:pt>
                <c:pt idx="349">
                  <c:v>4.189543170689161</c:v>
                </c:pt>
                <c:pt idx="350">
                  <c:v>4.189543170689161</c:v>
                </c:pt>
                <c:pt idx="351">
                  <c:v>4.189543170689161</c:v>
                </c:pt>
                <c:pt idx="352">
                  <c:v>4.189543170689161</c:v>
                </c:pt>
                <c:pt idx="353">
                  <c:v>4.189543170689161</c:v>
                </c:pt>
                <c:pt idx="354">
                  <c:v>4.189543170689161</c:v>
                </c:pt>
                <c:pt idx="355">
                  <c:v>4.189543170689161</c:v>
                </c:pt>
                <c:pt idx="356">
                  <c:v>4.189543170689161</c:v>
                </c:pt>
                <c:pt idx="357">
                  <c:v>4.189543170689161</c:v>
                </c:pt>
                <c:pt idx="358">
                  <c:v>4.189543170689161</c:v>
                </c:pt>
                <c:pt idx="359">
                  <c:v>4.189543170689161</c:v>
                </c:pt>
                <c:pt idx="360">
                  <c:v>4.189543170689161</c:v>
                </c:pt>
                <c:pt idx="361">
                  <c:v>4.189543170689161</c:v>
                </c:pt>
                <c:pt idx="362">
                  <c:v>4.189543170689161</c:v>
                </c:pt>
                <c:pt idx="363">
                  <c:v>4.189543170689161</c:v>
                </c:pt>
                <c:pt idx="364">
                  <c:v>4.189543170689161</c:v>
                </c:pt>
                <c:pt idx="365">
                  <c:v>4.189543170689161</c:v>
                </c:pt>
                <c:pt idx="366">
                  <c:v>4.189543170689161</c:v>
                </c:pt>
                <c:pt idx="367">
                  <c:v>4.189543170689161</c:v>
                </c:pt>
                <c:pt idx="368">
                  <c:v>4.189543170689161</c:v>
                </c:pt>
                <c:pt idx="369">
                  <c:v>4.189543170689161</c:v>
                </c:pt>
                <c:pt idx="370">
                  <c:v>4.189543170689161</c:v>
                </c:pt>
                <c:pt idx="371">
                  <c:v>4.189543170689161</c:v>
                </c:pt>
                <c:pt idx="372">
                  <c:v>4.189543170689161</c:v>
                </c:pt>
                <c:pt idx="373">
                  <c:v>4.189543170689161</c:v>
                </c:pt>
                <c:pt idx="374">
                  <c:v>4.189543170689161</c:v>
                </c:pt>
                <c:pt idx="375">
                  <c:v>4.189543170689161</c:v>
                </c:pt>
                <c:pt idx="376">
                  <c:v>4.189543170689161</c:v>
                </c:pt>
                <c:pt idx="377">
                  <c:v>4.189543170689161</c:v>
                </c:pt>
                <c:pt idx="378">
                  <c:v>4.189543170689161</c:v>
                </c:pt>
                <c:pt idx="379">
                  <c:v>4.189543170689161</c:v>
                </c:pt>
                <c:pt idx="380">
                  <c:v>4.189543170689161</c:v>
                </c:pt>
                <c:pt idx="381">
                  <c:v>4.189543170689161</c:v>
                </c:pt>
                <c:pt idx="382">
                  <c:v>4.189543170689161</c:v>
                </c:pt>
                <c:pt idx="383">
                  <c:v>4.189543170689161</c:v>
                </c:pt>
                <c:pt idx="384">
                  <c:v>4.189543170689161</c:v>
                </c:pt>
                <c:pt idx="385">
                  <c:v>4.189543170689161</c:v>
                </c:pt>
                <c:pt idx="386">
                  <c:v>4.189543170689161</c:v>
                </c:pt>
                <c:pt idx="387">
                  <c:v>4.189543170689161</c:v>
                </c:pt>
                <c:pt idx="388">
                  <c:v>4.189543170689161</c:v>
                </c:pt>
                <c:pt idx="389">
                  <c:v>4.189543170689161</c:v>
                </c:pt>
                <c:pt idx="390">
                  <c:v>4.189543170689161</c:v>
                </c:pt>
                <c:pt idx="391">
                  <c:v>4.189543170689161</c:v>
                </c:pt>
                <c:pt idx="392">
                  <c:v>4.189543170689161</c:v>
                </c:pt>
                <c:pt idx="393">
                  <c:v>4.189543170689161</c:v>
                </c:pt>
                <c:pt idx="394">
                  <c:v>4.189543170689161</c:v>
                </c:pt>
                <c:pt idx="395">
                  <c:v>4.189543170689161</c:v>
                </c:pt>
                <c:pt idx="396">
                  <c:v>4.189543170689161</c:v>
                </c:pt>
                <c:pt idx="397">
                  <c:v>4.189543170689161</c:v>
                </c:pt>
                <c:pt idx="398">
                  <c:v>4.189543170689161</c:v>
                </c:pt>
                <c:pt idx="399">
                  <c:v>4.189543170689161</c:v>
                </c:pt>
                <c:pt idx="400">
                  <c:v>4.189543170689161</c:v>
                </c:pt>
                <c:pt idx="401">
                  <c:v>4.189543170689161</c:v>
                </c:pt>
                <c:pt idx="402">
                  <c:v>4.189543170689161</c:v>
                </c:pt>
                <c:pt idx="403">
                  <c:v>4.189543170689161</c:v>
                </c:pt>
                <c:pt idx="404">
                  <c:v>4.189543170689161</c:v>
                </c:pt>
                <c:pt idx="405">
                  <c:v>4.189543170689161</c:v>
                </c:pt>
                <c:pt idx="406">
                  <c:v>4.189543170689161</c:v>
                </c:pt>
                <c:pt idx="407">
                  <c:v>4.189543170689161</c:v>
                </c:pt>
                <c:pt idx="408">
                  <c:v>4.189543170689161</c:v>
                </c:pt>
                <c:pt idx="409">
                  <c:v>4.189543170689161</c:v>
                </c:pt>
                <c:pt idx="410">
                  <c:v>4.189543170689161</c:v>
                </c:pt>
                <c:pt idx="411">
                  <c:v>4.189543170689161</c:v>
                </c:pt>
                <c:pt idx="412">
                  <c:v>4.189543170689161</c:v>
                </c:pt>
                <c:pt idx="413">
                  <c:v>4.189543170689161</c:v>
                </c:pt>
                <c:pt idx="414">
                  <c:v>4.189543170689161</c:v>
                </c:pt>
                <c:pt idx="415">
                  <c:v>4.189543170689161</c:v>
                </c:pt>
                <c:pt idx="416">
                  <c:v>4.189543170689161</c:v>
                </c:pt>
                <c:pt idx="417">
                  <c:v>4.189543170689161</c:v>
                </c:pt>
                <c:pt idx="418">
                  <c:v>4.189543170689161</c:v>
                </c:pt>
                <c:pt idx="419">
                  <c:v>4.189543170689161</c:v>
                </c:pt>
                <c:pt idx="420">
                  <c:v>4.189543170689161</c:v>
                </c:pt>
                <c:pt idx="421">
                  <c:v>4.189543170689161</c:v>
                </c:pt>
                <c:pt idx="422">
                  <c:v>4.189543170689161</c:v>
                </c:pt>
                <c:pt idx="423">
                  <c:v>4.189543170689161</c:v>
                </c:pt>
                <c:pt idx="424">
                  <c:v>4.189543170689161</c:v>
                </c:pt>
                <c:pt idx="425">
                  <c:v>4.189543170689161</c:v>
                </c:pt>
                <c:pt idx="426">
                  <c:v>4.189543170689161</c:v>
                </c:pt>
                <c:pt idx="427">
                  <c:v>4.189543170689161</c:v>
                </c:pt>
                <c:pt idx="428">
                  <c:v>4.189543170689161</c:v>
                </c:pt>
                <c:pt idx="429">
                  <c:v>4.189543170689161</c:v>
                </c:pt>
                <c:pt idx="430">
                  <c:v>4.189543170689161</c:v>
                </c:pt>
                <c:pt idx="431">
                  <c:v>4.189543170689161</c:v>
                </c:pt>
                <c:pt idx="432">
                  <c:v>4.189543170689161</c:v>
                </c:pt>
                <c:pt idx="433">
                  <c:v>4.189543170689161</c:v>
                </c:pt>
                <c:pt idx="434">
                  <c:v>4.189543170689161</c:v>
                </c:pt>
                <c:pt idx="435">
                  <c:v>4.189543170689161</c:v>
                </c:pt>
                <c:pt idx="436">
                  <c:v>4.189543170689161</c:v>
                </c:pt>
                <c:pt idx="437">
                  <c:v>4.189543170689161</c:v>
                </c:pt>
                <c:pt idx="438">
                  <c:v>4.189543170689161</c:v>
                </c:pt>
                <c:pt idx="439">
                  <c:v>4.189543170689161</c:v>
                </c:pt>
                <c:pt idx="440">
                  <c:v>4.189543170689161</c:v>
                </c:pt>
                <c:pt idx="441">
                  <c:v>4.189543170689161</c:v>
                </c:pt>
                <c:pt idx="442">
                  <c:v>4.189543170689161</c:v>
                </c:pt>
                <c:pt idx="443">
                  <c:v>4.189543170689161</c:v>
                </c:pt>
                <c:pt idx="444">
                  <c:v>4.189543170689161</c:v>
                </c:pt>
                <c:pt idx="445">
                  <c:v>4.189543170689161</c:v>
                </c:pt>
                <c:pt idx="446">
                  <c:v>4.189543170689161</c:v>
                </c:pt>
                <c:pt idx="447">
                  <c:v>4.189543170689161</c:v>
                </c:pt>
                <c:pt idx="448">
                  <c:v>4.189543170689161</c:v>
                </c:pt>
                <c:pt idx="449">
                  <c:v>4.189543170689161</c:v>
                </c:pt>
                <c:pt idx="450">
                  <c:v>4.189543170689161</c:v>
                </c:pt>
                <c:pt idx="451">
                  <c:v>4.189543170689161</c:v>
                </c:pt>
                <c:pt idx="452">
                  <c:v>4.189543170689161</c:v>
                </c:pt>
                <c:pt idx="453">
                  <c:v>4.189543170689161</c:v>
                </c:pt>
                <c:pt idx="454">
                  <c:v>4.189543170689161</c:v>
                </c:pt>
                <c:pt idx="455">
                  <c:v>4.189543170689161</c:v>
                </c:pt>
                <c:pt idx="456">
                  <c:v>4.189543170689161</c:v>
                </c:pt>
                <c:pt idx="457">
                  <c:v>4.189543170689161</c:v>
                </c:pt>
                <c:pt idx="458">
                  <c:v>4.189543170689161</c:v>
                </c:pt>
                <c:pt idx="459">
                  <c:v>4.189543170689161</c:v>
                </c:pt>
                <c:pt idx="460">
                  <c:v>4.189543170689161</c:v>
                </c:pt>
                <c:pt idx="461">
                  <c:v>4.189543170689161</c:v>
                </c:pt>
                <c:pt idx="462">
                  <c:v>4.189543170689161</c:v>
                </c:pt>
                <c:pt idx="463">
                  <c:v>4.189543170689161</c:v>
                </c:pt>
                <c:pt idx="464">
                  <c:v>4.189543170689161</c:v>
                </c:pt>
                <c:pt idx="465">
                  <c:v>4.189543170689161</c:v>
                </c:pt>
                <c:pt idx="466">
                  <c:v>4.189543170689161</c:v>
                </c:pt>
                <c:pt idx="467">
                  <c:v>4.189543170689161</c:v>
                </c:pt>
                <c:pt idx="468">
                  <c:v>4.189543170689161</c:v>
                </c:pt>
                <c:pt idx="469">
                  <c:v>4.189543170689161</c:v>
                </c:pt>
                <c:pt idx="470">
                  <c:v>4.189543170689161</c:v>
                </c:pt>
                <c:pt idx="471">
                  <c:v>4.189543170689161</c:v>
                </c:pt>
                <c:pt idx="472">
                  <c:v>4.189543170689161</c:v>
                </c:pt>
                <c:pt idx="473">
                  <c:v>4.189543170689161</c:v>
                </c:pt>
                <c:pt idx="474">
                  <c:v>4.189543170689161</c:v>
                </c:pt>
                <c:pt idx="475">
                  <c:v>4.189543170689161</c:v>
                </c:pt>
                <c:pt idx="476">
                  <c:v>4.189543170689161</c:v>
                </c:pt>
                <c:pt idx="477">
                  <c:v>4.189543170689161</c:v>
                </c:pt>
                <c:pt idx="478">
                  <c:v>4.189543170689161</c:v>
                </c:pt>
                <c:pt idx="479">
                  <c:v>4.189543170689161</c:v>
                </c:pt>
                <c:pt idx="480">
                  <c:v>4.189543170689161</c:v>
                </c:pt>
                <c:pt idx="481">
                  <c:v>4.189543170689161</c:v>
                </c:pt>
                <c:pt idx="482">
                  <c:v>4.189543170689161</c:v>
                </c:pt>
                <c:pt idx="483">
                  <c:v>4.189543170689161</c:v>
                </c:pt>
                <c:pt idx="484">
                  <c:v>4.189543170689161</c:v>
                </c:pt>
                <c:pt idx="485">
                  <c:v>4.189543170689161</c:v>
                </c:pt>
                <c:pt idx="486">
                  <c:v>4.189543170689161</c:v>
                </c:pt>
                <c:pt idx="487">
                  <c:v>4.189543170689161</c:v>
                </c:pt>
                <c:pt idx="488">
                  <c:v>4.189543170689161</c:v>
                </c:pt>
                <c:pt idx="489">
                  <c:v>4.189543170689161</c:v>
                </c:pt>
                <c:pt idx="490">
                  <c:v>4.189543170689161</c:v>
                </c:pt>
                <c:pt idx="491">
                  <c:v>4.189543170689161</c:v>
                </c:pt>
                <c:pt idx="492">
                  <c:v>4.189543170689161</c:v>
                </c:pt>
                <c:pt idx="493">
                  <c:v>4.189543170689161</c:v>
                </c:pt>
                <c:pt idx="494">
                  <c:v>4.189543170689161</c:v>
                </c:pt>
                <c:pt idx="495">
                  <c:v>4.189543170689161</c:v>
                </c:pt>
                <c:pt idx="496">
                  <c:v>4.189543170689161</c:v>
                </c:pt>
                <c:pt idx="497">
                  <c:v>4.189543170689161</c:v>
                </c:pt>
                <c:pt idx="498">
                  <c:v>4.189543170689161</c:v>
                </c:pt>
                <c:pt idx="499">
                  <c:v>4.189543170689161</c:v>
                </c:pt>
                <c:pt idx="500">
                  <c:v>4.189543170689161</c:v>
                </c:pt>
                <c:pt idx="501">
                  <c:v>4.189543170689161</c:v>
                </c:pt>
                <c:pt idx="502">
                  <c:v>4.189543170689161</c:v>
                </c:pt>
                <c:pt idx="503">
                  <c:v>4.189543170689161</c:v>
                </c:pt>
                <c:pt idx="504">
                  <c:v>4.189543170689161</c:v>
                </c:pt>
                <c:pt idx="505">
                  <c:v>4.189543170689161</c:v>
                </c:pt>
                <c:pt idx="506">
                  <c:v>4.189543170689161</c:v>
                </c:pt>
                <c:pt idx="507">
                  <c:v>4.189543170689161</c:v>
                </c:pt>
                <c:pt idx="508">
                  <c:v>4.189543170689161</c:v>
                </c:pt>
                <c:pt idx="509">
                  <c:v>4.189543170689161</c:v>
                </c:pt>
                <c:pt idx="510">
                  <c:v>4.189543170689161</c:v>
                </c:pt>
                <c:pt idx="511">
                  <c:v>4.189543170689161</c:v>
                </c:pt>
                <c:pt idx="512">
                  <c:v>4.189543170689161</c:v>
                </c:pt>
                <c:pt idx="513">
                  <c:v>4.189543170689161</c:v>
                </c:pt>
                <c:pt idx="514">
                  <c:v>4.189543170689161</c:v>
                </c:pt>
                <c:pt idx="515">
                  <c:v>4.189543170689161</c:v>
                </c:pt>
                <c:pt idx="516">
                  <c:v>4.189543170689161</c:v>
                </c:pt>
                <c:pt idx="517">
                  <c:v>4.189543170689161</c:v>
                </c:pt>
                <c:pt idx="518">
                  <c:v>4.189543170689161</c:v>
                </c:pt>
                <c:pt idx="519">
                  <c:v>4.189543170689161</c:v>
                </c:pt>
                <c:pt idx="520">
                  <c:v>4.189543170689161</c:v>
                </c:pt>
                <c:pt idx="521">
                  <c:v>4.189543170689161</c:v>
                </c:pt>
                <c:pt idx="522">
                  <c:v>4.189543170689161</c:v>
                </c:pt>
                <c:pt idx="523">
                  <c:v>4.189543170689161</c:v>
                </c:pt>
                <c:pt idx="524">
                  <c:v>4.189543170689161</c:v>
                </c:pt>
                <c:pt idx="525">
                  <c:v>4.189543170689161</c:v>
                </c:pt>
                <c:pt idx="526">
                  <c:v>4.189543170689161</c:v>
                </c:pt>
                <c:pt idx="527">
                  <c:v>4.189543170689161</c:v>
                </c:pt>
                <c:pt idx="528">
                  <c:v>4.189543170689161</c:v>
                </c:pt>
                <c:pt idx="529">
                  <c:v>4.189543170689161</c:v>
                </c:pt>
                <c:pt idx="530">
                  <c:v>4.189543170689161</c:v>
                </c:pt>
                <c:pt idx="531">
                  <c:v>4.189543170689161</c:v>
                </c:pt>
                <c:pt idx="532">
                  <c:v>4.189543170689161</c:v>
                </c:pt>
                <c:pt idx="533">
                  <c:v>4.189543170689161</c:v>
                </c:pt>
                <c:pt idx="534">
                  <c:v>4.189543170689161</c:v>
                </c:pt>
                <c:pt idx="535">
                  <c:v>4.189543170689161</c:v>
                </c:pt>
                <c:pt idx="536">
                  <c:v>4.189543170689161</c:v>
                </c:pt>
                <c:pt idx="537">
                  <c:v>4.189543170689161</c:v>
                </c:pt>
                <c:pt idx="538">
                  <c:v>4.189543170689161</c:v>
                </c:pt>
                <c:pt idx="539">
                  <c:v>4.189543170689161</c:v>
                </c:pt>
                <c:pt idx="540">
                  <c:v>4.189543170689161</c:v>
                </c:pt>
                <c:pt idx="541">
                  <c:v>4.189543170689161</c:v>
                </c:pt>
                <c:pt idx="542">
                  <c:v>4.189543170689161</c:v>
                </c:pt>
                <c:pt idx="543">
                  <c:v>4.189543170689161</c:v>
                </c:pt>
                <c:pt idx="544">
                  <c:v>4.189543170689161</c:v>
                </c:pt>
                <c:pt idx="545">
                  <c:v>4.189543170689161</c:v>
                </c:pt>
                <c:pt idx="546">
                  <c:v>4.189543170689161</c:v>
                </c:pt>
                <c:pt idx="547">
                  <c:v>4.189543170689161</c:v>
                </c:pt>
                <c:pt idx="548">
                  <c:v>4.189543170689161</c:v>
                </c:pt>
                <c:pt idx="549">
                  <c:v>4.189543170689161</c:v>
                </c:pt>
                <c:pt idx="550">
                  <c:v>4.189543170689161</c:v>
                </c:pt>
                <c:pt idx="551">
                  <c:v>4.189543170689161</c:v>
                </c:pt>
                <c:pt idx="552">
                  <c:v>4.189543170689161</c:v>
                </c:pt>
                <c:pt idx="553">
                  <c:v>4.189543170689161</c:v>
                </c:pt>
                <c:pt idx="554">
                  <c:v>4.189543170689161</c:v>
                </c:pt>
                <c:pt idx="555">
                  <c:v>4.189543170689161</c:v>
                </c:pt>
                <c:pt idx="556">
                  <c:v>4.189543170689161</c:v>
                </c:pt>
                <c:pt idx="557">
                  <c:v>4.189543170689161</c:v>
                </c:pt>
                <c:pt idx="558">
                  <c:v>4.189543170689161</c:v>
                </c:pt>
                <c:pt idx="559">
                  <c:v>4.189543170689161</c:v>
                </c:pt>
                <c:pt idx="560">
                  <c:v>4.189543170689161</c:v>
                </c:pt>
                <c:pt idx="561">
                  <c:v>4.189543170689161</c:v>
                </c:pt>
                <c:pt idx="562">
                  <c:v>4.189543170689161</c:v>
                </c:pt>
                <c:pt idx="563">
                  <c:v>4.189543170689161</c:v>
                </c:pt>
                <c:pt idx="564">
                  <c:v>4.189543170689161</c:v>
                </c:pt>
                <c:pt idx="565">
                  <c:v>4.189543170689161</c:v>
                </c:pt>
                <c:pt idx="566">
                  <c:v>4.189543170689161</c:v>
                </c:pt>
                <c:pt idx="567">
                  <c:v>4.189543170689161</c:v>
                </c:pt>
                <c:pt idx="568">
                  <c:v>4.189543170689161</c:v>
                </c:pt>
                <c:pt idx="569">
                  <c:v>4.189543170689161</c:v>
                </c:pt>
                <c:pt idx="570">
                  <c:v>4.189543170689161</c:v>
                </c:pt>
                <c:pt idx="571">
                  <c:v>4.189543170689161</c:v>
                </c:pt>
                <c:pt idx="572">
                  <c:v>4.189543170689161</c:v>
                </c:pt>
                <c:pt idx="573">
                  <c:v>4.189543170689161</c:v>
                </c:pt>
                <c:pt idx="574">
                  <c:v>4.189543170689161</c:v>
                </c:pt>
                <c:pt idx="575">
                  <c:v>4.189543170689161</c:v>
                </c:pt>
                <c:pt idx="576">
                  <c:v>4.189543170689161</c:v>
                </c:pt>
                <c:pt idx="577">
                  <c:v>4.189543170689161</c:v>
                </c:pt>
                <c:pt idx="578">
                  <c:v>4.189543170689161</c:v>
                </c:pt>
                <c:pt idx="579">
                  <c:v>4.189543170689161</c:v>
                </c:pt>
                <c:pt idx="580">
                  <c:v>4.189543170689161</c:v>
                </c:pt>
                <c:pt idx="581">
                  <c:v>4.189543170689161</c:v>
                </c:pt>
                <c:pt idx="582">
                  <c:v>4.189543170689161</c:v>
                </c:pt>
                <c:pt idx="583">
                  <c:v>4.189543170689161</c:v>
                </c:pt>
                <c:pt idx="584">
                  <c:v>4.189543170689161</c:v>
                </c:pt>
                <c:pt idx="585">
                  <c:v>4.189543170689161</c:v>
                </c:pt>
                <c:pt idx="586">
                  <c:v>4.189543170689161</c:v>
                </c:pt>
                <c:pt idx="587">
                  <c:v>4.189543170689161</c:v>
                </c:pt>
                <c:pt idx="588">
                  <c:v>4.189543170689161</c:v>
                </c:pt>
                <c:pt idx="589">
                  <c:v>4.189543170689161</c:v>
                </c:pt>
                <c:pt idx="590">
                  <c:v>4.189543170689161</c:v>
                </c:pt>
                <c:pt idx="591">
                  <c:v>4.189543170689161</c:v>
                </c:pt>
                <c:pt idx="592">
                  <c:v>4.189543170689161</c:v>
                </c:pt>
                <c:pt idx="593">
                  <c:v>4.189543170689161</c:v>
                </c:pt>
                <c:pt idx="594">
                  <c:v>4.189543170689161</c:v>
                </c:pt>
                <c:pt idx="595">
                  <c:v>4.189543170689161</c:v>
                </c:pt>
                <c:pt idx="596">
                  <c:v>4.189543170689161</c:v>
                </c:pt>
                <c:pt idx="597">
                  <c:v>4.189543170689161</c:v>
                </c:pt>
                <c:pt idx="598">
                  <c:v>4.189543170689161</c:v>
                </c:pt>
                <c:pt idx="599">
                  <c:v>4.189543170689161</c:v>
                </c:pt>
                <c:pt idx="600">
                  <c:v>4.189543170689161</c:v>
                </c:pt>
                <c:pt idx="601">
                  <c:v>4.189543170689161</c:v>
                </c:pt>
                <c:pt idx="602">
                  <c:v>4.189543170689161</c:v>
                </c:pt>
                <c:pt idx="603">
                  <c:v>4.189543170689161</c:v>
                </c:pt>
                <c:pt idx="604">
                  <c:v>4.189543170689161</c:v>
                </c:pt>
                <c:pt idx="605">
                  <c:v>4.189543170689161</c:v>
                </c:pt>
                <c:pt idx="606">
                  <c:v>4.189543170689161</c:v>
                </c:pt>
                <c:pt idx="607">
                  <c:v>4.189543170689161</c:v>
                </c:pt>
                <c:pt idx="608">
                  <c:v>4.189543170689161</c:v>
                </c:pt>
                <c:pt idx="609">
                  <c:v>4.189543170689161</c:v>
                </c:pt>
                <c:pt idx="610">
                  <c:v>4.189543170689161</c:v>
                </c:pt>
                <c:pt idx="611">
                  <c:v>4.189543170689161</c:v>
                </c:pt>
                <c:pt idx="612">
                  <c:v>4.189543170689161</c:v>
                </c:pt>
                <c:pt idx="613">
                  <c:v>4.189543170689161</c:v>
                </c:pt>
                <c:pt idx="614">
                  <c:v>4.189543170689161</c:v>
                </c:pt>
                <c:pt idx="615">
                  <c:v>4.189543170689161</c:v>
                </c:pt>
                <c:pt idx="616">
                  <c:v>4.189543170689161</c:v>
                </c:pt>
                <c:pt idx="617">
                  <c:v>4.189543170689161</c:v>
                </c:pt>
                <c:pt idx="618">
                  <c:v>4.189543170689161</c:v>
                </c:pt>
                <c:pt idx="619">
                  <c:v>4.189543170689161</c:v>
                </c:pt>
                <c:pt idx="620">
                  <c:v>4.189543170689161</c:v>
                </c:pt>
                <c:pt idx="621">
                  <c:v>4.189543170689161</c:v>
                </c:pt>
                <c:pt idx="622">
                  <c:v>4.189543170689161</c:v>
                </c:pt>
                <c:pt idx="623">
                  <c:v>4.189543170689161</c:v>
                </c:pt>
                <c:pt idx="624">
                  <c:v>4.189543170689161</c:v>
                </c:pt>
                <c:pt idx="625">
                  <c:v>4.189543170689161</c:v>
                </c:pt>
                <c:pt idx="626">
                  <c:v>4.189543170689161</c:v>
                </c:pt>
                <c:pt idx="627">
                  <c:v>4.189543170689161</c:v>
                </c:pt>
                <c:pt idx="628">
                  <c:v>4.189543170689161</c:v>
                </c:pt>
                <c:pt idx="629">
                  <c:v>4.189543170689161</c:v>
                </c:pt>
                <c:pt idx="630">
                  <c:v>4.189543170689161</c:v>
                </c:pt>
                <c:pt idx="631">
                  <c:v>4.189543170689161</c:v>
                </c:pt>
                <c:pt idx="632">
                  <c:v>4.189543170689161</c:v>
                </c:pt>
                <c:pt idx="633">
                  <c:v>4.189543170689161</c:v>
                </c:pt>
                <c:pt idx="634">
                  <c:v>4.189543170689161</c:v>
                </c:pt>
                <c:pt idx="635">
                  <c:v>4.189543170689161</c:v>
                </c:pt>
                <c:pt idx="636">
                  <c:v>4.189543170689161</c:v>
                </c:pt>
                <c:pt idx="637">
                  <c:v>4.189543170689161</c:v>
                </c:pt>
                <c:pt idx="638">
                  <c:v>4.189543170689161</c:v>
                </c:pt>
                <c:pt idx="639">
                  <c:v>4.189543170689161</c:v>
                </c:pt>
                <c:pt idx="640">
                  <c:v>4.189543170689161</c:v>
                </c:pt>
                <c:pt idx="641">
                  <c:v>4.189543170689161</c:v>
                </c:pt>
                <c:pt idx="642">
                  <c:v>4.189543170689161</c:v>
                </c:pt>
                <c:pt idx="643">
                  <c:v>4.189543170689161</c:v>
                </c:pt>
                <c:pt idx="644">
                  <c:v>4.189543170689161</c:v>
                </c:pt>
                <c:pt idx="645">
                  <c:v>4.189543170689161</c:v>
                </c:pt>
                <c:pt idx="646">
                  <c:v>4.189543170689161</c:v>
                </c:pt>
                <c:pt idx="647">
                  <c:v>4.189543170689161</c:v>
                </c:pt>
                <c:pt idx="648">
                  <c:v>4.189543170689161</c:v>
                </c:pt>
                <c:pt idx="649">
                  <c:v>4.189543170689161</c:v>
                </c:pt>
                <c:pt idx="650">
                  <c:v>4.189543170689161</c:v>
                </c:pt>
                <c:pt idx="651">
                  <c:v>4.189543170689161</c:v>
                </c:pt>
                <c:pt idx="652">
                  <c:v>4.189543170689161</c:v>
                </c:pt>
                <c:pt idx="653">
                  <c:v>4.189543170689161</c:v>
                </c:pt>
                <c:pt idx="654">
                  <c:v>4.189543170689161</c:v>
                </c:pt>
                <c:pt idx="655">
                  <c:v>4.189543170689161</c:v>
                </c:pt>
                <c:pt idx="656">
                  <c:v>4.189543170689161</c:v>
                </c:pt>
                <c:pt idx="657">
                  <c:v>4.189543170689161</c:v>
                </c:pt>
                <c:pt idx="658">
                  <c:v>4.189543170689161</c:v>
                </c:pt>
                <c:pt idx="659">
                  <c:v>4.189543170689161</c:v>
                </c:pt>
                <c:pt idx="660">
                  <c:v>4.189543170689161</c:v>
                </c:pt>
                <c:pt idx="661">
                  <c:v>4.189543170689161</c:v>
                </c:pt>
                <c:pt idx="662">
                  <c:v>4.189543170689161</c:v>
                </c:pt>
                <c:pt idx="663">
                  <c:v>4.189543170689161</c:v>
                </c:pt>
                <c:pt idx="664">
                  <c:v>4.189543170689161</c:v>
                </c:pt>
                <c:pt idx="665">
                  <c:v>4.189543170689161</c:v>
                </c:pt>
                <c:pt idx="666">
                  <c:v>4.189543170689161</c:v>
                </c:pt>
                <c:pt idx="667">
                  <c:v>4.189543170689161</c:v>
                </c:pt>
                <c:pt idx="668">
                  <c:v>4.189543170689161</c:v>
                </c:pt>
                <c:pt idx="669">
                  <c:v>4.189543170689161</c:v>
                </c:pt>
                <c:pt idx="670">
                  <c:v>4.189543170689161</c:v>
                </c:pt>
                <c:pt idx="671">
                  <c:v>4.189543170689161</c:v>
                </c:pt>
                <c:pt idx="672">
                  <c:v>4.189543170689161</c:v>
                </c:pt>
                <c:pt idx="673">
                  <c:v>4.189543170689161</c:v>
                </c:pt>
                <c:pt idx="674">
                  <c:v>4.189543170689161</c:v>
                </c:pt>
                <c:pt idx="675">
                  <c:v>4.189543170689161</c:v>
                </c:pt>
                <c:pt idx="676">
                  <c:v>4.189543170689161</c:v>
                </c:pt>
                <c:pt idx="677">
                  <c:v>4.189543170689161</c:v>
                </c:pt>
                <c:pt idx="678">
                  <c:v>4.189543170689161</c:v>
                </c:pt>
                <c:pt idx="679">
                  <c:v>4.189543170689161</c:v>
                </c:pt>
                <c:pt idx="680">
                  <c:v>4.189543170689161</c:v>
                </c:pt>
                <c:pt idx="681">
                  <c:v>4.189543170689161</c:v>
                </c:pt>
                <c:pt idx="682">
                  <c:v>4.189543170689161</c:v>
                </c:pt>
                <c:pt idx="683">
                  <c:v>4.189543170689161</c:v>
                </c:pt>
                <c:pt idx="684">
                  <c:v>4.189543170689161</c:v>
                </c:pt>
                <c:pt idx="685">
                  <c:v>4.189543170689161</c:v>
                </c:pt>
                <c:pt idx="686">
                  <c:v>4.189543170689161</c:v>
                </c:pt>
                <c:pt idx="687">
                  <c:v>4.189543170689161</c:v>
                </c:pt>
                <c:pt idx="688">
                  <c:v>4.189543170689161</c:v>
                </c:pt>
                <c:pt idx="689">
                  <c:v>4.189543170689161</c:v>
                </c:pt>
                <c:pt idx="690">
                  <c:v>4.189543170689161</c:v>
                </c:pt>
                <c:pt idx="691">
                  <c:v>4.189543170689161</c:v>
                </c:pt>
                <c:pt idx="692">
                  <c:v>4.189543170689161</c:v>
                </c:pt>
                <c:pt idx="693">
                  <c:v>4.189543170689161</c:v>
                </c:pt>
                <c:pt idx="694">
                  <c:v>4.189543170689161</c:v>
                </c:pt>
                <c:pt idx="695">
                  <c:v>4.189543170689161</c:v>
                </c:pt>
                <c:pt idx="696">
                  <c:v>4.189543170689161</c:v>
                </c:pt>
                <c:pt idx="697">
                  <c:v>4.189543170689161</c:v>
                </c:pt>
                <c:pt idx="698">
                  <c:v>4.189543170689161</c:v>
                </c:pt>
                <c:pt idx="699">
                  <c:v>4.189543170689161</c:v>
                </c:pt>
                <c:pt idx="700">
                  <c:v>4.189543170689161</c:v>
                </c:pt>
                <c:pt idx="701">
                  <c:v>4.189543170689161</c:v>
                </c:pt>
                <c:pt idx="702">
                  <c:v>4.189543170689161</c:v>
                </c:pt>
                <c:pt idx="703">
                  <c:v>4.189543170689161</c:v>
                </c:pt>
                <c:pt idx="704">
                  <c:v>4.189543170689161</c:v>
                </c:pt>
                <c:pt idx="705">
                  <c:v>4.189543170689161</c:v>
                </c:pt>
                <c:pt idx="706">
                  <c:v>4.189543170689161</c:v>
                </c:pt>
                <c:pt idx="707">
                  <c:v>4.189543170689161</c:v>
                </c:pt>
                <c:pt idx="708">
                  <c:v>4.189543170689161</c:v>
                </c:pt>
                <c:pt idx="709">
                  <c:v>4.189543170689161</c:v>
                </c:pt>
                <c:pt idx="710">
                  <c:v>4.189543170689161</c:v>
                </c:pt>
                <c:pt idx="711">
                  <c:v>4.189543170689161</c:v>
                </c:pt>
                <c:pt idx="712">
                  <c:v>4.189543170689161</c:v>
                </c:pt>
                <c:pt idx="713">
                  <c:v>4.189543170689161</c:v>
                </c:pt>
                <c:pt idx="714">
                  <c:v>4.189543170689161</c:v>
                </c:pt>
                <c:pt idx="715">
                  <c:v>4.189543170689161</c:v>
                </c:pt>
                <c:pt idx="716">
                  <c:v>4.189543170689161</c:v>
                </c:pt>
                <c:pt idx="717">
                  <c:v>4.189543170689161</c:v>
                </c:pt>
                <c:pt idx="718">
                  <c:v>4.189543170689161</c:v>
                </c:pt>
                <c:pt idx="719">
                  <c:v>4.189543170689161</c:v>
                </c:pt>
                <c:pt idx="720">
                  <c:v>4.189543170689161</c:v>
                </c:pt>
                <c:pt idx="721">
                  <c:v>4.189543170689161</c:v>
                </c:pt>
                <c:pt idx="722">
                  <c:v>4.189543170689161</c:v>
                </c:pt>
                <c:pt idx="723">
                  <c:v>4.189543170689161</c:v>
                </c:pt>
                <c:pt idx="724">
                  <c:v>4.189543170689161</c:v>
                </c:pt>
                <c:pt idx="725">
                  <c:v>4.189543170689161</c:v>
                </c:pt>
                <c:pt idx="726">
                  <c:v>4.189543170689161</c:v>
                </c:pt>
                <c:pt idx="727">
                  <c:v>4.189543170689161</c:v>
                </c:pt>
                <c:pt idx="728">
                  <c:v>4.189543170689161</c:v>
                </c:pt>
                <c:pt idx="729">
                  <c:v>4.189543170689161</c:v>
                </c:pt>
                <c:pt idx="730">
                  <c:v>4.189543170689161</c:v>
                </c:pt>
                <c:pt idx="731">
                  <c:v>4.189543170689161</c:v>
                </c:pt>
                <c:pt idx="732">
                  <c:v>4.189543170689161</c:v>
                </c:pt>
                <c:pt idx="733">
                  <c:v>4.189543170689161</c:v>
                </c:pt>
                <c:pt idx="734">
                  <c:v>4.189543170689161</c:v>
                </c:pt>
                <c:pt idx="735">
                  <c:v>4.189543170689161</c:v>
                </c:pt>
                <c:pt idx="736">
                  <c:v>4.189543170689161</c:v>
                </c:pt>
                <c:pt idx="737">
                  <c:v>4.189543170689161</c:v>
                </c:pt>
                <c:pt idx="738">
                  <c:v>4.189543170689161</c:v>
                </c:pt>
                <c:pt idx="739">
                  <c:v>4.189543170689161</c:v>
                </c:pt>
                <c:pt idx="740">
                  <c:v>4.189543170689161</c:v>
                </c:pt>
                <c:pt idx="741">
                  <c:v>4.189543170689161</c:v>
                </c:pt>
                <c:pt idx="742">
                  <c:v>4.189543170689161</c:v>
                </c:pt>
                <c:pt idx="743">
                  <c:v>4.189543170689161</c:v>
                </c:pt>
                <c:pt idx="744">
                  <c:v>4.189543170689161</c:v>
                </c:pt>
                <c:pt idx="745">
                  <c:v>4.189543170689161</c:v>
                </c:pt>
                <c:pt idx="746">
                  <c:v>4.189543170689161</c:v>
                </c:pt>
                <c:pt idx="747">
                  <c:v>4.189543170689161</c:v>
                </c:pt>
                <c:pt idx="748">
                  <c:v>4.189543170689161</c:v>
                </c:pt>
                <c:pt idx="749">
                  <c:v>4.189543170689161</c:v>
                </c:pt>
                <c:pt idx="750">
                  <c:v>4.189543170689161</c:v>
                </c:pt>
                <c:pt idx="751">
                  <c:v>4.189543170689161</c:v>
                </c:pt>
                <c:pt idx="752">
                  <c:v>4.189543170689161</c:v>
                </c:pt>
                <c:pt idx="753">
                  <c:v>4.189543170689161</c:v>
                </c:pt>
                <c:pt idx="754">
                  <c:v>4.189543170689161</c:v>
                </c:pt>
                <c:pt idx="755">
                  <c:v>4.189543170689161</c:v>
                </c:pt>
                <c:pt idx="756">
                  <c:v>4.189543170689161</c:v>
                </c:pt>
                <c:pt idx="757">
                  <c:v>4.189543170689161</c:v>
                </c:pt>
                <c:pt idx="758">
                  <c:v>4.189543170689161</c:v>
                </c:pt>
                <c:pt idx="759">
                  <c:v>4.189543170689161</c:v>
                </c:pt>
                <c:pt idx="760">
                  <c:v>4.189543170689161</c:v>
                </c:pt>
                <c:pt idx="761">
                  <c:v>4.189543170689161</c:v>
                </c:pt>
                <c:pt idx="762">
                  <c:v>4.189543170689161</c:v>
                </c:pt>
                <c:pt idx="763">
                  <c:v>4.189543170689161</c:v>
                </c:pt>
                <c:pt idx="764">
                  <c:v>4.189543170689161</c:v>
                </c:pt>
                <c:pt idx="765">
                  <c:v>4.189543170689161</c:v>
                </c:pt>
                <c:pt idx="766">
                  <c:v>4.189543170689161</c:v>
                </c:pt>
                <c:pt idx="767">
                  <c:v>4.189543170689161</c:v>
                </c:pt>
                <c:pt idx="768">
                  <c:v>4.189543170689161</c:v>
                </c:pt>
                <c:pt idx="769">
                  <c:v>4.189543170689161</c:v>
                </c:pt>
                <c:pt idx="770">
                  <c:v>4.189543170689161</c:v>
                </c:pt>
                <c:pt idx="771">
                  <c:v>4.189543170689161</c:v>
                </c:pt>
                <c:pt idx="772">
                  <c:v>4.189543170689161</c:v>
                </c:pt>
                <c:pt idx="773">
                  <c:v>4.189543170689161</c:v>
                </c:pt>
                <c:pt idx="774">
                  <c:v>4.189543170689161</c:v>
                </c:pt>
                <c:pt idx="775">
                  <c:v>4.189543170689161</c:v>
                </c:pt>
                <c:pt idx="776">
                  <c:v>4.189543170689161</c:v>
                </c:pt>
                <c:pt idx="777">
                  <c:v>4.189543170689161</c:v>
                </c:pt>
                <c:pt idx="778">
                  <c:v>4.189543170689161</c:v>
                </c:pt>
                <c:pt idx="779">
                  <c:v>4.189543170689161</c:v>
                </c:pt>
                <c:pt idx="780">
                  <c:v>4.189543170689161</c:v>
                </c:pt>
                <c:pt idx="781">
                  <c:v>4.189543170689161</c:v>
                </c:pt>
                <c:pt idx="782">
                  <c:v>4.189543170689161</c:v>
                </c:pt>
                <c:pt idx="783">
                  <c:v>4.189543170689161</c:v>
                </c:pt>
                <c:pt idx="784">
                  <c:v>4.189543170689161</c:v>
                </c:pt>
                <c:pt idx="785">
                  <c:v>4.189543170689161</c:v>
                </c:pt>
                <c:pt idx="786">
                  <c:v>4.189543170689161</c:v>
                </c:pt>
                <c:pt idx="787">
                  <c:v>4.189543170689161</c:v>
                </c:pt>
                <c:pt idx="788">
                  <c:v>4.189543170689161</c:v>
                </c:pt>
                <c:pt idx="789">
                  <c:v>4.189543170689161</c:v>
                </c:pt>
                <c:pt idx="790">
                  <c:v>4.189543170689161</c:v>
                </c:pt>
                <c:pt idx="791">
                  <c:v>4.189543170689161</c:v>
                </c:pt>
                <c:pt idx="792">
                  <c:v>4.189543170689161</c:v>
                </c:pt>
                <c:pt idx="793">
                  <c:v>4.189543170689161</c:v>
                </c:pt>
                <c:pt idx="794">
                  <c:v>4.189543170689161</c:v>
                </c:pt>
                <c:pt idx="795">
                  <c:v>4.189543170689161</c:v>
                </c:pt>
                <c:pt idx="796">
                  <c:v>4.189543170689161</c:v>
                </c:pt>
                <c:pt idx="797">
                  <c:v>4.189543170689161</c:v>
                </c:pt>
                <c:pt idx="798">
                  <c:v>4.189543170689161</c:v>
                </c:pt>
                <c:pt idx="799">
                  <c:v>4.189543170689161</c:v>
                </c:pt>
                <c:pt idx="800">
                  <c:v>4.189543170689161</c:v>
                </c:pt>
                <c:pt idx="801">
                  <c:v>4.189543170689161</c:v>
                </c:pt>
                <c:pt idx="802">
                  <c:v>4.189543170689161</c:v>
                </c:pt>
                <c:pt idx="803">
                  <c:v>4.189543170689161</c:v>
                </c:pt>
                <c:pt idx="804">
                  <c:v>4.189543170689161</c:v>
                </c:pt>
                <c:pt idx="805">
                  <c:v>4.189543170689161</c:v>
                </c:pt>
                <c:pt idx="806">
                  <c:v>4.189543170689161</c:v>
                </c:pt>
                <c:pt idx="807">
                  <c:v>4.189543170689161</c:v>
                </c:pt>
                <c:pt idx="808">
                  <c:v>4.189543170689161</c:v>
                </c:pt>
                <c:pt idx="809">
                  <c:v>4.189543170689161</c:v>
                </c:pt>
                <c:pt idx="810">
                  <c:v>4.189543170689161</c:v>
                </c:pt>
                <c:pt idx="811">
                  <c:v>4.189543170689161</c:v>
                </c:pt>
                <c:pt idx="812">
                  <c:v>4.189543170689161</c:v>
                </c:pt>
                <c:pt idx="813">
                  <c:v>4.189543170689161</c:v>
                </c:pt>
                <c:pt idx="814">
                  <c:v>4.189543170689161</c:v>
                </c:pt>
                <c:pt idx="815">
                  <c:v>4.189543170689161</c:v>
                </c:pt>
                <c:pt idx="816">
                  <c:v>4.189543170689161</c:v>
                </c:pt>
                <c:pt idx="817">
                  <c:v>4.189543170689161</c:v>
                </c:pt>
                <c:pt idx="818">
                  <c:v>4.189543170689161</c:v>
                </c:pt>
                <c:pt idx="819">
                  <c:v>4.189543170689161</c:v>
                </c:pt>
                <c:pt idx="820">
                  <c:v>4.189543170689161</c:v>
                </c:pt>
                <c:pt idx="821">
                  <c:v>4.189543170689161</c:v>
                </c:pt>
                <c:pt idx="822">
                  <c:v>4.189543170689161</c:v>
                </c:pt>
                <c:pt idx="823">
                  <c:v>4.189543170689161</c:v>
                </c:pt>
                <c:pt idx="824">
                  <c:v>4.189543170689161</c:v>
                </c:pt>
                <c:pt idx="825">
                  <c:v>4.189543170689161</c:v>
                </c:pt>
                <c:pt idx="826">
                  <c:v>4.189543170689161</c:v>
                </c:pt>
                <c:pt idx="827">
                  <c:v>4.189543170689161</c:v>
                </c:pt>
                <c:pt idx="828">
                  <c:v>4.189543170689161</c:v>
                </c:pt>
                <c:pt idx="829">
                  <c:v>4.189543170689161</c:v>
                </c:pt>
                <c:pt idx="830">
                  <c:v>4.189543170689161</c:v>
                </c:pt>
                <c:pt idx="831">
                  <c:v>4.189543170689161</c:v>
                </c:pt>
                <c:pt idx="832">
                  <c:v>4.189543170689161</c:v>
                </c:pt>
                <c:pt idx="833">
                  <c:v>4.189543170689161</c:v>
                </c:pt>
                <c:pt idx="834">
                  <c:v>4.189543170689161</c:v>
                </c:pt>
                <c:pt idx="835">
                  <c:v>4.189543170689161</c:v>
                </c:pt>
                <c:pt idx="836">
                  <c:v>4.189543170689161</c:v>
                </c:pt>
                <c:pt idx="837">
                  <c:v>4.189543170689161</c:v>
                </c:pt>
                <c:pt idx="838">
                  <c:v>4.189543170689161</c:v>
                </c:pt>
                <c:pt idx="839">
                  <c:v>4.189543170689161</c:v>
                </c:pt>
                <c:pt idx="840">
                  <c:v>4.189543170689161</c:v>
                </c:pt>
                <c:pt idx="841">
                  <c:v>4.189543170689161</c:v>
                </c:pt>
                <c:pt idx="842">
                  <c:v>4.189543170689161</c:v>
                </c:pt>
                <c:pt idx="843">
                  <c:v>4.189543170689161</c:v>
                </c:pt>
                <c:pt idx="844">
                  <c:v>4.189543170689161</c:v>
                </c:pt>
                <c:pt idx="845">
                  <c:v>4.189543170689161</c:v>
                </c:pt>
                <c:pt idx="846">
                  <c:v>4.189543170689161</c:v>
                </c:pt>
                <c:pt idx="847">
                  <c:v>4.189543170689161</c:v>
                </c:pt>
                <c:pt idx="848">
                  <c:v>4.189543170689161</c:v>
                </c:pt>
                <c:pt idx="849">
                  <c:v>4.189543170689161</c:v>
                </c:pt>
                <c:pt idx="850">
                  <c:v>4.189543170689161</c:v>
                </c:pt>
                <c:pt idx="851">
                  <c:v>4.189543170689161</c:v>
                </c:pt>
                <c:pt idx="852">
                  <c:v>4.189543170689161</c:v>
                </c:pt>
                <c:pt idx="853">
                  <c:v>4.189543170689161</c:v>
                </c:pt>
                <c:pt idx="854">
                  <c:v>4.189543170689161</c:v>
                </c:pt>
                <c:pt idx="855">
                  <c:v>4.189543170689161</c:v>
                </c:pt>
                <c:pt idx="856">
                  <c:v>4.189543170689161</c:v>
                </c:pt>
                <c:pt idx="857">
                  <c:v>4.189543170689161</c:v>
                </c:pt>
                <c:pt idx="858">
                  <c:v>4.189543170689161</c:v>
                </c:pt>
                <c:pt idx="859">
                  <c:v>4.189543170689161</c:v>
                </c:pt>
                <c:pt idx="860">
                  <c:v>4.189543170689161</c:v>
                </c:pt>
                <c:pt idx="861">
                  <c:v>4.189543170689161</c:v>
                </c:pt>
                <c:pt idx="862">
                  <c:v>4.189543170689161</c:v>
                </c:pt>
                <c:pt idx="863">
                  <c:v>4.189543170689161</c:v>
                </c:pt>
                <c:pt idx="864">
                  <c:v>4.189543170689161</c:v>
                </c:pt>
                <c:pt idx="865">
                  <c:v>4.189543170689161</c:v>
                </c:pt>
                <c:pt idx="866">
                  <c:v>4.189543170689161</c:v>
                </c:pt>
                <c:pt idx="867">
                  <c:v>4.189543170689161</c:v>
                </c:pt>
                <c:pt idx="868">
                  <c:v>4.189543170689161</c:v>
                </c:pt>
                <c:pt idx="869">
                  <c:v>4.189543170689161</c:v>
                </c:pt>
                <c:pt idx="870">
                  <c:v>4.189543170689161</c:v>
                </c:pt>
                <c:pt idx="871">
                  <c:v>4.189543170689161</c:v>
                </c:pt>
                <c:pt idx="872">
                  <c:v>4.189543170689161</c:v>
                </c:pt>
                <c:pt idx="873">
                  <c:v>4.189543170689161</c:v>
                </c:pt>
                <c:pt idx="874">
                  <c:v>4.189543170689161</c:v>
                </c:pt>
                <c:pt idx="875">
                  <c:v>4.189543170689161</c:v>
                </c:pt>
                <c:pt idx="876">
                  <c:v>4.189543170689161</c:v>
                </c:pt>
                <c:pt idx="877">
                  <c:v>4.189543170689161</c:v>
                </c:pt>
                <c:pt idx="878">
                  <c:v>4.189543170689161</c:v>
                </c:pt>
                <c:pt idx="879">
                  <c:v>4.189543170689161</c:v>
                </c:pt>
                <c:pt idx="880">
                  <c:v>4.189543170689161</c:v>
                </c:pt>
                <c:pt idx="881">
                  <c:v>4.189543170689161</c:v>
                </c:pt>
                <c:pt idx="882">
                  <c:v>4.189543170689161</c:v>
                </c:pt>
                <c:pt idx="883">
                  <c:v>4.189543170689161</c:v>
                </c:pt>
                <c:pt idx="884">
                  <c:v>4.189543170689161</c:v>
                </c:pt>
                <c:pt idx="885">
                  <c:v>4.189543170689161</c:v>
                </c:pt>
                <c:pt idx="886">
                  <c:v>4.189543170689161</c:v>
                </c:pt>
                <c:pt idx="887">
                  <c:v>4.189543170689161</c:v>
                </c:pt>
                <c:pt idx="888">
                  <c:v>4.189543170689161</c:v>
                </c:pt>
                <c:pt idx="889">
                  <c:v>4.189543170689161</c:v>
                </c:pt>
                <c:pt idx="890">
                  <c:v>4.189543170689161</c:v>
                </c:pt>
                <c:pt idx="891">
                  <c:v>4.189543170689161</c:v>
                </c:pt>
                <c:pt idx="892">
                  <c:v>4.189543170689161</c:v>
                </c:pt>
                <c:pt idx="893">
                  <c:v>4.189543170689161</c:v>
                </c:pt>
                <c:pt idx="894">
                  <c:v>4.189543170689161</c:v>
                </c:pt>
                <c:pt idx="895">
                  <c:v>4.189543170689161</c:v>
                </c:pt>
                <c:pt idx="896">
                  <c:v>4.189543170689161</c:v>
                </c:pt>
                <c:pt idx="897">
                  <c:v>4.189543170689161</c:v>
                </c:pt>
                <c:pt idx="898">
                  <c:v>4.189543170689161</c:v>
                </c:pt>
                <c:pt idx="899">
                  <c:v>4.189543170689161</c:v>
                </c:pt>
                <c:pt idx="900">
                  <c:v>4.189543170689161</c:v>
                </c:pt>
                <c:pt idx="901">
                  <c:v>4.189543170689161</c:v>
                </c:pt>
                <c:pt idx="902">
                  <c:v>4.189543170689161</c:v>
                </c:pt>
                <c:pt idx="903">
                  <c:v>4.189543170689161</c:v>
                </c:pt>
                <c:pt idx="904">
                  <c:v>4.189543170689161</c:v>
                </c:pt>
                <c:pt idx="905">
                  <c:v>4.189543170689161</c:v>
                </c:pt>
                <c:pt idx="906">
                  <c:v>4.189543170689161</c:v>
                </c:pt>
                <c:pt idx="907">
                  <c:v>4.189543170689161</c:v>
                </c:pt>
                <c:pt idx="908">
                  <c:v>4.189543170689161</c:v>
                </c:pt>
                <c:pt idx="909">
                  <c:v>4.189543170689161</c:v>
                </c:pt>
                <c:pt idx="910">
                  <c:v>4.189543170689161</c:v>
                </c:pt>
                <c:pt idx="911">
                  <c:v>4.189543170689161</c:v>
                </c:pt>
                <c:pt idx="912">
                  <c:v>4.189543170689161</c:v>
                </c:pt>
                <c:pt idx="913">
                  <c:v>4.189543170689161</c:v>
                </c:pt>
                <c:pt idx="914">
                  <c:v>4.189543170689161</c:v>
                </c:pt>
                <c:pt idx="915">
                  <c:v>4.189543170689161</c:v>
                </c:pt>
                <c:pt idx="916">
                  <c:v>4.189543170689161</c:v>
                </c:pt>
                <c:pt idx="917">
                  <c:v>4.189543170689161</c:v>
                </c:pt>
                <c:pt idx="918">
                  <c:v>4.189543170689161</c:v>
                </c:pt>
                <c:pt idx="919">
                  <c:v>4.189543170689161</c:v>
                </c:pt>
                <c:pt idx="920">
                  <c:v>4.189543170689161</c:v>
                </c:pt>
                <c:pt idx="921">
                  <c:v>4.189543170689161</c:v>
                </c:pt>
                <c:pt idx="922">
                  <c:v>4.189543170689161</c:v>
                </c:pt>
                <c:pt idx="923">
                  <c:v>4.189543170689161</c:v>
                </c:pt>
                <c:pt idx="924">
                  <c:v>4.189543170689161</c:v>
                </c:pt>
                <c:pt idx="925">
                  <c:v>4.189543170689161</c:v>
                </c:pt>
                <c:pt idx="926">
                  <c:v>4.189543170689161</c:v>
                </c:pt>
                <c:pt idx="927">
                  <c:v>4.189543170689161</c:v>
                </c:pt>
                <c:pt idx="928">
                  <c:v>4.189543170689161</c:v>
                </c:pt>
                <c:pt idx="929">
                  <c:v>4.189543170689161</c:v>
                </c:pt>
                <c:pt idx="930">
                  <c:v>4.189543170689161</c:v>
                </c:pt>
                <c:pt idx="931">
                  <c:v>4.189543170689161</c:v>
                </c:pt>
                <c:pt idx="932">
                  <c:v>4.189543170689161</c:v>
                </c:pt>
                <c:pt idx="933">
                  <c:v>4.189543170689161</c:v>
                </c:pt>
                <c:pt idx="934">
                  <c:v>4.189543170689161</c:v>
                </c:pt>
                <c:pt idx="935">
                  <c:v>4.189543170689161</c:v>
                </c:pt>
                <c:pt idx="936">
                  <c:v>4.189543170689161</c:v>
                </c:pt>
                <c:pt idx="937">
                  <c:v>4.189543170689161</c:v>
                </c:pt>
                <c:pt idx="938">
                  <c:v>4.189543170689161</c:v>
                </c:pt>
                <c:pt idx="939">
                  <c:v>4.189543170689161</c:v>
                </c:pt>
                <c:pt idx="940">
                  <c:v>4.189543170689161</c:v>
                </c:pt>
                <c:pt idx="941">
                  <c:v>4.189543170689161</c:v>
                </c:pt>
                <c:pt idx="942">
                  <c:v>4.189543170689161</c:v>
                </c:pt>
                <c:pt idx="943">
                  <c:v>4.189543170689161</c:v>
                </c:pt>
                <c:pt idx="944">
                  <c:v>4.189543170689161</c:v>
                </c:pt>
                <c:pt idx="945">
                  <c:v>4.189543170689161</c:v>
                </c:pt>
                <c:pt idx="946">
                  <c:v>4.189543170689161</c:v>
                </c:pt>
                <c:pt idx="947">
                  <c:v>4.189543170689161</c:v>
                </c:pt>
                <c:pt idx="948">
                  <c:v>4.189543170689161</c:v>
                </c:pt>
                <c:pt idx="949">
                  <c:v>4.189543170689161</c:v>
                </c:pt>
                <c:pt idx="950">
                  <c:v>4.189543170689161</c:v>
                </c:pt>
                <c:pt idx="951">
                  <c:v>4.189543170689161</c:v>
                </c:pt>
                <c:pt idx="952">
                  <c:v>4.189543170689161</c:v>
                </c:pt>
                <c:pt idx="953">
                  <c:v>4.189543170689161</c:v>
                </c:pt>
                <c:pt idx="954">
                  <c:v>4.189543170689161</c:v>
                </c:pt>
                <c:pt idx="955">
                  <c:v>4.189543170689161</c:v>
                </c:pt>
                <c:pt idx="956">
                  <c:v>4.189543170689161</c:v>
                </c:pt>
                <c:pt idx="957">
                  <c:v>4.189543170689161</c:v>
                </c:pt>
                <c:pt idx="958">
                  <c:v>4.189543170689161</c:v>
                </c:pt>
                <c:pt idx="959">
                  <c:v>4.189543170689161</c:v>
                </c:pt>
                <c:pt idx="960">
                  <c:v>4.189543170689161</c:v>
                </c:pt>
                <c:pt idx="961">
                  <c:v>4.189543170689161</c:v>
                </c:pt>
                <c:pt idx="962">
                  <c:v>4.189543170689161</c:v>
                </c:pt>
                <c:pt idx="963">
                  <c:v>4.189543170689161</c:v>
                </c:pt>
                <c:pt idx="964">
                  <c:v>4.189543170689161</c:v>
                </c:pt>
                <c:pt idx="965">
                  <c:v>4.189543170689161</c:v>
                </c:pt>
                <c:pt idx="966">
                  <c:v>4.189543170689161</c:v>
                </c:pt>
                <c:pt idx="967">
                  <c:v>4.189543170689161</c:v>
                </c:pt>
                <c:pt idx="968">
                  <c:v>4.189543170689161</c:v>
                </c:pt>
                <c:pt idx="969">
                  <c:v>4.189543170689161</c:v>
                </c:pt>
                <c:pt idx="970">
                  <c:v>4.189543170689161</c:v>
                </c:pt>
                <c:pt idx="971">
                  <c:v>4.189543170689161</c:v>
                </c:pt>
                <c:pt idx="972">
                  <c:v>4.189543170689161</c:v>
                </c:pt>
                <c:pt idx="973">
                  <c:v>4.189543170689161</c:v>
                </c:pt>
                <c:pt idx="974">
                  <c:v>4.189543170689161</c:v>
                </c:pt>
                <c:pt idx="975">
                  <c:v>4.189543170689161</c:v>
                </c:pt>
                <c:pt idx="976">
                  <c:v>4.189543170689161</c:v>
                </c:pt>
                <c:pt idx="977">
                  <c:v>4.189543170689161</c:v>
                </c:pt>
                <c:pt idx="978">
                  <c:v>4.189543170689161</c:v>
                </c:pt>
                <c:pt idx="979">
                  <c:v>4.189543170689161</c:v>
                </c:pt>
                <c:pt idx="980">
                  <c:v>4.189543170689161</c:v>
                </c:pt>
                <c:pt idx="981">
                  <c:v>4.189543170689161</c:v>
                </c:pt>
                <c:pt idx="982">
                  <c:v>4.189543170689161</c:v>
                </c:pt>
                <c:pt idx="983">
                  <c:v>4.189543170689161</c:v>
                </c:pt>
                <c:pt idx="984">
                  <c:v>4.189543170689161</c:v>
                </c:pt>
                <c:pt idx="985">
                  <c:v>4.189543170689161</c:v>
                </c:pt>
                <c:pt idx="986">
                  <c:v>4.189543170689161</c:v>
                </c:pt>
                <c:pt idx="987">
                  <c:v>4.189543170689161</c:v>
                </c:pt>
                <c:pt idx="988">
                  <c:v>4.189543170689161</c:v>
                </c:pt>
                <c:pt idx="989">
                  <c:v>4.189543170689161</c:v>
                </c:pt>
                <c:pt idx="990">
                  <c:v>4.189543170689161</c:v>
                </c:pt>
                <c:pt idx="991">
                  <c:v>4.189543170689161</c:v>
                </c:pt>
                <c:pt idx="992">
                  <c:v>4.189543170689161</c:v>
                </c:pt>
                <c:pt idx="993">
                  <c:v>4.189543170689161</c:v>
                </c:pt>
                <c:pt idx="994">
                  <c:v>4.189543170689161</c:v>
                </c:pt>
                <c:pt idx="995">
                  <c:v>4.189543170689161</c:v>
                </c:pt>
                <c:pt idx="996">
                  <c:v>4.189543170689161</c:v>
                </c:pt>
                <c:pt idx="997">
                  <c:v>4.189543170689161</c:v>
                </c:pt>
                <c:pt idx="998">
                  <c:v>4.189543170689161</c:v>
                </c:pt>
                <c:pt idx="999">
                  <c:v>4.189543170689161</c:v>
                </c:pt>
                <c:pt idx="1000">
                  <c:v>4.189543170689161</c:v>
                </c:pt>
                <c:pt idx="1001">
                  <c:v>4.189543170689161</c:v>
                </c:pt>
                <c:pt idx="1002">
                  <c:v>4.189543170689161</c:v>
                </c:pt>
                <c:pt idx="1003">
                  <c:v>4.189543170689161</c:v>
                </c:pt>
                <c:pt idx="1004">
                  <c:v>4.189543170689161</c:v>
                </c:pt>
                <c:pt idx="1005">
                  <c:v>4.189543170689161</c:v>
                </c:pt>
                <c:pt idx="1006">
                  <c:v>4.189543170689161</c:v>
                </c:pt>
                <c:pt idx="1007">
                  <c:v>4.189543170689161</c:v>
                </c:pt>
                <c:pt idx="1008">
                  <c:v>4.189543170689161</c:v>
                </c:pt>
                <c:pt idx="1009">
                  <c:v>4.189543170689161</c:v>
                </c:pt>
                <c:pt idx="1010">
                  <c:v>4.189543170689161</c:v>
                </c:pt>
                <c:pt idx="1011">
                  <c:v>4.189543170689161</c:v>
                </c:pt>
                <c:pt idx="1012">
                  <c:v>4.189543170689161</c:v>
                </c:pt>
                <c:pt idx="1013">
                  <c:v>4.189543170689161</c:v>
                </c:pt>
                <c:pt idx="1014">
                  <c:v>4.189543170689161</c:v>
                </c:pt>
                <c:pt idx="1015">
                  <c:v>4.189543170689161</c:v>
                </c:pt>
                <c:pt idx="1016">
                  <c:v>4.189543170689161</c:v>
                </c:pt>
                <c:pt idx="1017">
                  <c:v>4.189543170689161</c:v>
                </c:pt>
                <c:pt idx="1018">
                  <c:v>4.189543170689161</c:v>
                </c:pt>
                <c:pt idx="1019">
                  <c:v>4.189543170689161</c:v>
                </c:pt>
                <c:pt idx="1020">
                  <c:v>4.189543170689161</c:v>
                </c:pt>
                <c:pt idx="1021">
                  <c:v>4.189543170689161</c:v>
                </c:pt>
                <c:pt idx="1022">
                  <c:v>4.189543170689161</c:v>
                </c:pt>
                <c:pt idx="1023">
                  <c:v>4.189543170689161</c:v>
                </c:pt>
                <c:pt idx="1024">
                  <c:v>4.189543170689161</c:v>
                </c:pt>
                <c:pt idx="1025">
                  <c:v>4.189543170689161</c:v>
                </c:pt>
                <c:pt idx="1026">
                  <c:v>4.189543170689161</c:v>
                </c:pt>
                <c:pt idx="1027">
                  <c:v>4.189543170689161</c:v>
                </c:pt>
                <c:pt idx="1028">
                  <c:v>4.189543170689161</c:v>
                </c:pt>
                <c:pt idx="1029">
                  <c:v>4.189543170689161</c:v>
                </c:pt>
                <c:pt idx="1030">
                  <c:v>4.189543170689161</c:v>
                </c:pt>
                <c:pt idx="1031">
                  <c:v>4.189543170689161</c:v>
                </c:pt>
                <c:pt idx="1032">
                  <c:v>4.189543170689161</c:v>
                </c:pt>
                <c:pt idx="1033">
                  <c:v>4.189543170689161</c:v>
                </c:pt>
                <c:pt idx="1034">
                  <c:v>4.189543170689161</c:v>
                </c:pt>
                <c:pt idx="1035">
                  <c:v>4.189543170689161</c:v>
                </c:pt>
                <c:pt idx="1036">
                  <c:v>4.189543170689161</c:v>
                </c:pt>
                <c:pt idx="1037">
                  <c:v>4.189543170689161</c:v>
                </c:pt>
                <c:pt idx="1038">
                  <c:v>4.189543170689161</c:v>
                </c:pt>
                <c:pt idx="1039">
                  <c:v>4.189543170689161</c:v>
                </c:pt>
                <c:pt idx="1040">
                  <c:v>4.189543170689161</c:v>
                </c:pt>
                <c:pt idx="1041">
                  <c:v>4.189543170689161</c:v>
                </c:pt>
                <c:pt idx="1042">
                  <c:v>4.189543170689161</c:v>
                </c:pt>
                <c:pt idx="1043">
                  <c:v>4.189543170689161</c:v>
                </c:pt>
                <c:pt idx="1044">
                  <c:v>4.189543170689161</c:v>
                </c:pt>
                <c:pt idx="1045">
                  <c:v>4.189543170689161</c:v>
                </c:pt>
                <c:pt idx="1046">
                  <c:v>4.189543170689161</c:v>
                </c:pt>
                <c:pt idx="1047">
                  <c:v>4.189543170689161</c:v>
                </c:pt>
                <c:pt idx="1048">
                  <c:v>4.189543170689161</c:v>
                </c:pt>
                <c:pt idx="1049">
                  <c:v>4.189543170689161</c:v>
                </c:pt>
                <c:pt idx="1050">
                  <c:v>4.189543170689161</c:v>
                </c:pt>
                <c:pt idx="1051">
                  <c:v>4.189543170689161</c:v>
                </c:pt>
                <c:pt idx="1052">
                  <c:v>4.189543170689161</c:v>
                </c:pt>
                <c:pt idx="1053">
                  <c:v>4.189543170689161</c:v>
                </c:pt>
                <c:pt idx="1054">
                  <c:v>4.189543170689161</c:v>
                </c:pt>
                <c:pt idx="1055">
                  <c:v>4.189543170689161</c:v>
                </c:pt>
                <c:pt idx="1056">
                  <c:v>4.189543170689161</c:v>
                </c:pt>
                <c:pt idx="1057">
                  <c:v>4.189543170689161</c:v>
                </c:pt>
                <c:pt idx="1058">
                  <c:v>4.189543170689161</c:v>
                </c:pt>
                <c:pt idx="1059">
                  <c:v>4.189543170689161</c:v>
                </c:pt>
                <c:pt idx="1060">
                  <c:v>4.189543170689161</c:v>
                </c:pt>
                <c:pt idx="1061">
                  <c:v>4.189543170689161</c:v>
                </c:pt>
                <c:pt idx="1062">
                  <c:v>4.189543170689161</c:v>
                </c:pt>
                <c:pt idx="1063">
                  <c:v>4.189543170689161</c:v>
                </c:pt>
                <c:pt idx="1064">
                  <c:v>4.189543170689161</c:v>
                </c:pt>
                <c:pt idx="1065">
                  <c:v>4.189543170689161</c:v>
                </c:pt>
                <c:pt idx="1066">
                  <c:v>4.189543170689161</c:v>
                </c:pt>
                <c:pt idx="1067">
                  <c:v>4.189543170689161</c:v>
                </c:pt>
                <c:pt idx="1068">
                  <c:v>4.189543170689161</c:v>
                </c:pt>
                <c:pt idx="1069">
                  <c:v>4.189543170689161</c:v>
                </c:pt>
                <c:pt idx="1070">
                  <c:v>4.189543170689161</c:v>
                </c:pt>
                <c:pt idx="1071">
                  <c:v>4.189543170689161</c:v>
                </c:pt>
                <c:pt idx="1072">
                  <c:v>4.189543170689161</c:v>
                </c:pt>
                <c:pt idx="1073">
                  <c:v>4.189543170689161</c:v>
                </c:pt>
                <c:pt idx="1074">
                  <c:v>4.189543170689161</c:v>
                </c:pt>
                <c:pt idx="1075">
                  <c:v>4.189543170689161</c:v>
                </c:pt>
                <c:pt idx="1076">
                  <c:v>4.189543170689161</c:v>
                </c:pt>
                <c:pt idx="1077">
                  <c:v>4.189543170689161</c:v>
                </c:pt>
                <c:pt idx="1078">
                  <c:v>4.189543170689161</c:v>
                </c:pt>
                <c:pt idx="1079">
                  <c:v>4.189543170689161</c:v>
                </c:pt>
                <c:pt idx="1080">
                  <c:v>4.189543170689161</c:v>
                </c:pt>
                <c:pt idx="1081">
                  <c:v>4.189543170689161</c:v>
                </c:pt>
                <c:pt idx="1082">
                  <c:v>4.189543170689161</c:v>
                </c:pt>
                <c:pt idx="1083">
                  <c:v>4.189543170689161</c:v>
                </c:pt>
                <c:pt idx="1084">
                  <c:v>4.189543170689161</c:v>
                </c:pt>
                <c:pt idx="1085">
                  <c:v>4.189543170689161</c:v>
                </c:pt>
                <c:pt idx="1086">
                  <c:v>4.189543170689161</c:v>
                </c:pt>
                <c:pt idx="1087">
                  <c:v>4.189543170689161</c:v>
                </c:pt>
                <c:pt idx="1088">
                  <c:v>4.189543170689161</c:v>
                </c:pt>
                <c:pt idx="1089">
                  <c:v>4.189543170689161</c:v>
                </c:pt>
                <c:pt idx="1090">
                  <c:v>4.189543170689161</c:v>
                </c:pt>
                <c:pt idx="1091">
                  <c:v>4.189543170689161</c:v>
                </c:pt>
                <c:pt idx="1092">
                  <c:v>4.189543170689161</c:v>
                </c:pt>
                <c:pt idx="1093">
                  <c:v>4.189543170689161</c:v>
                </c:pt>
                <c:pt idx="1094">
                  <c:v>4.189543170689161</c:v>
                </c:pt>
                <c:pt idx="1095">
                  <c:v>4.189543170689161</c:v>
                </c:pt>
                <c:pt idx="1096">
                  <c:v>4.189543170689161</c:v>
                </c:pt>
                <c:pt idx="1097">
                  <c:v>4.189543170689161</c:v>
                </c:pt>
                <c:pt idx="1098">
                  <c:v>4.189543170689161</c:v>
                </c:pt>
                <c:pt idx="1099">
                  <c:v>4.189543170689161</c:v>
                </c:pt>
                <c:pt idx="1100">
                  <c:v>4.189543170689161</c:v>
                </c:pt>
                <c:pt idx="1101">
                  <c:v>4.189543170689161</c:v>
                </c:pt>
                <c:pt idx="1102">
                  <c:v>4.189543170689161</c:v>
                </c:pt>
                <c:pt idx="1103">
                  <c:v>4.189543170689161</c:v>
                </c:pt>
                <c:pt idx="1104">
                  <c:v>4.189543170689161</c:v>
                </c:pt>
                <c:pt idx="1105">
                  <c:v>4.189543170689161</c:v>
                </c:pt>
                <c:pt idx="1106">
                  <c:v>4.189543170689161</c:v>
                </c:pt>
                <c:pt idx="1107">
                  <c:v>4.189543170689161</c:v>
                </c:pt>
                <c:pt idx="1108">
                  <c:v>4.189543170689161</c:v>
                </c:pt>
                <c:pt idx="1109">
                  <c:v>4.189543170689161</c:v>
                </c:pt>
                <c:pt idx="1110">
                  <c:v>4.189543170689161</c:v>
                </c:pt>
                <c:pt idx="1111">
                  <c:v>4.189543170689161</c:v>
                </c:pt>
                <c:pt idx="1112">
                  <c:v>4.189543170689161</c:v>
                </c:pt>
                <c:pt idx="1113">
                  <c:v>4.189543170689161</c:v>
                </c:pt>
                <c:pt idx="1114">
                  <c:v>4.189543170689161</c:v>
                </c:pt>
                <c:pt idx="1115">
                  <c:v>4.189543170689161</c:v>
                </c:pt>
                <c:pt idx="1116">
                  <c:v>4.189543170689161</c:v>
                </c:pt>
                <c:pt idx="1117">
                  <c:v>4.189543170689161</c:v>
                </c:pt>
                <c:pt idx="1118">
                  <c:v>4.189543170689161</c:v>
                </c:pt>
                <c:pt idx="1119">
                  <c:v>4.189543170689161</c:v>
                </c:pt>
                <c:pt idx="1120">
                  <c:v>4.189543170689161</c:v>
                </c:pt>
                <c:pt idx="1121">
                  <c:v>4.189543170689161</c:v>
                </c:pt>
                <c:pt idx="1122">
                  <c:v>4.189543170689161</c:v>
                </c:pt>
                <c:pt idx="1123">
                  <c:v>4.189543170689161</c:v>
                </c:pt>
                <c:pt idx="1124">
                  <c:v>4.189543170689161</c:v>
                </c:pt>
                <c:pt idx="1125">
                  <c:v>4.189543170689161</c:v>
                </c:pt>
                <c:pt idx="1126">
                  <c:v>4.189543170689161</c:v>
                </c:pt>
                <c:pt idx="1127">
                  <c:v>4.189543170689161</c:v>
                </c:pt>
                <c:pt idx="1128">
                  <c:v>4.189543170689161</c:v>
                </c:pt>
                <c:pt idx="1129">
                  <c:v>4.189543170689161</c:v>
                </c:pt>
                <c:pt idx="1130">
                  <c:v>4.189543170689161</c:v>
                </c:pt>
                <c:pt idx="1131">
                  <c:v>4.189543170689161</c:v>
                </c:pt>
                <c:pt idx="1132">
                  <c:v>4.189543170689161</c:v>
                </c:pt>
                <c:pt idx="1133">
                  <c:v>4.189543170689161</c:v>
                </c:pt>
                <c:pt idx="1134">
                  <c:v>4.189543170689161</c:v>
                </c:pt>
                <c:pt idx="1135">
                  <c:v>4.189543170689161</c:v>
                </c:pt>
                <c:pt idx="1136">
                  <c:v>4.189543170689161</c:v>
                </c:pt>
                <c:pt idx="1137">
                  <c:v>4.189543170689161</c:v>
                </c:pt>
                <c:pt idx="1138">
                  <c:v>4.189543170689161</c:v>
                </c:pt>
                <c:pt idx="1139">
                  <c:v>4.189543170689161</c:v>
                </c:pt>
                <c:pt idx="1140">
                  <c:v>4.189543170689161</c:v>
                </c:pt>
                <c:pt idx="1141">
                  <c:v>4.189543170689161</c:v>
                </c:pt>
                <c:pt idx="1142">
                  <c:v>4.189543170689161</c:v>
                </c:pt>
                <c:pt idx="1143">
                  <c:v>4.189543170689161</c:v>
                </c:pt>
                <c:pt idx="1144">
                  <c:v>4.189543170689161</c:v>
                </c:pt>
                <c:pt idx="1145">
                  <c:v>4.189543170689161</c:v>
                </c:pt>
                <c:pt idx="1146">
                  <c:v>4.189543170689161</c:v>
                </c:pt>
                <c:pt idx="1147">
                  <c:v>4.189543170689161</c:v>
                </c:pt>
                <c:pt idx="1148">
                  <c:v>4.189543170689161</c:v>
                </c:pt>
                <c:pt idx="1149">
                  <c:v>4.189543170689161</c:v>
                </c:pt>
                <c:pt idx="1150">
                  <c:v>4.189543170689161</c:v>
                </c:pt>
                <c:pt idx="1151">
                  <c:v>4.189543170689161</c:v>
                </c:pt>
                <c:pt idx="1152">
                  <c:v>4.189543170689161</c:v>
                </c:pt>
                <c:pt idx="1153">
                  <c:v>4.189543170689161</c:v>
                </c:pt>
                <c:pt idx="1154">
                  <c:v>4.189543170689161</c:v>
                </c:pt>
                <c:pt idx="1155">
                  <c:v>4.189543170689161</c:v>
                </c:pt>
                <c:pt idx="1156">
                  <c:v>4.189543170689161</c:v>
                </c:pt>
                <c:pt idx="1157">
                  <c:v>4.189543170689161</c:v>
                </c:pt>
                <c:pt idx="1158">
                  <c:v>4.189543170689161</c:v>
                </c:pt>
                <c:pt idx="1159">
                  <c:v>4.189543170689161</c:v>
                </c:pt>
                <c:pt idx="1160">
                  <c:v>4.189543170689161</c:v>
                </c:pt>
                <c:pt idx="1161">
                  <c:v>4.189543170689161</c:v>
                </c:pt>
                <c:pt idx="1162">
                  <c:v>4.189543170689161</c:v>
                </c:pt>
                <c:pt idx="1163">
                  <c:v>4.189543170689161</c:v>
                </c:pt>
                <c:pt idx="1164">
                  <c:v>4.189543170689161</c:v>
                </c:pt>
                <c:pt idx="1165">
                  <c:v>4.189543170689161</c:v>
                </c:pt>
                <c:pt idx="1166">
                  <c:v>4.189543170689161</c:v>
                </c:pt>
                <c:pt idx="1167">
                  <c:v>4.189543170689161</c:v>
                </c:pt>
                <c:pt idx="1168">
                  <c:v>4.189543170689161</c:v>
                </c:pt>
                <c:pt idx="1169">
                  <c:v>4.189543170689161</c:v>
                </c:pt>
                <c:pt idx="1170">
                  <c:v>4.189543170689161</c:v>
                </c:pt>
                <c:pt idx="1171">
                  <c:v>4.189543170689161</c:v>
                </c:pt>
                <c:pt idx="1172">
                  <c:v>4.189543170689161</c:v>
                </c:pt>
                <c:pt idx="1173">
                  <c:v>4.189543170689161</c:v>
                </c:pt>
                <c:pt idx="1174">
                  <c:v>4.189543170689161</c:v>
                </c:pt>
                <c:pt idx="1175">
                  <c:v>4.189543170689161</c:v>
                </c:pt>
                <c:pt idx="1176">
                  <c:v>4.189543170689161</c:v>
                </c:pt>
                <c:pt idx="1177">
                  <c:v>4.189543170689161</c:v>
                </c:pt>
                <c:pt idx="1178">
                  <c:v>4.189543170689161</c:v>
                </c:pt>
                <c:pt idx="1179">
                  <c:v>4.189543170689161</c:v>
                </c:pt>
                <c:pt idx="1180">
                  <c:v>4.189543170689161</c:v>
                </c:pt>
                <c:pt idx="1181">
                  <c:v>4.189543170689161</c:v>
                </c:pt>
                <c:pt idx="1182">
                  <c:v>4.189543170689161</c:v>
                </c:pt>
                <c:pt idx="1183">
                  <c:v>4.189543170689161</c:v>
                </c:pt>
                <c:pt idx="1184">
                  <c:v>4.189543170689161</c:v>
                </c:pt>
                <c:pt idx="1185">
                  <c:v>4.189543170689161</c:v>
                </c:pt>
                <c:pt idx="1186">
                  <c:v>4.189543170689161</c:v>
                </c:pt>
                <c:pt idx="1187">
                  <c:v>4.189543170689161</c:v>
                </c:pt>
                <c:pt idx="1188">
                  <c:v>4.189543170689161</c:v>
                </c:pt>
                <c:pt idx="1189">
                  <c:v>4.189543170689161</c:v>
                </c:pt>
                <c:pt idx="1190">
                  <c:v>4.189543170689161</c:v>
                </c:pt>
                <c:pt idx="1191">
                  <c:v>4.189543170689161</c:v>
                </c:pt>
                <c:pt idx="1192">
                  <c:v>4.189543170689161</c:v>
                </c:pt>
                <c:pt idx="1193">
                  <c:v>4.189543170689161</c:v>
                </c:pt>
                <c:pt idx="1194">
                  <c:v>4.189543170689161</c:v>
                </c:pt>
                <c:pt idx="1195">
                  <c:v>4.189543170689161</c:v>
                </c:pt>
                <c:pt idx="1196">
                  <c:v>4.189543170689161</c:v>
                </c:pt>
                <c:pt idx="1197">
                  <c:v>4.189543170689161</c:v>
                </c:pt>
                <c:pt idx="1198">
                  <c:v>4.189543170689161</c:v>
                </c:pt>
                <c:pt idx="1199">
                  <c:v>4.189543170689161</c:v>
                </c:pt>
                <c:pt idx="1200">
                  <c:v>4.189543170689161</c:v>
                </c:pt>
                <c:pt idx="1201">
                  <c:v>4.189543170689161</c:v>
                </c:pt>
                <c:pt idx="1202">
                  <c:v>4.189543170689161</c:v>
                </c:pt>
                <c:pt idx="1203">
                  <c:v>4.189543170689161</c:v>
                </c:pt>
                <c:pt idx="1204">
                  <c:v>4.189543170689161</c:v>
                </c:pt>
                <c:pt idx="1205">
                  <c:v>4.189543170689161</c:v>
                </c:pt>
                <c:pt idx="1206">
                  <c:v>4.189543170689161</c:v>
                </c:pt>
                <c:pt idx="1207">
                  <c:v>4.189543170689161</c:v>
                </c:pt>
                <c:pt idx="1208">
                  <c:v>4.189543170689161</c:v>
                </c:pt>
                <c:pt idx="1209">
                  <c:v>4.189543170689161</c:v>
                </c:pt>
                <c:pt idx="1210">
                  <c:v>4.189543170689161</c:v>
                </c:pt>
                <c:pt idx="1211">
                  <c:v>4.189543170689161</c:v>
                </c:pt>
                <c:pt idx="1212">
                  <c:v>4.189543170689161</c:v>
                </c:pt>
                <c:pt idx="1213">
                  <c:v>4.189543170689161</c:v>
                </c:pt>
                <c:pt idx="1214">
                  <c:v>4.189543170689161</c:v>
                </c:pt>
                <c:pt idx="1215">
                  <c:v>4.189543170689161</c:v>
                </c:pt>
                <c:pt idx="1216">
                  <c:v>4.189543170689161</c:v>
                </c:pt>
                <c:pt idx="1217">
                  <c:v>4.189543170689161</c:v>
                </c:pt>
                <c:pt idx="1218">
                  <c:v>4.189543170689161</c:v>
                </c:pt>
                <c:pt idx="1219">
                  <c:v>4.189543170689161</c:v>
                </c:pt>
                <c:pt idx="1220">
                  <c:v>4.189543170689161</c:v>
                </c:pt>
                <c:pt idx="1221">
                  <c:v>4.189543170689161</c:v>
                </c:pt>
                <c:pt idx="1222">
                  <c:v>4.189543170689161</c:v>
                </c:pt>
                <c:pt idx="1223">
                  <c:v>4.189543170689161</c:v>
                </c:pt>
                <c:pt idx="1224">
                  <c:v>4.189543170689161</c:v>
                </c:pt>
                <c:pt idx="1225">
                  <c:v>4.189543170689161</c:v>
                </c:pt>
                <c:pt idx="1226">
                  <c:v>4.189543170689161</c:v>
                </c:pt>
                <c:pt idx="1227">
                  <c:v>4.189543170689161</c:v>
                </c:pt>
                <c:pt idx="1228">
                  <c:v>4.189543170689161</c:v>
                </c:pt>
                <c:pt idx="1229">
                  <c:v>4.189543170689161</c:v>
                </c:pt>
                <c:pt idx="1230">
                  <c:v>4.189543170689161</c:v>
                </c:pt>
                <c:pt idx="1231">
                  <c:v>4.189543170689161</c:v>
                </c:pt>
                <c:pt idx="1232">
                  <c:v>4.189543170689161</c:v>
                </c:pt>
                <c:pt idx="1233">
                  <c:v>4.189543170689161</c:v>
                </c:pt>
                <c:pt idx="1234">
                  <c:v>4.189543170689161</c:v>
                </c:pt>
                <c:pt idx="1235">
                  <c:v>4.189543170689161</c:v>
                </c:pt>
                <c:pt idx="1236">
                  <c:v>4.189543170689161</c:v>
                </c:pt>
                <c:pt idx="1237">
                  <c:v>4.189543170689161</c:v>
                </c:pt>
                <c:pt idx="1238">
                  <c:v>4.189543170689161</c:v>
                </c:pt>
                <c:pt idx="1239">
                  <c:v>4.189543170689161</c:v>
                </c:pt>
                <c:pt idx="1240">
                  <c:v>4.189543170689161</c:v>
                </c:pt>
                <c:pt idx="1241">
                  <c:v>4.189543170689161</c:v>
                </c:pt>
                <c:pt idx="1242">
                  <c:v>4.189543170689161</c:v>
                </c:pt>
                <c:pt idx="1243">
                  <c:v>4.189543170689161</c:v>
                </c:pt>
                <c:pt idx="1244">
                  <c:v>4.189543170689161</c:v>
                </c:pt>
                <c:pt idx="1245">
                  <c:v>4.189543170689161</c:v>
                </c:pt>
                <c:pt idx="1246">
                  <c:v>4.189543170689161</c:v>
                </c:pt>
                <c:pt idx="1247">
                  <c:v>4.189543170689161</c:v>
                </c:pt>
                <c:pt idx="1248">
                  <c:v>4.189543170689161</c:v>
                </c:pt>
                <c:pt idx="1249">
                  <c:v>4.189543170689161</c:v>
                </c:pt>
                <c:pt idx="1250">
                  <c:v>4.189543170689161</c:v>
                </c:pt>
                <c:pt idx="1251">
                  <c:v>4.189543170689161</c:v>
                </c:pt>
                <c:pt idx="1252">
                  <c:v>4.189543170689161</c:v>
                </c:pt>
                <c:pt idx="1253">
                  <c:v>4.189543170689161</c:v>
                </c:pt>
                <c:pt idx="1254">
                  <c:v>4.189543170689161</c:v>
                </c:pt>
                <c:pt idx="1255">
                  <c:v>4.189543170689161</c:v>
                </c:pt>
                <c:pt idx="1256">
                  <c:v>4.189543170689161</c:v>
                </c:pt>
                <c:pt idx="1257">
                  <c:v>4.189543170689161</c:v>
                </c:pt>
                <c:pt idx="1258">
                  <c:v>4.189543170689161</c:v>
                </c:pt>
                <c:pt idx="1259">
                  <c:v>4.189543170689161</c:v>
                </c:pt>
                <c:pt idx="1260">
                  <c:v>4.189543170689161</c:v>
                </c:pt>
                <c:pt idx="1261">
                  <c:v>4.189543170689161</c:v>
                </c:pt>
                <c:pt idx="1262">
                  <c:v>4.189543170689161</c:v>
                </c:pt>
                <c:pt idx="1263">
                  <c:v>4.189543170689161</c:v>
                </c:pt>
                <c:pt idx="1264">
                  <c:v>4.189543170689161</c:v>
                </c:pt>
                <c:pt idx="1265">
                  <c:v>4.189543170689161</c:v>
                </c:pt>
                <c:pt idx="1266">
                  <c:v>4.189543170689161</c:v>
                </c:pt>
                <c:pt idx="1267">
                  <c:v>4.189543170689161</c:v>
                </c:pt>
                <c:pt idx="1268">
                  <c:v>4.189543170689161</c:v>
                </c:pt>
                <c:pt idx="1269">
                  <c:v>4.189543170689161</c:v>
                </c:pt>
                <c:pt idx="1270">
                  <c:v>4.189543170689161</c:v>
                </c:pt>
                <c:pt idx="1271">
                  <c:v>4.189543170689161</c:v>
                </c:pt>
                <c:pt idx="1272">
                  <c:v>4.189543170689161</c:v>
                </c:pt>
                <c:pt idx="1273">
                  <c:v>4.189543170689161</c:v>
                </c:pt>
                <c:pt idx="1274">
                  <c:v>4.189543170689161</c:v>
                </c:pt>
                <c:pt idx="1275">
                  <c:v>4.189543170689161</c:v>
                </c:pt>
                <c:pt idx="1276">
                  <c:v>4.189543170689161</c:v>
                </c:pt>
                <c:pt idx="1277">
                  <c:v>4.189543170689161</c:v>
                </c:pt>
                <c:pt idx="1278">
                  <c:v>4.189543170689161</c:v>
                </c:pt>
                <c:pt idx="1279">
                  <c:v>4.189543170689161</c:v>
                </c:pt>
                <c:pt idx="1280">
                  <c:v>4.189543170689161</c:v>
                </c:pt>
                <c:pt idx="1281">
                  <c:v>4.189543170689161</c:v>
                </c:pt>
                <c:pt idx="1282">
                  <c:v>4.189543170689161</c:v>
                </c:pt>
                <c:pt idx="1283">
                  <c:v>4.189543170689161</c:v>
                </c:pt>
                <c:pt idx="1284">
                  <c:v>4.189543170689161</c:v>
                </c:pt>
                <c:pt idx="1285">
                  <c:v>4.189543170689161</c:v>
                </c:pt>
                <c:pt idx="1286">
                  <c:v>4.189543170689161</c:v>
                </c:pt>
                <c:pt idx="1287">
                  <c:v>4.189543170689161</c:v>
                </c:pt>
                <c:pt idx="1288">
                  <c:v>4.189543170689161</c:v>
                </c:pt>
                <c:pt idx="1289">
                  <c:v>4.189543170689161</c:v>
                </c:pt>
                <c:pt idx="1290">
                  <c:v>4.189543170689161</c:v>
                </c:pt>
                <c:pt idx="1291">
                  <c:v>4.189543170689161</c:v>
                </c:pt>
                <c:pt idx="1292">
                  <c:v>4.189543170689161</c:v>
                </c:pt>
                <c:pt idx="1293">
                  <c:v>4.189543170689161</c:v>
                </c:pt>
                <c:pt idx="1294">
                  <c:v>4.189543170689161</c:v>
                </c:pt>
                <c:pt idx="1295">
                  <c:v>4.189543170689161</c:v>
                </c:pt>
                <c:pt idx="1296">
                  <c:v>4.189543170689161</c:v>
                </c:pt>
                <c:pt idx="1297">
                  <c:v>4.189543170689161</c:v>
                </c:pt>
                <c:pt idx="1298">
                  <c:v>4.189543170689161</c:v>
                </c:pt>
                <c:pt idx="1299">
                  <c:v>4.189543170689161</c:v>
                </c:pt>
                <c:pt idx="1300">
                  <c:v>4.189543170689161</c:v>
                </c:pt>
                <c:pt idx="1301">
                  <c:v>4.189543170689161</c:v>
                </c:pt>
                <c:pt idx="1302">
                  <c:v>4.189543170689161</c:v>
                </c:pt>
                <c:pt idx="1303">
                  <c:v>4.189543170689161</c:v>
                </c:pt>
                <c:pt idx="1304">
                  <c:v>4.189543170689161</c:v>
                </c:pt>
                <c:pt idx="1305">
                  <c:v>4.189543170689161</c:v>
                </c:pt>
                <c:pt idx="1306">
                  <c:v>4.189543170689161</c:v>
                </c:pt>
                <c:pt idx="1307">
                  <c:v>4.189543170689161</c:v>
                </c:pt>
                <c:pt idx="1308">
                  <c:v>4.189543170689161</c:v>
                </c:pt>
                <c:pt idx="1309">
                  <c:v>4.189543170689161</c:v>
                </c:pt>
                <c:pt idx="1310">
                  <c:v>4.189543170689161</c:v>
                </c:pt>
                <c:pt idx="1311">
                  <c:v>4.189543170689161</c:v>
                </c:pt>
                <c:pt idx="1312">
                  <c:v>4.189543170689161</c:v>
                </c:pt>
                <c:pt idx="1313">
                  <c:v>4.189543170689161</c:v>
                </c:pt>
                <c:pt idx="1314">
                  <c:v>4.189543170689161</c:v>
                </c:pt>
                <c:pt idx="1315">
                  <c:v>4.189543170689161</c:v>
                </c:pt>
                <c:pt idx="1316">
                  <c:v>4.189543170689161</c:v>
                </c:pt>
                <c:pt idx="1317">
                  <c:v>4.189543170689161</c:v>
                </c:pt>
                <c:pt idx="1318">
                  <c:v>4.189543170689161</c:v>
                </c:pt>
                <c:pt idx="1319">
                  <c:v>4.189543170689161</c:v>
                </c:pt>
                <c:pt idx="1320">
                  <c:v>4.189543170689161</c:v>
                </c:pt>
                <c:pt idx="1321">
                  <c:v>4.189543170689161</c:v>
                </c:pt>
                <c:pt idx="1322">
                  <c:v>4.189543170689161</c:v>
                </c:pt>
                <c:pt idx="1323">
                  <c:v>4.189543170689161</c:v>
                </c:pt>
                <c:pt idx="1324">
                  <c:v>4.189543170689161</c:v>
                </c:pt>
                <c:pt idx="1325">
                  <c:v>4.189543170689161</c:v>
                </c:pt>
                <c:pt idx="1326">
                  <c:v>4.189543170689161</c:v>
                </c:pt>
                <c:pt idx="1327">
                  <c:v>4.189543170689161</c:v>
                </c:pt>
                <c:pt idx="1328">
                  <c:v>4.189543170689161</c:v>
                </c:pt>
                <c:pt idx="1329">
                  <c:v>4.189543170689161</c:v>
                </c:pt>
                <c:pt idx="1330">
                  <c:v>4.189543170689161</c:v>
                </c:pt>
                <c:pt idx="1331">
                  <c:v>4.189543170689161</c:v>
                </c:pt>
                <c:pt idx="1332">
                  <c:v>4.189543170689161</c:v>
                </c:pt>
                <c:pt idx="1333">
                  <c:v>4.189543170689161</c:v>
                </c:pt>
                <c:pt idx="1334">
                  <c:v>4.189543170689161</c:v>
                </c:pt>
                <c:pt idx="1335">
                  <c:v>4.189543170689161</c:v>
                </c:pt>
                <c:pt idx="1336">
                  <c:v>4.189543170689161</c:v>
                </c:pt>
                <c:pt idx="1337">
                  <c:v>4.189543170689161</c:v>
                </c:pt>
                <c:pt idx="1338">
                  <c:v>4.189543170689161</c:v>
                </c:pt>
                <c:pt idx="1339">
                  <c:v>4.189543170689161</c:v>
                </c:pt>
                <c:pt idx="1340">
                  <c:v>4.189543170689161</c:v>
                </c:pt>
                <c:pt idx="1341">
                  <c:v>4.189543170689161</c:v>
                </c:pt>
                <c:pt idx="1342">
                  <c:v>4.189543170689161</c:v>
                </c:pt>
                <c:pt idx="1343">
                  <c:v>4.189543170689161</c:v>
                </c:pt>
                <c:pt idx="1344">
                  <c:v>4.189543170689161</c:v>
                </c:pt>
                <c:pt idx="1345">
                  <c:v>4.189543170689161</c:v>
                </c:pt>
                <c:pt idx="1346">
                  <c:v>4.189543170689161</c:v>
                </c:pt>
                <c:pt idx="1347">
                  <c:v>4.189543170689161</c:v>
                </c:pt>
                <c:pt idx="1348">
                  <c:v>4.189543170689161</c:v>
                </c:pt>
                <c:pt idx="1349">
                  <c:v>4.189543170689161</c:v>
                </c:pt>
                <c:pt idx="1350">
                  <c:v>4.189543170689161</c:v>
                </c:pt>
                <c:pt idx="1351">
                  <c:v>4.189543170689161</c:v>
                </c:pt>
                <c:pt idx="1352">
                  <c:v>4.189543170689161</c:v>
                </c:pt>
                <c:pt idx="1353">
                  <c:v>4.189543170689161</c:v>
                </c:pt>
                <c:pt idx="1354">
                  <c:v>4.189543170689161</c:v>
                </c:pt>
                <c:pt idx="1355">
                  <c:v>4.189543170689161</c:v>
                </c:pt>
                <c:pt idx="1356">
                  <c:v>4.189543170689161</c:v>
                </c:pt>
                <c:pt idx="1357">
                  <c:v>4.189543170689161</c:v>
                </c:pt>
                <c:pt idx="1358">
                  <c:v>4.189543170689161</c:v>
                </c:pt>
                <c:pt idx="1359">
                  <c:v>4.189543170689161</c:v>
                </c:pt>
                <c:pt idx="1360">
                  <c:v>4.189543170689161</c:v>
                </c:pt>
                <c:pt idx="1361">
                  <c:v>4.189543170689161</c:v>
                </c:pt>
                <c:pt idx="1362">
                  <c:v>4.189543170689161</c:v>
                </c:pt>
                <c:pt idx="1363">
                  <c:v>4.189543170689161</c:v>
                </c:pt>
                <c:pt idx="1364">
                  <c:v>4.189543170689161</c:v>
                </c:pt>
                <c:pt idx="1365">
                  <c:v>4.189543170689161</c:v>
                </c:pt>
                <c:pt idx="1366">
                  <c:v>4.189543170689161</c:v>
                </c:pt>
                <c:pt idx="1367">
                  <c:v>4.189543170689161</c:v>
                </c:pt>
                <c:pt idx="1368">
                  <c:v>4.189543170689161</c:v>
                </c:pt>
                <c:pt idx="1369">
                  <c:v>4.189543170689161</c:v>
                </c:pt>
                <c:pt idx="1370">
                  <c:v>4.189543170689161</c:v>
                </c:pt>
                <c:pt idx="1371">
                  <c:v>4.189543170689161</c:v>
                </c:pt>
                <c:pt idx="1372">
                  <c:v>4.189543170689161</c:v>
                </c:pt>
                <c:pt idx="1373">
                  <c:v>4.189543170689161</c:v>
                </c:pt>
                <c:pt idx="1374">
                  <c:v>4.189543170689161</c:v>
                </c:pt>
                <c:pt idx="1375">
                  <c:v>4.189543170689161</c:v>
                </c:pt>
                <c:pt idx="1376">
                  <c:v>4.189543170689161</c:v>
                </c:pt>
                <c:pt idx="1377">
                  <c:v>4.189543170689161</c:v>
                </c:pt>
                <c:pt idx="1378">
                  <c:v>4.189543170689161</c:v>
                </c:pt>
                <c:pt idx="1379">
                  <c:v>4.189543170689161</c:v>
                </c:pt>
                <c:pt idx="1380">
                  <c:v>4.189543170689161</c:v>
                </c:pt>
                <c:pt idx="1381">
                  <c:v>4.189543170689161</c:v>
                </c:pt>
                <c:pt idx="1382">
                  <c:v>4.189543170689161</c:v>
                </c:pt>
                <c:pt idx="1383">
                  <c:v>4.189543170689161</c:v>
                </c:pt>
                <c:pt idx="1384">
                  <c:v>4.189543170689161</c:v>
                </c:pt>
                <c:pt idx="1385">
                  <c:v>4.189543170689161</c:v>
                </c:pt>
                <c:pt idx="1386">
                  <c:v>4.189543170689161</c:v>
                </c:pt>
                <c:pt idx="1387">
                  <c:v>4.189543170689161</c:v>
                </c:pt>
                <c:pt idx="1388">
                  <c:v>4.189543170689161</c:v>
                </c:pt>
                <c:pt idx="1389">
                  <c:v>4.189543170689161</c:v>
                </c:pt>
                <c:pt idx="1390">
                  <c:v>4.189543170689161</c:v>
                </c:pt>
                <c:pt idx="1391">
                  <c:v>4.189543170689161</c:v>
                </c:pt>
                <c:pt idx="1392">
                  <c:v>4.189543170689161</c:v>
                </c:pt>
                <c:pt idx="1393">
                  <c:v>4.189543170689161</c:v>
                </c:pt>
                <c:pt idx="1394">
                  <c:v>4.189543170689161</c:v>
                </c:pt>
                <c:pt idx="1395">
                  <c:v>4.189543170689161</c:v>
                </c:pt>
                <c:pt idx="1396">
                  <c:v>4.189543170689161</c:v>
                </c:pt>
                <c:pt idx="1397">
                  <c:v>4.189543170689161</c:v>
                </c:pt>
                <c:pt idx="1398">
                  <c:v>4.189543170689161</c:v>
                </c:pt>
                <c:pt idx="1399">
                  <c:v>4.189543170689161</c:v>
                </c:pt>
                <c:pt idx="1400">
                  <c:v>4.189543170689161</c:v>
                </c:pt>
                <c:pt idx="1401">
                  <c:v>4.189543170689161</c:v>
                </c:pt>
                <c:pt idx="1402">
                  <c:v>4.189543170689161</c:v>
                </c:pt>
                <c:pt idx="1403">
                  <c:v>4.189543170689161</c:v>
                </c:pt>
                <c:pt idx="1404">
                  <c:v>4.189543170689161</c:v>
                </c:pt>
                <c:pt idx="1405">
                  <c:v>4.189543170689161</c:v>
                </c:pt>
                <c:pt idx="1406">
                  <c:v>4.189543170689161</c:v>
                </c:pt>
                <c:pt idx="1407">
                  <c:v>4.189543170689161</c:v>
                </c:pt>
                <c:pt idx="1408">
                  <c:v>4.189543170689161</c:v>
                </c:pt>
                <c:pt idx="1409">
                  <c:v>4.189543170689161</c:v>
                </c:pt>
                <c:pt idx="1410">
                  <c:v>4.189543170689161</c:v>
                </c:pt>
                <c:pt idx="1411">
                  <c:v>4.189543170689161</c:v>
                </c:pt>
                <c:pt idx="1412">
                  <c:v>4.189543170689161</c:v>
                </c:pt>
                <c:pt idx="1413">
                  <c:v>4.189543170689161</c:v>
                </c:pt>
                <c:pt idx="1414">
                  <c:v>4.189543170689161</c:v>
                </c:pt>
                <c:pt idx="1415">
                  <c:v>4.189543170689161</c:v>
                </c:pt>
                <c:pt idx="1416">
                  <c:v>4.189543170689161</c:v>
                </c:pt>
                <c:pt idx="1417">
                  <c:v>4.189543170689161</c:v>
                </c:pt>
                <c:pt idx="1418">
                  <c:v>4.189543170689161</c:v>
                </c:pt>
                <c:pt idx="1419">
                  <c:v>4.189543170689161</c:v>
                </c:pt>
                <c:pt idx="1420">
                  <c:v>4.189543170689161</c:v>
                </c:pt>
                <c:pt idx="1421">
                  <c:v>4.189543170689161</c:v>
                </c:pt>
                <c:pt idx="1422">
                  <c:v>4.189543170689161</c:v>
                </c:pt>
                <c:pt idx="1423">
                  <c:v>4.189543170689161</c:v>
                </c:pt>
                <c:pt idx="1424">
                  <c:v>4.189543170689161</c:v>
                </c:pt>
                <c:pt idx="1425">
                  <c:v>4.189543170689161</c:v>
                </c:pt>
                <c:pt idx="1426">
                  <c:v>4.189543170689161</c:v>
                </c:pt>
                <c:pt idx="1427">
                  <c:v>4.189543170689161</c:v>
                </c:pt>
                <c:pt idx="1428">
                  <c:v>4.189543170689161</c:v>
                </c:pt>
                <c:pt idx="1429">
                  <c:v>4.189543170689161</c:v>
                </c:pt>
                <c:pt idx="1430">
                  <c:v>4.189543170689161</c:v>
                </c:pt>
                <c:pt idx="1431">
                  <c:v>4.189543170689161</c:v>
                </c:pt>
                <c:pt idx="1432">
                  <c:v>4.189543170689161</c:v>
                </c:pt>
                <c:pt idx="1433">
                  <c:v>4.189543170689161</c:v>
                </c:pt>
                <c:pt idx="1434">
                  <c:v>4.189543170689161</c:v>
                </c:pt>
                <c:pt idx="1435">
                  <c:v>4.189543170689161</c:v>
                </c:pt>
                <c:pt idx="1436">
                  <c:v>4.189543170689161</c:v>
                </c:pt>
                <c:pt idx="1437">
                  <c:v>4.189543170689161</c:v>
                </c:pt>
                <c:pt idx="1438">
                  <c:v>4.189543170689161</c:v>
                </c:pt>
                <c:pt idx="1439">
                  <c:v>4.189543170689161</c:v>
                </c:pt>
                <c:pt idx="1440">
                  <c:v>4.189543170689161</c:v>
                </c:pt>
                <c:pt idx="1441">
                  <c:v>4.189543170689161</c:v>
                </c:pt>
                <c:pt idx="1442">
                  <c:v>4.189543170689161</c:v>
                </c:pt>
                <c:pt idx="1443">
                  <c:v>4.189543170689161</c:v>
                </c:pt>
                <c:pt idx="1444">
                  <c:v>4.189543170689161</c:v>
                </c:pt>
                <c:pt idx="1445">
                  <c:v>4.189543170689161</c:v>
                </c:pt>
                <c:pt idx="1446">
                  <c:v>4.189543170689161</c:v>
                </c:pt>
                <c:pt idx="1447">
                  <c:v>4.189543170689161</c:v>
                </c:pt>
                <c:pt idx="1448">
                  <c:v>4.189543170689161</c:v>
                </c:pt>
                <c:pt idx="1449">
                  <c:v>4.189543170689161</c:v>
                </c:pt>
                <c:pt idx="1450">
                  <c:v>4.189543170689161</c:v>
                </c:pt>
                <c:pt idx="1451">
                  <c:v>4.189543170689161</c:v>
                </c:pt>
                <c:pt idx="1452">
                  <c:v>4.189543170689161</c:v>
                </c:pt>
                <c:pt idx="1453">
                  <c:v>4.189543170689161</c:v>
                </c:pt>
                <c:pt idx="1454">
                  <c:v>4.189543170689161</c:v>
                </c:pt>
                <c:pt idx="1455">
                  <c:v>4.189543170689161</c:v>
                </c:pt>
                <c:pt idx="1456">
                  <c:v>4.189543170689161</c:v>
                </c:pt>
                <c:pt idx="1457">
                  <c:v>4.189543170689161</c:v>
                </c:pt>
                <c:pt idx="1458">
                  <c:v>4.189543170689161</c:v>
                </c:pt>
                <c:pt idx="1459">
                  <c:v>4.189543170689161</c:v>
                </c:pt>
                <c:pt idx="1460">
                  <c:v>4.189543170689161</c:v>
                </c:pt>
                <c:pt idx="1461">
                  <c:v>4.189543170689161</c:v>
                </c:pt>
                <c:pt idx="1462">
                  <c:v>4.189543170689161</c:v>
                </c:pt>
                <c:pt idx="1463">
                  <c:v>4.189543170689161</c:v>
                </c:pt>
                <c:pt idx="1464">
                  <c:v>4.189543170689161</c:v>
                </c:pt>
                <c:pt idx="1465">
                  <c:v>4.189543170689161</c:v>
                </c:pt>
                <c:pt idx="1466">
                  <c:v>4.189543170689161</c:v>
                </c:pt>
                <c:pt idx="1467">
                  <c:v>4.189543170689161</c:v>
                </c:pt>
                <c:pt idx="1468">
                  <c:v>4.189543170689161</c:v>
                </c:pt>
                <c:pt idx="1469">
                  <c:v>4.189543170689161</c:v>
                </c:pt>
                <c:pt idx="1470">
                  <c:v>4.189543170689161</c:v>
                </c:pt>
                <c:pt idx="1471">
                  <c:v>4.189543170689161</c:v>
                </c:pt>
                <c:pt idx="1472">
                  <c:v>4.189543170689161</c:v>
                </c:pt>
                <c:pt idx="1473">
                  <c:v>4.189543170689161</c:v>
                </c:pt>
                <c:pt idx="1474">
                  <c:v>4.189543170689161</c:v>
                </c:pt>
                <c:pt idx="1475">
                  <c:v>4.189543170689161</c:v>
                </c:pt>
                <c:pt idx="1476">
                  <c:v>4.189543170689161</c:v>
                </c:pt>
                <c:pt idx="1477">
                  <c:v>4.189543170689161</c:v>
                </c:pt>
                <c:pt idx="1478">
                  <c:v>4.189543170689161</c:v>
                </c:pt>
                <c:pt idx="1479">
                  <c:v>4.189543170689161</c:v>
                </c:pt>
                <c:pt idx="1480">
                  <c:v>4.189543170689161</c:v>
                </c:pt>
                <c:pt idx="1481">
                  <c:v>4.189543170689161</c:v>
                </c:pt>
                <c:pt idx="1482">
                  <c:v>4.189543170689161</c:v>
                </c:pt>
                <c:pt idx="1483">
                  <c:v>4.189543170689161</c:v>
                </c:pt>
                <c:pt idx="1484">
                  <c:v>4.189543170689161</c:v>
                </c:pt>
                <c:pt idx="1485">
                  <c:v>4.189543170689161</c:v>
                </c:pt>
                <c:pt idx="1486">
                  <c:v>4.189543170689161</c:v>
                </c:pt>
                <c:pt idx="1487">
                  <c:v>4.189543170689161</c:v>
                </c:pt>
                <c:pt idx="1488">
                  <c:v>4.189543170689161</c:v>
                </c:pt>
                <c:pt idx="1489">
                  <c:v>4.189543170689161</c:v>
                </c:pt>
                <c:pt idx="1490">
                  <c:v>4.189543170689161</c:v>
                </c:pt>
                <c:pt idx="1491">
                  <c:v>4.189543170689161</c:v>
                </c:pt>
                <c:pt idx="1492">
                  <c:v>4.189543170689161</c:v>
                </c:pt>
                <c:pt idx="1493">
                  <c:v>4.189543170689161</c:v>
                </c:pt>
                <c:pt idx="1494">
                  <c:v>4.189543170689161</c:v>
                </c:pt>
                <c:pt idx="1495">
                  <c:v>4.189543170689161</c:v>
                </c:pt>
                <c:pt idx="1496">
                  <c:v>4.189543170689161</c:v>
                </c:pt>
                <c:pt idx="1497">
                  <c:v>4.189543170689161</c:v>
                </c:pt>
                <c:pt idx="1498">
                  <c:v>4.189543170689161</c:v>
                </c:pt>
                <c:pt idx="1499">
                  <c:v>4.189543170689161</c:v>
                </c:pt>
                <c:pt idx="1500">
                  <c:v>4.189543170689161</c:v>
                </c:pt>
                <c:pt idx="1501">
                  <c:v>4.189543170689161</c:v>
                </c:pt>
                <c:pt idx="1502">
                  <c:v>4.189543170689161</c:v>
                </c:pt>
                <c:pt idx="1503">
                  <c:v>4.189543170689161</c:v>
                </c:pt>
                <c:pt idx="1504">
                  <c:v>4.189543170689161</c:v>
                </c:pt>
                <c:pt idx="1505">
                  <c:v>4.189543170689161</c:v>
                </c:pt>
                <c:pt idx="1506">
                  <c:v>4.189543170689161</c:v>
                </c:pt>
                <c:pt idx="1507">
                  <c:v>4.189543170689161</c:v>
                </c:pt>
                <c:pt idx="1508">
                  <c:v>4.189543170689161</c:v>
                </c:pt>
                <c:pt idx="1509">
                  <c:v>4.189543170689161</c:v>
                </c:pt>
                <c:pt idx="1510">
                  <c:v>4.189543170689161</c:v>
                </c:pt>
                <c:pt idx="1511">
                  <c:v>4.189543170689161</c:v>
                </c:pt>
                <c:pt idx="1512">
                  <c:v>4.189543170689161</c:v>
                </c:pt>
                <c:pt idx="1513">
                  <c:v>4.189543170689161</c:v>
                </c:pt>
                <c:pt idx="1514">
                  <c:v>4.189543170689161</c:v>
                </c:pt>
                <c:pt idx="1515">
                  <c:v>4.189543170689161</c:v>
                </c:pt>
                <c:pt idx="1516">
                  <c:v>4.189543170689161</c:v>
                </c:pt>
                <c:pt idx="1517">
                  <c:v>4.189543170689161</c:v>
                </c:pt>
                <c:pt idx="1518">
                  <c:v>4.189543170689161</c:v>
                </c:pt>
                <c:pt idx="1519">
                  <c:v>4.189543170689161</c:v>
                </c:pt>
                <c:pt idx="1520">
                  <c:v>4.189543170689161</c:v>
                </c:pt>
                <c:pt idx="1521">
                  <c:v>4.189543170689161</c:v>
                </c:pt>
                <c:pt idx="1522">
                  <c:v>4.189543170689161</c:v>
                </c:pt>
                <c:pt idx="1523">
                  <c:v>4.189543170689161</c:v>
                </c:pt>
                <c:pt idx="1524">
                  <c:v>4.189543170689161</c:v>
                </c:pt>
                <c:pt idx="1525">
                  <c:v>4.189543170689161</c:v>
                </c:pt>
                <c:pt idx="1526">
                  <c:v>4.189543170689161</c:v>
                </c:pt>
                <c:pt idx="1527">
                  <c:v>4.189543170689161</c:v>
                </c:pt>
                <c:pt idx="1528">
                  <c:v>4.189543170689161</c:v>
                </c:pt>
                <c:pt idx="1529">
                  <c:v>4.189543170689161</c:v>
                </c:pt>
                <c:pt idx="1530">
                  <c:v>4.189543170689161</c:v>
                </c:pt>
                <c:pt idx="1531">
                  <c:v>4.189543170689161</c:v>
                </c:pt>
                <c:pt idx="1532">
                  <c:v>4.189543170689161</c:v>
                </c:pt>
                <c:pt idx="1533">
                  <c:v>4.189543170689161</c:v>
                </c:pt>
                <c:pt idx="1534">
                  <c:v>4.189543170689161</c:v>
                </c:pt>
                <c:pt idx="1535">
                  <c:v>4.189543170689161</c:v>
                </c:pt>
                <c:pt idx="1536">
                  <c:v>4.189543170689161</c:v>
                </c:pt>
                <c:pt idx="1537">
                  <c:v>4.189543170689161</c:v>
                </c:pt>
                <c:pt idx="1538">
                  <c:v>4.189543170689161</c:v>
                </c:pt>
                <c:pt idx="1539">
                  <c:v>4.189543170689161</c:v>
                </c:pt>
                <c:pt idx="1540">
                  <c:v>4.189543170689161</c:v>
                </c:pt>
                <c:pt idx="1541">
                  <c:v>4.189543170689161</c:v>
                </c:pt>
                <c:pt idx="1542">
                  <c:v>4.189543170689161</c:v>
                </c:pt>
                <c:pt idx="1543">
                  <c:v>4.189543170689161</c:v>
                </c:pt>
                <c:pt idx="1544">
                  <c:v>4.189543170689161</c:v>
                </c:pt>
                <c:pt idx="1545">
                  <c:v>4.189543170689161</c:v>
                </c:pt>
                <c:pt idx="1546">
                  <c:v>4.189543170689161</c:v>
                </c:pt>
                <c:pt idx="1547">
                  <c:v>4.189543170689161</c:v>
                </c:pt>
                <c:pt idx="1548">
                  <c:v>4.189543170689161</c:v>
                </c:pt>
                <c:pt idx="1549">
                  <c:v>4.189543170689161</c:v>
                </c:pt>
                <c:pt idx="1550">
                  <c:v>4.189543170689161</c:v>
                </c:pt>
                <c:pt idx="1551">
                  <c:v>4.189543170689161</c:v>
                </c:pt>
                <c:pt idx="1552">
                  <c:v>4.189543170689161</c:v>
                </c:pt>
                <c:pt idx="1553">
                  <c:v>4.189543170689161</c:v>
                </c:pt>
                <c:pt idx="1554">
                  <c:v>4.189543170689161</c:v>
                </c:pt>
                <c:pt idx="1555">
                  <c:v>4.189543170689161</c:v>
                </c:pt>
                <c:pt idx="1556">
                  <c:v>4.189543170689161</c:v>
                </c:pt>
                <c:pt idx="1557">
                  <c:v>4.189543170689161</c:v>
                </c:pt>
                <c:pt idx="1558">
                  <c:v>4.189543170689161</c:v>
                </c:pt>
                <c:pt idx="1559">
                  <c:v>4.189543170689161</c:v>
                </c:pt>
                <c:pt idx="1560">
                  <c:v>4.189543170689161</c:v>
                </c:pt>
                <c:pt idx="1561">
                  <c:v>4.189543170689161</c:v>
                </c:pt>
                <c:pt idx="1562">
                  <c:v>4.189543170689161</c:v>
                </c:pt>
                <c:pt idx="1563">
                  <c:v>4.189543170689161</c:v>
                </c:pt>
                <c:pt idx="1564">
                  <c:v>4.189543170689161</c:v>
                </c:pt>
                <c:pt idx="1565">
                  <c:v>4.189543170689161</c:v>
                </c:pt>
                <c:pt idx="1566">
                  <c:v>4.189543170689161</c:v>
                </c:pt>
                <c:pt idx="1567">
                  <c:v>4.189543170689161</c:v>
                </c:pt>
                <c:pt idx="1568">
                  <c:v>4.189543170689161</c:v>
                </c:pt>
                <c:pt idx="1569">
                  <c:v>4.189543170689161</c:v>
                </c:pt>
                <c:pt idx="1570">
                  <c:v>4.189543170689161</c:v>
                </c:pt>
                <c:pt idx="1571">
                  <c:v>4.189543170689161</c:v>
                </c:pt>
                <c:pt idx="1572">
                  <c:v>4.189543170689161</c:v>
                </c:pt>
                <c:pt idx="1573">
                  <c:v>4.189543170689161</c:v>
                </c:pt>
                <c:pt idx="1574">
                  <c:v>4.189543170689161</c:v>
                </c:pt>
                <c:pt idx="1575">
                  <c:v>4.189543170689161</c:v>
                </c:pt>
                <c:pt idx="1576">
                  <c:v>4.189543170689161</c:v>
                </c:pt>
                <c:pt idx="1577">
                  <c:v>4.189543170689161</c:v>
                </c:pt>
                <c:pt idx="1578">
                  <c:v>4.189543170689161</c:v>
                </c:pt>
                <c:pt idx="1579">
                  <c:v>4.189543170689161</c:v>
                </c:pt>
                <c:pt idx="1580">
                  <c:v>4.189543170689161</c:v>
                </c:pt>
                <c:pt idx="1581">
                  <c:v>4.189543170689161</c:v>
                </c:pt>
                <c:pt idx="1582">
                  <c:v>4.189543170689161</c:v>
                </c:pt>
                <c:pt idx="1583">
                  <c:v>4.189543170689161</c:v>
                </c:pt>
                <c:pt idx="1584">
                  <c:v>4.189543170689161</c:v>
                </c:pt>
                <c:pt idx="1585">
                  <c:v>4.189543170689161</c:v>
                </c:pt>
                <c:pt idx="1586">
                  <c:v>4.189543170689161</c:v>
                </c:pt>
                <c:pt idx="1587">
                  <c:v>4.189543170689161</c:v>
                </c:pt>
                <c:pt idx="1588">
                  <c:v>4.189543170689161</c:v>
                </c:pt>
                <c:pt idx="1589">
                  <c:v>4.189543170689161</c:v>
                </c:pt>
                <c:pt idx="1590">
                  <c:v>4.189543170689161</c:v>
                </c:pt>
                <c:pt idx="1591">
                  <c:v>4.189543170689161</c:v>
                </c:pt>
                <c:pt idx="1592">
                  <c:v>4.189543170689161</c:v>
                </c:pt>
                <c:pt idx="1593">
                  <c:v>4.189543170689161</c:v>
                </c:pt>
                <c:pt idx="1594">
                  <c:v>4.189543170689161</c:v>
                </c:pt>
                <c:pt idx="1595">
                  <c:v>4.189543170689161</c:v>
                </c:pt>
                <c:pt idx="1596">
                  <c:v>4.189543170689161</c:v>
                </c:pt>
                <c:pt idx="1597">
                  <c:v>4.189543170689161</c:v>
                </c:pt>
                <c:pt idx="1598">
                  <c:v>4.189543170689161</c:v>
                </c:pt>
                <c:pt idx="1599">
                  <c:v>4.189543170689161</c:v>
                </c:pt>
                <c:pt idx="1600">
                  <c:v>4.189543170689161</c:v>
                </c:pt>
                <c:pt idx="1601">
                  <c:v>4.189543170689161</c:v>
                </c:pt>
                <c:pt idx="1602">
                  <c:v>4.189543170689161</c:v>
                </c:pt>
                <c:pt idx="1603">
                  <c:v>4.189543170689161</c:v>
                </c:pt>
                <c:pt idx="1604">
                  <c:v>4.189543170689161</c:v>
                </c:pt>
                <c:pt idx="1605">
                  <c:v>4.189543170689161</c:v>
                </c:pt>
                <c:pt idx="1606">
                  <c:v>4.189543170689161</c:v>
                </c:pt>
                <c:pt idx="1607">
                  <c:v>4.189543170689161</c:v>
                </c:pt>
                <c:pt idx="1608">
                  <c:v>4.189543170689161</c:v>
                </c:pt>
                <c:pt idx="1609">
                  <c:v>4.189543170689161</c:v>
                </c:pt>
                <c:pt idx="1610">
                  <c:v>4.189543170689161</c:v>
                </c:pt>
                <c:pt idx="1611">
                  <c:v>4.189543170689161</c:v>
                </c:pt>
                <c:pt idx="1612">
                  <c:v>4.189543170689161</c:v>
                </c:pt>
                <c:pt idx="1613">
                  <c:v>4.189543170689161</c:v>
                </c:pt>
                <c:pt idx="1614">
                  <c:v>4.189543170689161</c:v>
                </c:pt>
                <c:pt idx="1615">
                  <c:v>4.189543170689161</c:v>
                </c:pt>
                <c:pt idx="1616">
                  <c:v>4.189543170689161</c:v>
                </c:pt>
                <c:pt idx="1617">
                  <c:v>4.189543170689161</c:v>
                </c:pt>
                <c:pt idx="1618">
                  <c:v>4.189543170689161</c:v>
                </c:pt>
                <c:pt idx="1619">
                  <c:v>4.189543170689161</c:v>
                </c:pt>
                <c:pt idx="1620">
                  <c:v>4.189543170689161</c:v>
                </c:pt>
                <c:pt idx="1621">
                  <c:v>4.189543170689161</c:v>
                </c:pt>
                <c:pt idx="1622">
                  <c:v>4.189543170689161</c:v>
                </c:pt>
                <c:pt idx="1623">
                  <c:v>4.189543170689161</c:v>
                </c:pt>
                <c:pt idx="1624">
                  <c:v>4.189543170689161</c:v>
                </c:pt>
                <c:pt idx="1625">
                  <c:v>4.189543170689161</c:v>
                </c:pt>
                <c:pt idx="1626">
                  <c:v>4.189543170689161</c:v>
                </c:pt>
                <c:pt idx="1627">
                  <c:v>4.189543170689161</c:v>
                </c:pt>
                <c:pt idx="1628">
                  <c:v>4.189543170689161</c:v>
                </c:pt>
                <c:pt idx="1629">
                  <c:v>4.189543170689161</c:v>
                </c:pt>
                <c:pt idx="1630">
                  <c:v>4.189543170689161</c:v>
                </c:pt>
                <c:pt idx="1631">
                  <c:v>4.189543170689161</c:v>
                </c:pt>
                <c:pt idx="1632">
                  <c:v>4.189543170689161</c:v>
                </c:pt>
                <c:pt idx="1633">
                  <c:v>4.189543170689161</c:v>
                </c:pt>
                <c:pt idx="1634">
                  <c:v>4.189543170689161</c:v>
                </c:pt>
                <c:pt idx="1635">
                  <c:v>4.189543170689161</c:v>
                </c:pt>
                <c:pt idx="1636">
                  <c:v>4.189543170689161</c:v>
                </c:pt>
                <c:pt idx="1637">
                  <c:v>4.189543170689161</c:v>
                </c:pt>
                <c:pt idx="1638">
                  <c:v>4.189543170689161</c:v>
                </c:pt>
                <c:pt idx="1639">
                  <c:v>4.189543170689161</c:v>
                </c:pt>
                <c:pt idx="1640">
                  <c:v>4.189543170689161</c:v>
                </c:pt>
                <c:pt idx="1641">
                  <c:v>4.189543170689161</c:v>
                </c:pt>
                <c:pt idx="1642">
                  <c:v>4.189543170689161</c:v>
                </c:pt>
                <c:pt idx="1643">
                  <c:v>4.189543170689161</c:v>
                </c:pt>
                <c:pt idx="1644">
                  <c:v>4.189543170689161</c:v>
                </c:pt>
                <c:pt idx="1645">
                  <c:v>4.189543170689161</c:v>
                </c:pt>
                <c:pt idx="1646">
                  <c:v>4.189543170689161</c:v>
                </c:pt>
                <c:pt idx="1647">
                  <c:v>4.189543170689161</c:v>
                </c:pt>
                <c:pt idx="1648">
                  <c:v>4.189543170689161</c:v>
                </c:pt>
                <c:pt idx="1649">
                  <c:v>4.189543170689161</c:v>
                </c:pt>
                <c:pt idx="1650">
                  <c:v>4.189543170689161</c:v>
                </c:pt>
                <c:pt idx="1651">
                  <c:v>4.189543170689161</c:v>
                </c:pt>
                <c:pt idx="1652">
                  <c:v>4.189543170689161</c:v>
                </c:pt>
                <c:pt idx="1653">
                  <c:v>4.189543170689161</c:v>
                </c:pt>
                <c:pt idx="1654">
                  <c:v>4.189543170689161</c:v>
                </c:pt>
                <c:pt idx="1655">
                  <c:v>4.189543170689161</c:v>
                </c:pt>
                <c:pt idx="1656">
                  <c:v>4.189543170689161</c:v>
                </c:pt>
                <c:pt idx="1657">
                  <c:v>4.189543170689161</c:v>
                </c:pt>
                <c:pt idx="1658">
                  <c:v>4.189543170689161</c:v>
                </c:pt>
                <c:pt idx="1659">
                  <c:v>4.189543170689161</c:v>
                </c:pt>
                <c:pt idx="1660">
                  <c:v>4.189543170689161</c:v>
                </c:pt>
                <c:pt idx="1661">
                  <c:v>4.189543170689161</c:v>
                </c:pt>
                <c:pt idx="1662">
                  <c:v>4.189543170689161</c:v>
                </c:pt>
                <c:pt idx="1663">
                  <c:v>4.189543170689161</c:v>
                </c:pt>
                <c:pt idx="1664">
                  <c:v>4.189543170689161</c:v>
                </c:pt>
                <c:pt idx="1665">
                  <c:v>4.189543170689161</c:v>
                </c:pt>
                <c:pt idx="1666">
                  <c:v>4.189543170689161</c:v>
                </c:pt>
                <c:pt idx="1667">
                  <c:v>4.189543170689161</c:v>
                </c:pt>
                <c:pt idx="1668">
                  <c:v>4.189543170689161</c:v>
                </c:pt>
                <c:pt idx="1669">
                  <c:v>4.189543170689161</c:v>
                </c:pt>
                <c:pt idx="1670">
                  <c:v>4.189543170689161</c:v>
                </c:pt>
                <c:pt idx="1671">
                  <c:v>4.189543170689161</c:v>
                </c:pt>
                <c:pt idx="1672">
                  <c:v>4.189543170689161</c:v>
                </c:pt>
                <c:pt idx="1673">
                  <c:v>4.189543170689161</c:v>
                </c:pt>
                <c:pt idx="1674">
                  <c:v>4.189543170689161</c:v>
                </c:pt>
                <c:pt idx="1675">
                  <c:v>4.189543170689161</c:v>
                </c:pt>
                <c:pt idx="1676">
                  <c:v>4.189543170689161</c:v>
                </c:pt>
                <c:pt idx="1677">
                  <c:v>4.189543170689161</c:v>
                </c:pt>
                <c:pt idx="1678">
                  <c:v>4.189543170689161</c:v>
                </c:pt>
                <c:pt idx="1679">
                  <c:v>4.189543170689161</c:v>
                </c:pt>
                <c:pt idx="1680">
                  <c:v>4.189543170689161</c:v>
                </c:pt>
                <c:pt idx="1681">
                  <c:v>4.189543170689161</c:v>
                </c:pt>
                <c:pt idx="1682">
                  <c:v>4.189543170689161</c:v>
                </c:pt>
                <c:pt idx="1683">
                  <c:v>4.189543170689161</c:v>
                </c:pt>
                <c:pt idx="1684">
                  <c:v>4.189543170689161</c:v>
                </c:pt>
                <c:pt idx="1685">
                  <c:v>4.189543170689161</c:v>
                </c:pt>
                <c:pt idx="1686">
                  <c:v>4.189543170689161</c:v>
                </c:pt>
                <c:pt idx="1687">
                  <c:v>4.189543170689161</c:v>
                </c:pt>
                <c:pt idx="1688">
                  <c:v>4.189543170689161</c:v>
                </c:pt>
                <c:pt idx="1689">
                  <c:v>4.189543170689161</c:v>
                </c:pt>
                <c:pt idx="1690">
                  <c:v>4.189543170689161</c:v>
                </c:pt>
                <c:pt idx="1691">
                  <c:v>4.189543170689161</c:v>
                </c:pt>
                <c:pt idx="1692">
                  <c:v>4.189543170689161</c:v>
                </c:pt>
                <c:pt idx="1693">
                  <c:v>4.189543170689161</c:v>
                </c:pt>
                <c:pt idx="1694">
                  <c:v>4.189543170689161</c:v>
                </c:pt>
                <c:pt idx="1695">
                  <c:v>4.189543170689161</c:v>
                </c:pt>
                <c:pt idx="1696">
                  <c:v>4.189543170689161</c:v>
                </c:pt>
                <c:pt idx="1697">
                  <c:v>4.189543170689161</c:v>
                </c:pt>
                <c:pt idx="1698">
                  <c:v>4.189543170689161</c:v>
                </c:pt>
                <c:pt idx="1699">
                  <c:v>4.189543170689161</c:v>
                </c:pt>
                <c:pt idx="1700">
                  <c:v>4.189543170689161</c:v>
                </c:pt>
                <c:pt idx="1701">
                  <c:v>4.189543170689161</c:v>
                </c:pt>
                <c:pt idx="1702">
                  <c:v>4.189543170689161</c:v>
                </c:pt>
                <c:pt idx="1703">
                  <c:v>4.189543170689161</c:v>
                </c:pt>
                <c:pt idx="1704">
                  <c:v>4.189543170689161</c:v>
                </c:pt>
                <c:pt idx="1705">
                  <c:v>4.189543170689161</c:v>
                </c:pt>
                <c:pt idx="1706">
                  <c:v>4.189543170689161</c:v>
                </c:pt>
                <c:pt idx="1707">
                  <c:v>4.189543170689161</c:v>
                </c:pt>
                <c:pt idx="1708">
                  <c:v>4.189543170689161</c:v>
                </c:pt>
                <c:pt idx="1709">
                  <c:v>4.189543170689161</c:v>
                </c:pt>
                <c:pt idx="1710">
                  <c:v>4.189543170689161</c:v>
                </c:pt>
                <c:pt idx="1711">
                  <c:v>4.189543170689161</c:v>
                </c:pt>
                <c:pt idx="1712">
                  <c:v>4.189543170689161</c:v>
                </c:pt>
                <c:pt idx="1713">
                  <c:v>4.189543170689161</c:v>
                </c:pt>
                <c:pt idx="1714">
                  <c:v>4.189543170689161</c:v>
                </c:pt>
                <c:pt idx="1715">
                  <c:v>4.189543170689161</c:v>
                </c:pt>
                <c:pt idx="1716">
                  <c:v>4.189543170689161</c:v>
                </c:pt>
                <c:pt idx="1717">
                  <c:v>4.189543170689161</c:v>
                </c:pt>
                <c:pt idx="1718">
                  <c:v>4.189543170689161</c:v>
                </c:pt>
                <c:pt idx="1719">
                  <c:v>4.189543170689161</c:v>
                </c:pt>
                <c:pt idx="1720">
                  <c:v>4.189543170689161</c:v>
                </c:pt>
                <c:pt idx="1721">
                  <c:v>4.189543170689161</c:v>
                </c:pt>
                <c:pt idx="1722">
                  <c:v>4.189543170689161</c:v>
                </c:pt>
                <c:pt idx="1723">
                  <c:v>4.189543170689161</c:v>
                </c:pt>
                <c:pt idx="1724">
                  <c:v>4.189543170689161</c:v>
                </c:pt>
                <c:pt idx="1725">
                  <c:v>4.189543170689161</c:v>
                </c:pt>
                <c:pt idx="1726">
                  <c:v>4.189543170689161</c:v>
                </c:pt>
                <c:pt idx="1727">
                  <c:v>4.189543170689161</c:v>
                </c:pt>
                <c:pt idx="1728">
                  <c:v>4.189543170689161</c:v>
                </c:pt>
                <c:pt idx="1729">
                  <c:v>4.189543170689161</c:v>
                </c:pt>
                <c:pt idx="1730">
                  <c:v>4.189543170689161</c:v>
                </c:pt>
                <c:pt idx="1731">
                  <c:v>4.189543170689161</c:v>
                </c:pt>
                <c:pt idx="1732">
                  <c:v>4.189543170689161</c:v>
                </c:pt>
                <c:pt idx="1733">
                  <c:v>4.189543170689161</c:v>
                </c:pt>
                <c:pt idx="1734">
                  <c:v>4.189543170689161</c:v>
                </c:pt>
                <c:pt idx="1735">
                  <c:v>4.189543170689161</c:v>
                </c:pt>
                <c:pt idx="1736">
                  <c:v>4.189543170689161</c:v>
                </c:pt>
                <c:pt idx="1737">
                  <c:v>4.189543170689161</c:v>
                </c:pt>
                <c:pt idx="1738">
                  <c:v>4.189543170689161</c:v>
                </c:pt>
                <c:pt idx="1739">
                  <c:v>4.189543170689161</c:v>
                </c:pt>
                <c:pt idx="1740">
                  <c:v>4.189543170689161</c:v>
                </c:pt>
                <c:pt idx="1741">
                  <c:v>4.189543170689161</c:v>
                </c:pt>
                <c:pt idx="1742">
                  <c:v>4.189543170689161</c:v>
                </c:pt>
                <c:pt idx="1743">
                  <c:v>4.189543170689161</c:v>
                </c:pt>
                <c:pt idx="1744">
                  <c:v>4.189543170689161</c:v>
                </c:pt>
                <c:pt idx="1745">
                  <c:v>4.189543170689161</c:v>
                </c:pt>
                <c:pt idx="1746">
                  <c:v>4.189543170689161</c:v>
                </c:pt>
                <c:pt idx="1747">
                  <c:v>4.189543170689161</c:v>
                </c:pt>
                <c:pt idx="1748">
                  <c:v>4.189543170689161</c:v>
                </c:pt>
                <c:pt idx="1749">
                  <c:v>4.189543170689161</c:v>
                </c:pt>
                <c:pt idx="1750">
                  <c:v>4.189543170689161</c:v>
                </c:pt>
                <c:pt idx="1751">
                  <c:v>4.189543170689161</c:v>
                </c:pt>
                <c:pt idx="1752">
                  <c:v>4.189543170689161</c:v>
                </c:pt>
                <c:pt idx="1753">
                  <c:v>4.189543170689161</c:v>
                </c:pt>
                <c:pt idx="1754">
                  <c:v>4.189543170689161</c:v>
                </c:pt>
                <c:pt idx="1755">
                  <c:v>4.189543170689161</c:v>
                </c:pt>
                <c:pt idx="1756">
                  <c:v>4.189543170689161</c:v>
                </c:pt>
                <c:pt idx="1757">
                  <c:v>4.189543170689161</c:v>
                </c:pt>
                <c:pt idx="1758">
                  <c:v>4.189543170689161</c:v>
                </c:pt>
                <c:pt idx="1759">
                  <c:v>4.189543170689161</c:v>
                </c:pt>
                <c:pt idx="1760">
                  <c:v>4.189543170689161</c:v>
                </c:pt>
                <c:pt idx="1761">
                  <c:v>4.189543170689161</c:v>
                </c:pt>
                <c:pt idx="1762">
                  <c:v>4.189543170689161</c:v>
                </c:pt>
                <c:pt idx="1763">
                  <c:v>4.189543170689161</c:v>
                </c:pt>
                <c:pt idx="1764">
                  <c:v>4.189543170689161</c:v>
                </c:pt>
                <c:pt idx="1765">
                  <c:v>4.189543170689161</c:v>
                </c:pt>
                <c:pt idx="1766">
                  <c:v>4.189543170689161</c:v>
                </c:pt>
                <c:pt idx="1767">
                  <c:v>4.189543170689161</c:v>
                </c:pt>
                <c:pt idx="1768">
                  <c:v>4.189543170689161</c:v>
                </c:pt>
                <c:pt idx="1769">
                  <c:v>4.189543170689161</c:v>
                </c:pt>
                <c:pt idx="1770">
                  <c:v>4.189543170689161</c:v>
                </c:pt>
                <c:pt idx="1771">
                  <c:v>4.189543170689161</c:v>
                </c:pt>
                <c:pt idx="1772">
                  <c:v>4.189543170689161</c:v>
                </c:pt>
                <c:pt idx="1773">
                  <c:v>4.189543170689161</c:v>
                </c:pt>
                <c:pt idx="1774">
                  <c:v>4.189543170689161</c:v>
                </c:pt>
                <c:pt idx="1775">
                  <c:v>4.189543170689161</c:v>
                </c:pt>
                <c:pt idx="1776">
                  <c:v>4.189543170689161</c:v>
                </c:pt>
                <c:pt idx="1777">
                  <c:v>4.189543170689161</c:v>
                </c:pt>
                <c:pt idx="1778">
                  <c:v>4.189543170689161</c:v>
                </c:pt>
                <c:pt idx="1779">
                  <c:v>4.189543170689161</c:v>
                </c:pt>
                <c:pt idx="1780">
                  <c:v>4.189543170689161</c:v>
                </c:pt>
                <c:pt idx="1781">
                  <c:v>4.189543170689161</c:v>
                </c:pt>
                <c:pt idx="1782">
                  <c:v>4.189543170689161</c:v>
                </c:pt>
                <c:pt idx="1783">
                  <c:v>4.189543170689161</c:v>
                </c:pt>
                <c:pt idx="1784">
                  <c:v>4.189543170689161</c:v>
                </c:pt>
                <c:pt idx="1785">
                  <c:v>4.189543170689161</c:v>
                </c:pt>
                <c:pt idx="1786">
                  <c:v>4.189543170689161</c:v>
                </c:pt>
                <c:pt idx="1787">
                  <c:v>4.189543170689161</c:v>
                </c:pt>
                <c:pt idx="1788">
                  <c:v>4.189543170689161</c:v>
                </c:pt>
                <c:pt idx="1789">
                  <c:v>4.189543170689161</c:v>
                </c:pt>
                <c:pt idx="1790">
                  <c:v>4.189543170689161</c:v>
                </c:pt>
                <c:pt idx="1791">
                  <c:v>4.189543170689161</c:v>
                </c:pt>
                <c:pt idx="1792">
                  <c:v>4.189543170689161</c:v>
                </c:pt>
                <c:pt idx="1793">
                  <c:v>4.189543170689161</c:v>
                </c:pt>
                <c:pt idx="1794">
                  <c:v>4.189543170689161</c:v>
                </c:pt>
                <c:pt idx="1795">
                  <c:v>4.189543170689161</c:v>
                </c:pt>
                <c:pt idx="1796">
                  <c:v>4.189543170689161</c:v>
                </c:pt>
                <c:pt idx="1797">
                  <c:v>4.189543170689161</c:v>
                </c:pt>
                <c:pt idx="1798">
                  <c:v>4.189543170689161</c:v>
                </c:pt>
                <c:pt idx="1799">
                  <c:v>4.189543170689161</c:v>
                </c:pt>
                <c:pt idx="1800">
                  <c:v>4.189543170689161</c:v>
                </c:pt>
                <c:pt idx="1801">
                  <c:v>4.189543170689161</c:v>
                </c:pt>
                <c:pt idx="1802">
                  <c:v>4.189543170689161</c:v>
                </c:pt>
                <c:pt idx="1803">
                  <c:v>4.189543170689161</c:v>
                </c:pt>
                <c:pt idx="1804">
                  <c:v>4.189543170689161</c:v>
                </c:pt>
                <c:pt idx="1805">
                  <c:v>4.189543170689161</c:v>
                </c:pt>
                <c:pt idx="1806">
                  <c:v>4.189543170689161</c:v>
                </c:pt>
                <c:pt idx="1807">
                  <c:v>4.189543170689161</c:v>
                </c:pt>
                <c:pt idx="1808">
                  <c:v>4.189543170689161</c:v>
                </c:pt>
                <c:pt idx="1809">
                  <c:v>4.189543170689161</c:v>
                </c:pt>
                <c:pt idx="1810">
                  <c:v>4.189543170689161</c:v>
                </c:pt>
                <c:pt idx="1811">
                  <c:v>4.189543170689161</c:v>
                </c:pt>
                <c:pt idx="1812">
                  <c:v>4.189543170689161</c:v>
                </c:pt>
                <c:pt idx="1813">
                  <c:v>4.189543170689161</c:v>
                </c:pt>
                <c:pt idx="1814">
                  <c:v>4.189543170689161</c:v>
                </c:pt>
                <c:pt idx="1815">
                  <c:v>4.189543170689161</c:v>
                </c:pt>
                <c:pt idx="1816">
                  <c:v>4.189543170689161</c:v>
                </c:pt>
                <c:pt idx="1817">
                  <c:v>4.189543170689161</c:v>
                </c:pt>
                <c:pt idx="1818">
                  <c:v>4.189543170689161</c:v>
                </c:pt>
                <c:pt idx="1819">
                  <c:v>4.189543170689161</c:v>
                </c:pt>
                <c:pt idx="1820">
                  <c:v>4.189543170689161</c:v>
                </c:pt>
                <c:pt idx="1821">
                  <c:v>4.189543170689161</c:v>
                </c:pt>
                <c:pt idx="1822">
                  <c:v>4.189543170689161</c:v>
                </c:pt>
                <c:pt idx="1823">
                  <c:v>4.189543170689161</c:v>
                </c:pt>
                <c:pt idx="1824">
                  <c:v>4.189543170689161</c:v>
                </c:pt>
                <c:pt idx="1825">
                  <c:v>4.189543170689161</c:v>
                </c:pt>
                <c:pt idx="1826">
                  <c:v>4.189543170689161</c:v>
                </c:pt>
                <c:pt idx="1827">
                  <c:v>4.189543170689161</c:v>
                </c:pt>
                <c:pt idx="1828">
                  <c:v>4.189543170689161</c:v>
                </c:pt>
                <c:pt idx="1829">
                  <c:v>4.189543170689161</c:v>
                </c:pt>
                <c:pt idx="1830">
                  <c:v>4.189543170689161</c:v>
                </c:pt>
                <c:pt idx="1831">
                  <c:v>4.189543170689161</c:v>
                </c:pt>
                <c:pt idx="1832">
                  <c:v>4.189543170689161</c:v>
                </c:pt>
                <c:pt idx="1833">
                  <c:v>4.189543170689161</c:v>
                </c:pt>
                <c:pt idx="1834">
                  <c:v>4.189543170689161</c:v>
                </c:pt>
                <c:pt idx="1835">
                  <c:v>4.189543170689161</c:v>
                </c:pt>
                <c:pt idx="1836">
                  <c:v>4.189543170689161</c:v>
                </c:pt>
                <c:pt idx="1837">
                  <c:v>4.189543170689161</c:v>
                </c:pt>
                <c:pt idx="1838">
                  <c:v>4.189543170689161</c:v>
                </c:pt>
                <c:pt idx="1839">
                  <c:v>4.189543170689161</c:v>
                </c:pt>
                <c:pt idx="1840">
                  <c:v>4.189543170689161</c:v>
                </c:pt>
                <c:pt idx="1841">
                  <c:v>4.189543170689161</c:v>
                </c:pt>
                <c:pt idx="1842">
                  <c:v>4.189543170689161</c:v>
                </c:pt>
                <c:pt idx="1843">
                  <c:v>4.189543170689161</c:v>
                </c:pt>
                <c:pt idx="1844">
                  <c:v>4.189543170689161</c:v>
                </c:pt>
                <c:pt idx="1845">
                  <c:v>4.189543170689161</c:v>
                </c:pt>
                <c:pt idx="1846">
                  <c:v>4.189543170689161</c:v>
                </c:pt>
                <c:pt idx="1847">
                  <c:v>4.189543170689161</c:v>
                </c:pt>
                <c:pt idx="1848">
                  <c:v>4.189543170689161</c:v>
                </c:pt>
                <c:pt idx="1849">
                  <c:v>4.189543170689161</c:v>
                </c:pt>
                <c:pt idx="1850">
                  <c:v>4.189543170689161</c:v>
                </c:pt>
                <c:pt idx="1851">
                  <c:v>4.189543170689161</c:v>
                </c:pt>
                <c:pt idx="1852">
                  <c:v>4.189543170689161</c:v>
                </c:pt>
                <c:pt idx="1853">
                  <c:v>4.189543170689161</c:v>
                </c:pt>
                <c:pt idx="1854">
                  <c:v>4.189543170689161</c:v>
                </c:pt>
                <c:pt idx="1855">
                  <c:v>4.189543170689161</c:v>
                </c:pt>
                <c:pt idx="1856">
                  <c:v>4.189543170689161</c:v>
                </c:pt>
                <c:pt idx="1857">
                  <c:v>4.189543170689161</c:v>
                </c:pt>
                <c:pt idx="1858">
                  <c:v>4.189543170689161</c:v>
                </c:pt>
                <c:pt idx="1859">
                  <c:v>4.189543170689161</c:v>
                </c:pt>
                <c:pt idx="1860">
                  <c:v>4.189543170689161</c:v>
                </c:pt>
                <c:pt idx="1861">
                  <c:v>4.189543170689161</c:v>
                </c:pt>
                <c:pt idx="1862">
                  <c:v>4.189543170689161</c:v>
                </c:pt>
                <c:pt idx="1863">
                  <c:v>4.189543170689161</c:v>
                </c:pt>
                <c:pt idx="1864">
                  <c:v>4.189543170689161</c:v>
                </c:pt>
                <c:pt idx="1865">
                  <c:v>4.189543170689161</c:v>
                </c:pt>
                <c:pt idx="1866">
                  <c:v>4.189543170689161</c:v>
                </c:pt>
                <c:pt idx="1867">
                  <c:v>4.189543170689161</c:v>
                </c:pt>
                <c:pt idx="1868">
                  <c:v>4.189543170689161</c:v>
                </c:pt>
                <c:pt idx="1869">
                  <c:v>4.189543170689161</c:v>
                </c:pt>
                <c:pt idx="1870">
                  <c:v>4.189543170689161</c:v>
                </c:pt>
                <c:pt idx="1871">
                  <c:v>4.189543170689161</c:v>
                </c:pt>
                <c:pt idx="1872">
                  <c:v>4.189543170689161</c:v>
                </c:pt>
                <c:pt idx="1873">
                  <c:v>4.189543170689161</c:v>
                </c:pt>
                <c:pt idx="1874">
                  <c:v>4.189543170689161</c:v>
                </c:pt>
                <c:pt idx="1875">
                  <c:v>4.189543170689161</c:v>
                </c:pt>
                <c:pt idx="1876">
                  <c:v>4.189543170689161</c:v>
                </c:pt>
                <c:pt idx="1877">
                  <c:v>4.189543170689161</c:v>
                </c:pt>
                <c:pt idx="1878">
                  <c:v>4.189543170689161</c:v>
                </c:pt>
                <c:pt idx="1879">
                  <c:v>4.189543170689161</c:v>
                </c:pt>
                <c:pt idx="1880">
                  <c:v>4.189543170689161</c:v>
                </c:pt>
                <c:pt idx="1881">
                  <c:v>4.189543170689161</c:v>
                </c:pt>
                <c:pt idx="1882">
                  <c:v>4.189543170689161</c:v>
                </c:pt>
                <c:pt idx="1883">
                  <c:v>4.189543170689161</c:v>
                </c:pt>
                <c:pt idx="1884">
                  <c:v>4.189543170689161</c:v>
                </c:pt>
                <c:pt idx="1885">
                  <c:v>4.189543170689161</c:v>
                </c:pt>
                <c:pt idx="1886">
                  <c:v>4.189543170689161</c:v>
                </c:pt>
                <c:pt idx="1887">
                  <c:v>4.189543170689161</c:v>
                </c:pt>
                <c:pt idx="1888">
                  <c:v>4.189543170689161</c:v>
                </c:pt>
                <c:pt idx="1889">
                  <c:v>4.189543170689161</c:v>
                </c:pt>
                <c:pt idx="1890">
                  <c:v>4.189543170689161</c:v>
                </c:pt>
                <c:pt idx="1891">
                  <c:v>4.189543170689161</c:v>
                </c:pt>
                <c:pt idx="1892">
                  <c:v>4.189543170689161</c:v>
                </c:pt>
                <c:pt idx="1893">
                  <c:v>4.189543170689161</c:v>
                </c:pt>
                <c:pt idx="1894">
                  <c:v>4.189543170689161</c:v>
                </c:pt>
                <c:pt idx="1895">
                  <c:v>4.189543170689161</c:v>
                </c:pt>
                <c:pt idx="1896">
                  <c:v>4.189543170689161</c:v>
                </c:pt>
                <c:pt idx="1897">
                  <c:v>4.189543170689161</c:v>
                </c:pt>
                <c:pt idx="1898">
                  <c:v>4.189543170689161</c:v>
                </c:pt>
                <c:pt idx="1899">
                  <c:v>4.189543170689161</c:v>
                </c:pt>
                <c:pt idx="1900">
                  <c:v>4.189543170689161</c:v>
                </c:pt>
                <c:pt idx="1901">
                  <c:v>4.189543170689161</c:v>
                </c:pt>
                <c:pt idx="1902">
                  <c:v>4.189543170689161</c:v>
                </c:pt>
                <c:pt idx="1903">
                  <c:v>4.189543170689161</c:v>
                </c:pt>
                <c:pt idx="1904">
                  <c:v>4.189543170689161</c:v>
                </c:pt>
                <c:pt idx="1905">
                  <c:v>4.189543170689161</c:v>
                </c:pt>
                <c:pt idx="1906">
                  <c:v>4.189543170689161</c:v>
                </c:pt>
                <c:pt idx="1907">
                  <c:v>4.189543170689161</c:v>
                </c:pt>
                <c:pt idx="1908">
                  <c:v>4.189543170689161</c:v>
                </c:pt>
                <c:pt idx="1909">
                  <c:v>4.189543170689161</c:v>
                </c:pt>
                <c:pt idx="1910">
                  <c:v>4.189543170689161</c:v>
                </c:pt>
                <c:pt idx="1911">
                  <c:v>4.189543170689161</c:v>
                </c:pt>
                <c:pt idx="1912">
                  <c:v>4.189543170689161</c:v>
                </c:pt>
                <c:pt idx="1913">
                  <c:v>4.189543170689161</c:v>
                </c:pt>
                <c:pt idx="1914">
                  <c:v>4.189543170689161</c:v>
                </c:pt>
                <c:pt idx="1915">
                  <c:v>4.189543170689161</c:v>
                </c:pt>
                <c:pt idx="1916">
                  <c:v>4.189543170689161</c:v>
                </c:pt>
                <c:pt idx="1917">
                  <c:v>4.189543170689161</c:v>
                </c:pt>
                <c:pt idx="1918">
                  <c:v>4.189543170689161</c:v>
                </c:pt>
                <c:pt idx="1919">
                  <c:v>4.189543170689161</c:v>
                </c:pt>
                <c:pt idx="1920">
                  <c:v>4.189543170689161</c:v>
                </c:pt>
                <c:pt idx="1921">
                  <c:v>4.189543170689161</c:v>
                </c:pt>
                <c:pt idx="1922">
                  <c:v>4.189543170689161</c:v>
                </c:pt>
                <c:pt idx="1923">
                  <c:v>4.189543170689161</c:v>
                </c:pt>
                <c:pt idx="1924">
                  <c:v>4.189543170689161</c:v>
                </c:pt>
                <c:pt idx="1925">
                  <c:v>4.189543170689161</c:v>
                </c:pt>
                <c:pt idx="1926">
                  <c:v>4.189543170689161</c:v>
                </c:pt>
                <c:pt idx="1927">
                  <c:v>4.189543170689161</c:v>
                </c:pt>
                <c:pt idx="1928">
                  <c:v>4.189543170689161</c:v>
                </c:pt>
                <c:pt idx="1929">
                  <c:v>4.189543170689161</c:v>
                </c:pt>
                <c:pt idx="1930">
                  <c:v>4.189543170689161</c:v>
                </c:pt>
                <c:pt idx="1931">
                  <c:v>4.189543170689161</c:v>
                </c:pt>
                <c:pt idx="1932">
                  <c:v>4.189543170689161</c:v>
                </c:pt>
                <c:pt idx="1933">
                  <c:v>4.189543170689161</c:v>
                </c:pt>
                <c:pt idx="1934">
                  <c:v>4.189543170689161</c:v>
                </c:pt>
                <c:pt idx="1935">
                  <c:v>4.189543170689161</c:v>
                </c:pt>
                <c:pt idx="1936">
                  <c:v>4.189543170689161</c:v>
                </c:pt>
                <c:pt idx="1937">
                  <c:v>4.189543170689161</c:v>
                </c:pt>
                <c:pt idx="1938">
                  <c:v>4.189543170689161</c:v>
                </c:pt>
                <c:pt idx="1939">
                  <c:v>4.189543170689161</c:v>
                </c:pt>
                <c:pt idx="1940">
                  <c:v>4.189543170689161</c:v>
                </c:pt>
                <c:pt idx="1941">
                  <c:v>4.189543170689161</c:v>
                </c:pt>
                <c:pt idx="1942">
                  <c:v>4.189543170689161</c:v>
                </c:pt>
                <c:pt idx="1943">
                  <c:v>4.189543170689161</c:v>
                </c:pt>
                <c:pt idx="1944">
                  <c:v>4.189543170689161</c:v>
                </c:pt>
                <c:pt idx="1945">
                  <c:v>4.189543170689161</c:v>
                </c:pt>
                <c:pt idx="1946">
                  <c:v>4.189543170689161</c:v>
                </c:pt>
                <c:pt idx="1947">
                  <c:v>4.189543170689161</c:v>
                </c:pt>
                <c:pt idx="1948">
                  <c:v>4.189543170689161</c:v>
                </c:pt>
                <c:pt idx="1949">
                  <c:v>4.189543170689161</c:v>
                </c:pt>
                <c:pt idx="1950">
                  <c:v>4.189543170689161</c:v>
                </c:pt>
                <c:pt idx="1951">
                  <c:v>4.189543170689161</c:v>
                </c:pt>
                <c:pt idx="1952">
                  <c:v>4.189543170689161</c:v>
                </c:pt>
                <c:pt idx="1953">
                  <c:v>4.189543170689161</c:v>
                </c:pt>
                <c:pt idx="1954">
                  <c:v>4.189543170689161</c:v>
                </c:pt>
                <c:pt idx="1955">
                  <c:v>4.189543170689161</c:v>
                </c:pt>
                <c:pt idx="1956">
                  <c:v>4.189543170689161</c:v>
                </c:pt>
                <c:pt idx="1957">
                  <c:v>4.189543170689161</c:v>
                </c:pt>
                <c:pt idx="1958">
                  <c:v>4.189543170689161</c:v>
                </c:pt>
                <c:pt idx="1959">
                  <c:v>4.189543170689161</c:v>
                </c:pt>
                <c:pt idx="1960">
                  <c:v>4.189543170689161</c:v>
                </c:pt>
                <c:pt idx="1961">
                  <c:v>4.189543170689161</c:v>
                </c:pt>
                <c:pt idx="1962">
                  <c:v>4.189543170689161</c:v>
                </c:pt>
                <c:pt idx="1963">
                  <c:v>4.189543170689161</c:v>
                </c:pt>
                <c:pt idx="1964">
                  <c:v>4.189543170689161</c:v>
                </c:pt>
                <c:pt idx="1965">
                  <c:v>4.189543170689161</c:v>
                </c:pt>
                <c:pt idx="1966">
                  <c:v>4.189543170689161</c:v>
                </c:pt>
                <c:pt idx="1967">
                  <c:v>4.189543170689161</c:v>
                </c:pt>
                <c:pt idx="1968">
                  <c:v>4.189543170689161</c:v>
                </c:pt>
                <c:pt idx="1969">
                  <c:v>4.189543170689161</c:v>
                </c:pt>
                <c:pt idx="1970">
                  <c:v>4.189543170689161</c:v>
                </c:pt>
                <c:pt idx="1971">
                  <c:v>4.189543170689161</c:v>
                </c:pt>
                <c:pt idx="1972">
                  <c:v>4.189543170689161</c:v>
                </c:pt>
                <c:pt idx="1973">
                  <c:v>4.189543170689161</c:v>
                </c:pt>
                <c:pt idx="1974">
                  <c:v>4.189543170689161</c:v>
                </c:pt>
                <c:pt idx="1975">
                  <c:v>4.189543170689161</c:v>
                </c:pt>
                <c:pt idx="1976">
                  <c:v>4.189543170689161</c:v>
                </c:pt>
                <c:pt idx="1977">
                  <c:v>4.189543170689161</c:v>
                </c:pt>
                <c:pt idx="1978">
                  <c:v>4.189543170689161</c:v>
                </c:pt>
                <c:pt idx="1979">
                  <c:v>4.189543170689161</c:v>
                </c:pt>
                <c:pt idx="1980">
                  <c:v>4.189543170689161</c:v>
                </c:pt>
                <c:pt idx="1981">
                  <c:v>4.189543170689161</c:v>
                </c:pt>
                <c:pt idx="1982">
                  <c:v>4.189543170689161</c:v>
                </c:pt>
                <c:pt idx="1983">
                  <c:v>4.189543170689161</c:v>
                </c:pt>
                <c:pt idx="1984">
                  <c:v>4.189543170689161</c:v>
                </c:pt>
                <c:pt idx="1985">
                  <c:v>4.189543170689161</c:v>
                </c:pt>
                <c:pt idx="1986">
                  <c:v>4.189543170689161</c:v>
                </c:pt>
                <c:pt idx="1987">
                  <c:v>4.189543170689161</c:v>
                </c:pt>
                <c:pt idx="1988">
                  <c:v>4.189543170689161</c:v>
                </c:pt>
                <c:pt idx="1989">
                  <c:v>4.189543170689161</c:v>
                </c:pt>
                <c:pt idx="1990">
                  <c:v>4.189543170689161</c:v>
                </c:pt>
                <c:pt idx="1991">
                  <c:v>4.189543170689161</c:v>
                </c:pt>
                <c:pt idx="1992">
                  <c:v>4.189543170689161</c:v>
                </c:pt>
                <c:pt idx="1993">
                  <c:v>4.189543170689161</c:v>
                </c:pt>
                <c:pt idx="1994">
                  <c:v>4.189543170689161</c:v>
                </c:pt>
                <c:pt idx="1995">
                  <c:v>4.189543170689161</c:v>
                </c:pt>
                <c:pt idx="1996">
                  <c:v>4.189543170689161</c:v>
                </c:pt>
                <c:pt idx="1997">
                  <c:v>4.189543170689161</c:v>
                </c:pt>
                <c:pt idx="1998">
                  <c:v>4.189543170689161</c:v>
                </c:pt>
                <c:pt idx="1999">
                  <c:v>4.189543170689161</c:v>
                </c:pt>
              </c:numCache>
            </c:numRef>
          </c:val>
          <c:extLst>
            <c:ext xmlns:c16="http://schemas.microsoft.com/office/drawing/2014/chart" uri="{C3380CC4-5D6E-409C-BE32-E72D297353CC}">
              <c16:uniqueId val="{00000002-3B23-44E2-84E2-974C28E28AF2}"/>
            </c:ext>
          </c:extLst>
        </c:ser>
        <c:dLbls>
          <c:showLegendKey val="0"/>
          <c:showVal val="0"/>
          <c:showCatName val="0"/>
          <c:showSerName val="0"/>
          <c:showPercent val="0"/>
          <c:showBubbleSize val="0"/>
        </c:dLbls>
        <c:axId val="2073035712"/>
        <c:axId val="19814080"/>
        <c:extLst/>
      </c:radarChart>
      <c:catAx>
        <c:axId val="2073035712"/>
        <c:scaling>
          <c:orientation val="minMax"/>
        </c:scaling>
        <c:delete val="1"/>
        <c:axPos val="b"/>
        <c:numFmt formatCode="General" sourceLinked="1"/>
        <c:majorTickMark val="none"/>
        <c:minorTickMark val="none"/>
        <c:tickLblPos val="nextTo"/>
        <c:crossAx val="19814080"/>
        <c:crosses val="autoZero"/>
        <c:auto val="1"/>
        <c:lblAlgn val="ctr"/>
        <c:lblOffset val="100"/>
        <c:noMultiLvlLbl val="0"/>
      </c:catAx>
      <c:valAx>
        <c:axId val="19814080"/>
        <c:scaling>
          <c:orientation val="minMax"/>
          <c:min val="0"/>
        </c:scaling>
        <c:delete val="0"/>
        <c:axPos val="l"/>
        <c:majorGridlines>
          <c:spPr>
            <a:ln w="38100" cap="rnd" cmpd="sng" algn="ctr">
              <a:solidFill>
                <a:srgbClr val="B4B7B9">
                  <a:alpha val="90000"/>
                </a:srgbClr>
              </a:solidFill>
              <a:prstDash val="sysDot"/>
              <a:round/>
              <a:headEnd type="oval"/>
              <a:tailEnd type="diamond" w="sm" len="sm"/>
            </a:ln>
            <a:effectLst>
              <a:softEdge rad="31750"/>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002F"/>
                </a:solidFill>
                <a:latin typeface="Trebuchet MS" panose="020B0603020202020204" pitchFamily="34" charset="0"/>
                <a:ea typeface="+mn-ea"/>
                <a:cs typeface="+mn-cs"/>
              </a:defRPr>
            </a:pPr>
            <a:endParaRPr lang="es-ES"/>
          </a:p>
        </c:txPr>
        <c:crossAx val="2073035712"/>
        <c:crosses val="autoZero"/>
        <c:crossBetween val="between"/>
      </c:valAx>
      <c:spPr>
        <a:noFill/>
        <a:ln>
          <a:noFill/>
        </a:ln>
        <a:effectLst/>
      </c:spPr>
    </c:plotArea>
    <c:legend>
      <c:legendPos val="r"/>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Trebuchet MS" panose="020B0603020202020204" pitchFamily="34" charset="0"/>
                <a:ea typeface="+mn-ea"/>
                <a:cs typeface="+mn-cs"/>
              </a:defRPr>
            </a:pPr>
            <a:endParaRPr lang="es-ES"/>
          </a:p>
        </c:txPr>
      </c:legendEntry>
      <c:legendEntry>
        <c:idx val="1"/>
        <c:txPr>
          <a:bodyPr rot="0" spcFirstLastPara="1" vertOverflow="ellipsis" vert="horz" wrap="square" anchor="ctr" anchorCtr="1"/>
          <a:lstStyle/>
          <a:p>
            <a:pPr>
              <a:defRPr sz="900" b="0" i="0" u="none" strike="noStrike" kern="1200" baseline="0">
                <a:solidFill>
                  <a:schemeClr val="tx1">
                    <a:lumMod val="65000"/>
                    <a:lumOff val="35000"/>
                  </a:schemeClr>
                </a:solidFill>
                <a:latin typeface="Trebuchet MS" panose="020B0603020202020204" pitchFamily="34" charset="0"/>
                <a:ea typeface="+mn-ea"/>
                <a:cs typeface="+mn-cs"/>
              </a:defRPr>
            </a:pPr>
            <a:endParaRPr lang="es-ES"/>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CA" sz="1200" b="1">
                <a:solidFill>
                  <a:srgbClr val="00002F"/>
                </a:solidFill>
                <a:latin typeface="Verdana" panose="020B0604030504040204" pitchFamily="34" charset="0"/>
                <a:ea typeface="Verdana" panose="020B0604030504040204" pitchFamily="34" charset="0"/>
              </a:rPr>
              <a:t>Deflection Trajectories</a:t>
            </a:r>
          </a:p>
        </c:rich>
      </c:tx>
      <c:overlay val="0"/>
      <c:spPr>
        <a:noFill/>
        <a:ln>
          <a:noFill/>
        </a:ln>
        <a:effectLst/>
      </c:spPr>
    </c:title>
    <c:autoTitleDeleted val="0"/>
    <c:plotArea>
      <c:layout/>
      <c:scatterChart>
        <c:scatterStyle val="smoothMarker"/>
        <c:varyColors val="0"/>
        <c:ser>
          <c:idx val="0"/>
          <c:order val="0"/>
          <c:spPr>
            <a:ln w="19050" cap="rnd">
              <a:solidFill>
                <a:schemeClr val="accent1"/>
              </a:solidFill>
              <a:prstDash val="sysDot"/>
              <a:round/>
            </a:ln>
            <a:effectLst/>
          </c:spPr>
          <c:marker>
            <c:symbol val="none"/>
          </c:marker>
          <c:dPt>
            <c:idx val="98"/>
            <c:bubble3D val="0"/>
            <c:extLst>
              <c:ext xmlns:c16="http://schemas.microsoft.com/office/drawing/2014/chart" uri="{C3380CC4-5D6E-409C-BE32-E72D297353CC}">
                <c16:uniqueId val="{00000000-555F-4768-B7CF-1BC6896EC439}"/>
              </c:ext>
            </c:extLst>
          </c:dPt>
          <c:xVal>
            <c:numRef>
              <c:f>'Trajectory Map'!$F$3:$F$2000</c:f>
              <c:numCache>
                <c:formatCode>0.0</c:formatCode>
                <c:ptCount val="1998"/>
                <c:pt idx="0">
                  <c:v>6.4721336987688845E-3</c:v>
                </c:pt>
                <c:pt idx="1">
                  <c:v>1.2944253860161088E-2</c:v>
                </c:pt>
                <c:pt idx="2">
                  <c:v>1.941634694682633E-2</c:v>
                </c:pt>
                <c:pt idx="3">
                  <c:v>2.5888399421465143E-2</c:v>
                </c:pt>
                <c:pt idx="4">
                  <c:v>3.2360397746860642E-2</c:v>
                </c:pt>
                <c:pt idx="5">
                  <c:v>3.8832328385899791E-2</c:v>
                </c:pt>
                <c:pt idx="6">
                  <c:v>4.5304177801599059E-2</c:v>
                </c:pt>
                <c:pt idx="7">
                  <c:v>5.1775932457137117E-2</c:v>
                </c:pt>
                <c:pt idx="8">
                  <c:v>5.8247578815874841E-2</c:v>
                </c:pt>
                <c:pt idx="9">
                  <c:v>6.4719103341383685E-2</c:v>
                </c:pt>
                <c:pt idx="10">
                  <c:v>7.1190492497476984E-2</c:v>
                </c:pt>
                <c:pt idx="11">
                  <c:v>7.7661732748224341E-2</c:v>
                </c:pt>
                <c:pt idx="12">
                  <c:v>8.4132810557991156E-2</c:v>
                </c:pt>
                <c:pt idx="13">
                  <c:v>9.0603712391460353E-2</c:v>
                </c:pt>
                <c:pt idx="14">
                  <c:v>9.7074424713649146E-2</c:v>
                </c:pt>
                <c:pt idx="15">
                  <c:v>0.10354493398995626</c:v>
                </c:pt>
                <c:pt idx="16">
                  <c:v>0.11001522668616438</c:v>
                </c:pt>
                <c:pt idx="17">
                  <c:v>0.11648528926848487</c:v>
                </c:pt>
                <c:pt idx="18">
                  <c:v>0.12295510820357701</c:v>
                </c:pt>
                <c:pt idx="19">
                  <c:v>0.12942466995857566</c:v>
                </c:pt>
                <c:pt idx="20">
                  <c:v>0.13589396100111062</c:v>
                </c:pt>
                <c:pt idx="21">
                  <c:v>0.14236296779934696</c:v>
                </c:pt>
                <c:pt idx="22">
                  <c:v>0.14883167682199891</c:v>
                </c:pt>
                <c:pt idx="23">
                  <c:v>0.15530007453836134</c:v>
                </c:pt>
                <c:pt idx="24">
                  <c:v>0.1617681474183367</c:v>
                </c:pt>
                <c:pt idx="25">
                  <c:v>0.16823588193246364</c:v>
                </c:pt>
                <c:pt idx="26">
                  <c:v>0.17470326455193089</c:v>
                </c:pt>
                <c:pt idx="27">
                  <c:v>0.18117028174862615</c:v>
                </c:pt>
                <c:pt idx="28">
                  <c:v>0.18763691999513699</c:v>
                </c:pt>
                <c:pt idx="29">
                  <c:v>0.19410316576479678</c:v>
                </c:pt>
                <c:pt idx="30">
                  <c:v>0.20056900553169865</c:v>
                </c:pt>
                <c:pt idx="31">
                  <c:v>0.20703442577073261</c:v>
                </c:pt>
                <c:pt idx="32">
                  <c:v>0.21349941295760574</c:v>
                </c:pt>
                <c:pt idx="33">
                  <c:v>0.21996395356886275</c:v>
                </c:pt>
                <c:pt idx="34">
                  <c:v>0.22642803408192372</c:v>
                </c:pt>
                <c:pt idx="35">
                  <c:v>0.23289164097510681</c:v>
                </c:pt>
                <c:pt idx="36">
                  <c:v>0.23935476072765047</c:v>
                </c:pt>
                <c:pt idx="37">
                  <c:v>0.24581737981974403</c:v>
                </c:pt>
                <c:pt idx="38">
                  <c:v>0.25227948473255252</c:v>
                </c:pt>
                <c:pt idx="39">
                  <c:v>0.25874106194824176</c:v>
                </c:pt>
                <c:pt idx="40">
                  <c:v>0.26520209795000871</c:v>
                </c:pt>
                <c:pt idx="41">
                  <c:v>0.27166257922210529</c:v>
                </c:pt>
                <c:pt idx="42">
                  <c:v>0.27812249224986152</c:v>
                </c:pt>
                <c:pt idx="43">
                  <c:v>0.28458182351972022</c:v>
                </c:pt>
                <c:pt idx="44">
                  <c:v>0.29104055951925428</c:v>
                </c:pt>
                <c:pt idx="45">
                  <c:v>0.29749868673720153</c:v>
                </c:pt>
                <c:pt idx="46">
                  <c:v>0.30395619166348092</c:v>
                </c:pt>
                <c:pt idx="47">
                  <c:v>0.31041306078923114</c:v>
                </c:pt>
                <c:pt idx="48">
                  <c:v>0.3168692806068269</c:v>
                </c:pt>
                <c:pt idx="49">
                  <c:v>0.3233248376099081</c:v>
                </c:pt>
                <c:pt idx="50">
                  <c:v>0.32977971829341074</c:v>
                </c:pt>
                <c:pt idx="51">
                  <c:v>0.33623390915358847</c:v>
                </c:pt>
                <c:pt idx="52">
                  <c:v>0.34268739668803805</c:v>
                </c:pt>
                <c:pt idx="53">
                  <c:v>0.34914016739573217</c:v>
                </c:pt>
                <c:pt idx="54">
                  <c:v>0.35559220777703771</c:v>
                </c:pt>
                <c:pt idx="55">
                  <c:v>0.36204350433374755</c:v>
                </c:pt>
                <c:pt idx="56">
                  <c:v>0.36849404356910831</c:v>
                </c:pt>
                <c:pt idx="57">
                  <c:v>0.37494381198783805</c:v>
                </c:pt>
                <c:pt idx="58">
                  <c:v>0.38139279609616272</c:v>
                </c:pt>
                <c:pt idx="59">
                  <c:v>0.38784098240184101</c:v>
                </c:pt>
                <c:pt idx="60">
                  <c:v>0.39428835741417922</c:v>
                </c:pt>
                <c:pt idx="61">
                  <c:v>0.40073490764407294</c:v>
                </c:pt>
                <c:pt idx="62">
                  <c:v>0.40718061960403001</c:v>
                </c:pt>
                <c:pt idx="63">
                  <c:v>0.41362547980818826</c:v>
                </c:pt>
                <c:pt idx="64">
                  <c:v>0.42006947477234768</c:v>
                </c:pt>
                <c:pt idx="65">
                  <c:v>0.42651259101399958</c:v>
                </c:pt>
                <c:pt idx="66">
                  <c:v>0.43295481505234851</c:v>
                </c:pt>
                <c:pt idx="67">
                  <c:v>0.43939613340834449</c:v>
                </c:pt>
                <c:pt idx="68">
                  <c:v>0.44583653260469897</c:v>
                </c:pt>
                <c:pt idx="69">
                  <c:v>0.45227599916591965</c:v>
                </c:pt>
                <c:pt idx="70">
                  <c:v>0.45871451961833487</c:v>
                </c:pt>
                <c:pt idx="71">
                  <c:v>0.46515208049012446</c:v>
                </c:pt>
                <c:pt idx="72">
                  <c:v>0.47158866831133489</c:v>
                </c:pt>
                <c:pt idx="73">
                  <c:v>0.47802426961391492</c:v>
                </c:pt>
                <c:pt idx="74">
                  <c:v>0.48445887093174089</c:v>
                </c:pt>
                <c:pt idx="75">
                  <c:v>0.49089245880064092</c:v>
                </c:pt>
                <c:pt idx="76">
                  <c:v>0.49732501975841881</c:v>
                </c:pt>
                <c:pt idx="77">
                  <c:v>0.50375654034488904</c:v>
                </c:pt>
                <c:pt idx="78">
                  <c:v>0.5101870071018958</c:v>
                </c:pt>
                <c:pt idx="79">
                  <c:v>0.51661640657334151</c:v>
                </c:pt>
                <c:pt idx="80">
                  <c:v>0.5230447253052134</c:v>
                </c:pt>
                <c:pt idx="81">
                  <c:v>0.52947194984560575</c:v>
                </c:pt>
                <c:pt idx="82">
                  <c:v>0.53589806674475748</c:v>
                </c:pt>
                <c:pt idx="83">
                  <c:v>0.54232306255506646</c:v>
                </c:pt>
                <c:pt idx="84">
                  <c:v>0.54874692383112433</c:v>
                </c:pt>
                <c:pt idx="85">
                  <c:v>0.55516963712973433</c:v>
                </c:pt>
                <c:pt idx="86">
                  <c:v>0.56159118900994753</c:v>
                </c:pt>
                <c:pt idx="87">
                  <c:v>0.56801156603308478</c:v>
                </c:pt>
                <c:pt idx="88">
                  <c:v>0.57443075476275762</c:v>
                </c:pt>
                <c:pt idx="89">
                  <c:v>0.58084874176490719</c:v>
                </c:pt>
                <c:pt idx="90">
                  <c:v>0.58726551360781598</c:v>
                </c:pt>
                <c:pt idx="91">
                  <c:v>0.59368105686215034</c:v>
                </c:pt>
                <c:pt idx="92">
                  <c:v>0.60009535810097048</c:v>
                </c:pt>
                <c:pt idx="93">
                  <c:v>0.60650840389976768</c:v>
                </c:pt>
                <c:pt idx="94">
                  <c:v>0.61292018083649047</c:v>
                </c:pt>
                <c:pt idx="95">
                  <c:v>0.61933067549156584</c:v>
                </c:pt>
                <c:pt idx="96">
                  <c:v>0.62573987444792489</c:v>
                </c:pt>
                <c:pt idx="97">
                  <c:v>0.63214776429104058</c:v>
                </c:pt>
                <c:pt idx="98">
                  <c:v>0.63855433160894026</c:v>
                </c:pt>
                <c:pt idx="99">
                  <c:v>0.64495956299223689</c:v>
                </c:pt>
                <c:pt idx="100">
                  <c:v>0.65136344503416332</c:v>
                </c:pt>
                <c:pt idx="101">
                  <c:v>0.65776596433058654</c:v>
                </c:pt>
                <c:pt idx="102">
                  <c:v>0.66416710748003971</c:v>
                </c:pt>
                <c:pt idx="103">
                  <c:v>0.67056686108375141</c:v>
                </c:pt>
                <c:pt idx="104">
                  <c:v>0.67696521174566648</c:v>
                </c:pt>
                <c:pt idx="105">
                  <c:v>0.68336214607247914</c:v>
                </c:pt>
                <c:pt idx="106">
                  <c:v>0.6897576506736488</c:v>
                </c:pt>
                <c:pt idx="107">
                  <c:v>0.69615171216144056</c:v>
                </c:pt>
                <c:pt idx="108">
                  <c:v>0.70254431715093679</c:v>
                </c:pt>
                <c:pt idx="109">
                  <c:v>0.70893545226007937</c:v>
                </c:pt>
                <c:pt idx="110">
                  <c:v>0.71532510410968064</c:v>
                </c:pt>
                <c:pt idx="111">
                  <c:v>0.72171325932346031</c:v>
                </c:pt>
                <c:pt idx="112">
                  <c:v>0.72809990452806916</c:v>
                </c:pt>
                <c:pt idx="113">
                  <c:v>0.73448502635311408</c:v>
                </c:pt>
                <c:pt idx="114">
                  <c:v>0.74086861143118476</c:v>
                </c:pt>
                <c:pt idx="115">
                  <c:v>0.74725064639788163</c:v>
                </c:pt>
                <c:pt idx="116">
                  <c:v>0.75363111789184156</c:v>
                </c:pt>
                <c:pt idx="117">
                  <c:v>0.76001001255476541</c:v>
                </c:pt>
                <c:pt idx="118">
                  <c:v>0.7663873170314397</c:v>
                </c:pt>
                <c:pt idx="119">
                  <c:v>0.77276301796977054</c:v>
                </c:pt>
                <c:pt idx="120">
                  <c:v>0.77913710202080533</c:v>
                </c:pt>
                <c:pt idx="121">
                  <c:v>0.7855095558387597</c:v>
                </c:pt>
                <c:pt idx="122">
                  <c:v>0.79188036608104462</c:v>
                </c:pt>
                <c:pt idx="123">
                  <c:v>0.79824951940829192</c:v>
                </c:pt>
                <c:pt idx="124">
                  <c:v>0.80461700248438428</c:v>
                </c:pt>
                <c:pt idx="125">
                  <c:v>0.81098280197647166</c:v>
                </c:pt>
                <c:pt idx="126">
                  <c:v>0.81734690455501779</c:v>
                </c:pt>
                <c:pt idx="127">
                  <c:v>0.82370929689380323</c:v>
                </c:pt>
                <c:pt idx="128">
                  <c:v>0.83006996566996571</c:v>
                </c:pt>
                <c:pt idx="129">
                  <c:v>0.8364288975640245</c:v>
                </c:pt>
                <c:pt idx="130">
                  <c:v>0.84278607925990423</c:v>
                </c:pt>
                <c:pt idx="131">
                  <c:v>0.84914149744496492</c:v>
                </c:pt>
                <c:pt idx="132">
                  <c:v>0.8554951388100277</c:v>
                </c:pt>
                <c:pt idx="133">
                  <c:v>0.86184699004939436</c:v>
                </c:pt>
                <c:pt idx="134">
                  <c:v>0.8681970378608872</c:v>
                </c:pt>
                <c:pt idx="135">
                  <c:v>0.87454526894586015</c:v>
                </c:pt>
                <c:pt idx="136">
                  <c:v>0.88089167000924029</c:v>
                </c:pt>
                <c:pt idx="137">
                  <c:v>0.88723622775954325</c:v>
                </c:pt>
                <c:pt idx="138">
                  <c:v>0.89357892890890267</c:v>
                </c:pt>
                <c:pt idx="139">
                  <c:v>0.89991976017310404</c:v>
                </c:pt>
                <c:pt idx="140">
                  <c:v>0.90625870827159349</c:v>
                </c:pt>
                <c:pt idx="141">
                  <c:v>0.91259575992752562</c:v>
                </c:pt>
                <c:pt idx="142">
                  <c:v>0.91893090186777893</c:v>
                </c:pt>
                <c:pt idx="143">
                  <c:v>0.92526412082297638</c:v>
                </c:pt>
                <c:pt idx="144">
                  <c:v>0.93159540352752468</c:v>
                </c:pt>
                <c:pt idx="145">
                  <c:v>0.93792473671963628</c:v>
                </c:pt>
                <c:pt idx="146">
                  <c:v>0.94425210714134866</c:v>
                </c:pt>
                <c:pt idx="147">
                  <c:v>0.95057750153856291</c:v>
                </c:pt>
                <c:pt idx="148">
                  <c:v>0.9569009066610582</c:v>
                </c:pt>
                <c:pt idx="149">
                  <c:v>0.96322230926252783</c:v>
                </c:pt>
                <c:pt idx="150">
                  <c:v>0.96954169610060437</c:v>
                </c:pt>
                <c:pt idx="151">
                  <c:v>0.97585905393687855</c:v>
                </c:pt>
                <c:pt idx="152">
                  <c:v>0.98217436953693471</c:v>
                </c:pt>
                <c:pt idx="153">
                  <c:v>0.98848762967037362</c:v>
                </c:pt>
                <c:pt idx="154">
                  <c:v>0.9947988211108364</c:v>
                </c:pt>
                <c:pt idx="155">
                  <c:v>1.0011079306360351</c:v>
                </c:pt>
                <c:pt idx="156">
                  <c:v>1.0074149450277823</c:v>
                </c:pt>
                <c:pt idx="157">
                  <c:v>1.013719851072006</c:v>
                </c:pt>
                <c:pt idx="158">
                  <c:v>1.0200226355587878</c:v>
                </c:pt>
                <c:pt idx="159">
                  <c:v>1.0263232852823831</c:v>
                </c:pt>
                <c:pt idx="160">
                  <c:v>1.0326217870412542</c:v>
                </c:pt>
                <c:pt idx="161">
                  <c:v>1.038918127638083</c:v>
                </c:pt>
                <c:pt idx="162">
                  <c:v>1.0452122938798165</c:v>
                </c:pt>
                <c:pt idx="163">
                  <c:v>1.0515042725776789</c:v>
                </c:pt>
                <c:pt idx="164">
                  <c:v>1.0577940505472012</c:v>
                </c:pt>
                <c:pt idx="165">
                  <c:v>1.0640816146082543</c:v>
                </c:pt>
                <c:pt idx="166">
                  <c:v>1.0703669515850662</c:v>
                </c:pt>
                <c:pt idx="167">
                  <c:v>1.0766500483062527</c:v>
                </c:pt>
                <c:pt idx="168">
                  <c:v>1.0829308916048492</c:v>
                </c:pt>
                <c:pt idx="169">
                  <c:v>1.0892094683183287</c:v>
                </c:pt>
                <c:pt idx="170">
                  <c:v>1.0954857652886312</c:v>
                </c:pt>
                <c:pt idx="171">
                  <c:v>1.1017597693621917</c:v>
                </c:pt>
                <c:pt idx="172">
                  <c:v>1.1080314673899694</c:v>
                </c:pt>
                <c:pt idx="173">
                  <c:v>1.1143008462274639</c:v>
                </c:pt>
                <c:pt idx="174">
                  <c:v>1.1205678927347558</c:v>
                </c:pt>
                <c:pt idx="175">
                  <c:v>1.126832593776522</c:v>
                </c:pt>
                <c:pt idx="176">
                  <c:v>1.1330949362220684</c:v>
                </c:pt>
                <c:pt idx="177">
                  <c:v>1.1393549069453515</c:v>
                </c:pt>
                <c:pt idx="178">
                  <c:v>1.145612492825012</c:v>
                </c:pt>
                <c:pt idx="179">
                  <c:v>1.1518676807443986</c:v>
                </c:pt>
                <c:pt idx="180">
                  <c:v>1.1581204575915851</c:v>
                </c:pt>
                <c:pt idx="181">
                  <c:v>1.164370810259415</c:v>
                </c:pt>
                <c:pt idx="182">
                  <c:v>1.1706187256455098</c:v>
                </c:pt>
                <c:pt idx="183">
                  <c:v>1.1768641906523132</c:v>
                </c:pt>
                <c:pt idx="184">
                  <c:v>1.1831071921870995</c:v>
                </c:pt>
                <c:pt idx="185">
                  <c:v>1.1893477171620142</c:v>
                </c:pt>
                <c:pt idx="186">
                  <c:v>1.1955857524940952</c:v>
                </c:pt>
                <c:pt idx="187">
                  <c:v>1.2018212851052992</c:v>
                </c:pt>
                <c:pt idx="188">
                  <c:v>1.2080543019225287</c:v>
                </c:pt>
                <c:pt idx="189">
                  <c:v>1.2142847898776614</c:v>
                </c:pt>
                <c:pt idx="190">
                  <c:v>1.2205127359075674</c:v>
                </c:pt>
                <c:pt idx="191">
                  <c:v>1.2267381269541522</c:v>
                </c:pt>
                <c:pt idx="192">
                  <c:v>1.232960949964365</c:v>
                </c:pt>
                <c:pt idx="193">
                  <c:v>1.2391811918902391</c:v>
                </c:pt>
                <c:pt idx="194">
                  <c:v>1.2453988396889104</c:v>
                </c:pt>
                <c:pt idx="195">
                  <c:v>1.2516138803226535</c:v>
                </c:pt>
                <c:pt idx="196">
                  <c:v>1.2578263007588901</c:v>
                </c:pt>
                <c:pt idx="197">
                  <c:v>1.2640360879702357</c:v>
                </c:pt>
                <c:pt idx="198">
                  <c:v>1.2702432289345185</c:v>
                </c:pt>
                <c:pt idx="199">
                  <c:v>1.276447710634802</c:v>
                </c:pt>
                <c:pt idx="200">
                  <c:v>1.2826495200594143</c:v>
                </c:pt>
                <c:pt idx="201">
                  <c:v>1.2888486442019769</c:v>
                </c:pt>
                <c:pt idx="202">
                  <c:v>1.2950450700614315</c:v>
                </c:pt>
                <c:pt idx="203">
                  <c:v>1.3012387846420623</c:v>
                </c:pt>
                <c:pt idx="204">
                  <c:v>1.307429774953526</c:v>
                </c:pt>
                <c:pt idx="205">
                  <c:v>1.3136180280108767</c:v>
                </c:pt>
                <c:pt idx="206">
                  <c:v>1.3198035308345963</c:v>
                </c:pt>
                <c:pt idx="207">
                  <c:v>1.3259862704506149</c:v>
                </c:pt>
                <c:pt idx="208">
                  <c:v>1.3321662338903406</c:v>
                </c:pt>
                <c:pt idx="209">
                  <c:v>1.3383434081906924</c:v>
                </c:pt>
                <c:pt idx="210">
                  <c:v>1.3445177803941117</c:v>
                </c:pt>
                <c:pt idx="211">
                  <c:v>1.3506893375486064</c:v>
                </c:pt>
                <c:pt idx="212">
                  <c:v>1.3568580667077637</c:v>
                </c:pt>
                <c:pt idx="213">
                  <c:v>1.3630239549307825</c:v>
                </c:pt>
                <c:pt idx="214">
                  <c:v>1.3691869892825035</c:v>
                </c:pt>
                <c:pt idx="215">
                  <c:v>1.3753471568334297</c:v>
                </c:pt>
                <c:pt idx="216">
                  <c:v>1.3815044446597535</c:v>
                </c:pt>
                <c:pt idx="217">
                  <c:v>1.3876588398433882</c:v>
                </c:pt>
                <c:pt idx="218">
                  <c:v>1.3938103294719912</c:v>
                </c:pt>
                <c:pt idx="219">
                  <c:v>1.3999589006389905</c:v>
                </c:pt>
                <c:pt idx="220">
                  <c:v>1.4061045404436123</c:v>
                </c:pt>
                <c:pt idx="221">
                  <c:v>1.4122472359909071</c:v>
                </c:pt>
                <c:pt idx="222">
                  <c:v>1.4183869743917756</c:v>
                </c:pt>
                <c:pt idx="223">
                  <c:v>1.4245237427630006</c:v>
                </c:pt>
                <c:pt idx="224">
                  <c:v>1.4306575282272627</c:v>
                </c:pt>
                <c:pt idx="225">
                  <c:v>1.4367883179131826</c:v>
                </c:pt>
                <c:pt idx="226">
                  <c:v>1.4429160989553285</c:v>
                </c:pt>
                <c:pt idx="227">
                  <c:v>1.44904085849426</c:v>
                </c:pt>
                <c:pt idx="228">
                  <c:v>1.4551625836765496</c:v>
                </c:pt>
                <c:pt idx="229">
                  <c:v>1.4612812616548021</c:v>
                </c:pt>
                <c:pt idx="230">
                  <c:v>1.4673968795876888</c:v>
                </c:pt>
                <c:pt idx="231">
                  <c:v>1.4735094246399754</c:v>
                </c:pt>
                <c:pt idx="232">
                  <c:v>1.4796188839825397</c:v>
                </c:pt>
                <c:pt idx="233">
                  <c:v>1.4857252447924099</c:v>
                </c:pt>
                <c:pt idx="234">
                  <c:v>1.4918284942527822</c:v>
                </c:pt>
                <c:pt idx="235">
                  <c:v>1.4979286195530503</c:v>
                </c:pt>
                <c:pt idx="236">
                  <c:v>1.5040256078888368</c:v>
                </c:pt>
                <c:pt idx="237">
                  <c:v>1.5101194464620125</c:v>
                </c:pt>
                <c:pt idx="238">
                  <c:v>1.5162101224807227</c:v>
                </c:pt>
                <c:pt idx="239">
                  <c:v>1.5222976231594261</c:v>
                </c:pt>
                <c:pt idx="240">
                  <c:v>1.5283819357189063</c:v>
                </c:pt>
                <c:pt idx="241">
                  <c:v>1.5344630473863068</c:v>
                </c:pt>
                <c:pt idx="242">
                  <c:v>1.5405409453951557</c:v>
                </c:pt>
                <c:pt idx="243">
                  <c:v>1.5466156169853935</c:v>
                </c:pt>
                <c:pt idx="244">
                  <c:v>1.5526870494033984</c:v>
                </c:pt>
                <c:pt idx="245">
                  <c:v>1.5587552299020135</c:v>
                </c:pt>
                <c:pt idx="246">
                  <c:v>1.5648201457405766</c:v>
                </c:pt>
                <c:pt idx="247">
                  <c:v>1.5708817841849356</c:v>
                </c:pt>
                <c:pt idx="248">
                  <c:v>1.5769401325074932</c:v>
                </c:pt>
                <c:pt idx="249">
                  <c:v>1.5829951779872171</c:v>
                </c:pt>
                <c:pt idx="250">
                  <c:v>1.5890469079096794</c:v>
                </c:pt>
                <c:pt idx="251">
                  <c:v>1.5950953095670721</c:v>
                </c:pt>
                <c:pt idx="252">
                  <c:v>1.6011403702582419</c:v>
                </c:pt>
                <c:pt idx="253">
                  <c:v>1.6071820772887135</c:v>
                </c:pt>
                <c:pt idx="254">
                  <c:v>1.6132204179707177</c:v>
                </c:pt>
                <c:pt idx="255">
                  <c:v>1.619255379623215</c:v>
                </c:pt>
                <c:pt idx="256">
                  <c:v>1.625286949571928</c:v>
                </c:pt>
                <c:pt idx="257">
                  <c:v>1.6313151151493663</c:v>
                </c:pt>
                <c:pt idx="258">
                  <c:v>1.6373398636948457</c:v>
                </c:pt>
                <c:pt idx="259">
                  <c:v>1.6433611825545249</c:v>
                </c:pt>
                <c:pt idx="260">
                  <c:v>1.6493790590814312</c:v>
                </c:pt>
                <c:pt idx="261">
                  <c:v>1.6553934806354789</c:v>
                </c:pt>
                <c:pt idx="262">
                  <c:v>1.6614044345835042</c:v>
                </c:pt>
                <c:pt idx="263">
                  <c:v>1.6674119082992904</c:v>
                </c:pt>
                <c:pt idx="264">
                  <c:v>1.6734158891635931</c:v>
                </c:pt>
                <c:pt idx="265">
                  <c:v>1.6794163645641651</c:v>
                </c:pt>
                <c:pt idx="266">
                  <c:v>1.6854133218957894</c:v>
                </c:pt>
                <c:pt idx="267">
                  <c:v>1.6914067485602977</c:v>
                </c:pt>
                <c:pt idx="268">
                  <c:v>1.6973966319666043</c:v>
                </c:pt>
                <c:pt idx="269">
                  <c:v>1.703382959530731</c:v>
                </c:pt>
                <c:pt idx="270">
                  <c:v>1.7093657186758311</c:v>
                </c:pt>
                <c:pt idx="271">
                  <c:v>1.7153448968322191</c:v>
                </c:pt>
                <c:pt idx="272">
                  <c:v>1.7213204814373924</c:v>
                </c:pt>
                <c:pt idx="273">
                  <c:v>1.7272924599360691</c:v>
                </c:pt>
                <c:pt idx="274">
                  <c:v>1.7332608197802035</c:v>
                </c:pt>
                <c:pt idx="275">
                  <c:v>1.7392255484290142</c:v>
                </c:pt>
                <c:pt idx="276">
                  <c:v>1.7451866333490196</c:v>
                </c:pt>
                <c:pt idx="277">
                  <c:v>1.751144062014055</c:v>
                </c:pt>
                <c:pt idx="278">
                  <c:v>1.7570978219053053</c:v>
                </c:pt>
                <c:pt idx="279">
                  <c:v>1.7630479005113278</c:v>
                </c:pt>
                <c:pt idx="280">
                  <c:v>1.768994285328082</c:v>
                </c:pt>
                <c:pt idx="281">
                  <c:v>1.7749369638589525</c:v>
                </c:pt>
                <c:pt idx="282">
                  <c:v>1.780875923614784</c:v>
                </c:pt>
                <c:pt idx="283">
                  <c:v>1.7868111521138998</c:v>
                </c:pt>
                <c:pt idx="284">
                  <c:v>1.7927426368821282</c:v>
                </c:pt>
                <c:pt idx="285">
                  <c:v>1.7986703654528367</c:v>
                </c:pt>
                <c:pt idx="286">
                  <c:v>1.8045943253669519</c:v>
                </c:pt>
                <c:pt idx="287">
                  <c:v>1.8105145041729902</c:v>
                </c:pt>
                <c:pt idx="288">
                  <c:v>1.8164308894270835</c:v>
                </c:pt>
                <c:pt idx="289">
                  <c:v>1.822343468693004</c:v>
                </c:pt>
                <c:pt idx="290">
                  <c:v>1.8282522295421968</c:v>
                </c:pt>
                <c:pt idx="291">
                  <c:v>1.8341571595537975</c:v>
                </c:pt>
                <c:pt idx="292">
                  <c:v>1.8400582463146664</c:v>
                </c:pt>
                <c:pt idx="293">
                  <c:v>1.8459554774194151</c:v>
                </c:pt>
                <c:pt idx="294">
                  <c:v>1.8518488404704299</c:v>
                </c:pt>
                <c:pt idx="295">
                  <c:v>1.8577383230778963</c:v>
                </c:pt>
                <c:pt idx="296">
                  <c:v>1.8636239128598373</c:v>
                </c:pt>
                <c:pt idx="297">
                  <c:v>1.8695055974421242</c:v>
                </c:pt>
                <c:pt idx="298">
                  <c:v>1.8753833644585176</c:v>
                </c:pt>
                <c:pt idx="299">
                  <c:v>1.8812572015506839</c:v>
                </c:pt>
                <c:pt idx="300">
                  <c:v>1.8871270963682292</c:v>
                </c:pt>
                <c:pt idx="301">
                  <c:v>1.8929930365687246</c:v>
                </c:pt>
                <c:pt idx="302">
                  <c:v>1.8988550098177273</c:v>
                </c:pt>
                <c:pt idx="303">
                  <c:v>1.9047130037888149</c:v>
                </c:pt>
                <c:pt idx="304">
                  <c:v>1.9105670061636106</c:v>
                </c:pt>
                <c:pt idx="305">
                  <c:v>1.9164170046318041</c:v>
                </c:pt>
                <c:pt idx="306">
                  <c:v>1.9222629868911847</c:v>
                </c:pt>
                <c:pt idx="307">
                  <c:v>1.9281049406476718</c:v>
                </c:pt>
                <c:pt idx="308">
                  <c:v>1.9339428536153283</c:v>
                </c:pt>
                <c:pt idx="309">
                  <c:v>1.9397767135164001</c:v>
                </c:pt>
                <c:pt idx="310">
                  <c:v>1.9456065080813365</c:v>
                </c:pt>
                <c:pt idx="311">
                  <c:v>1.9514322250488174</c:v>
                </c:pt>
                <c:pt idx="312">
                  <c:v>1.9572538521657865</c:v>
                </c:pt>
                <c:pt idx="313">
                  <c:v>1.9630713771874697</c:v>
                </c:pt>
                <c:pt idx="314">
                  <c:v>1.9688847878774025</c:v>
                </c:pt>
                <c:pt idx="315">
                  <c:v>1.9746940720074664</c:v>
                </c:pt>
                <c:pt idx="316">
                  <c:v>1.9804992173579044</c:v>
                </c:pt>
                <c:pt idx="317">
                  <c:v>1.986300211717352</c:v>
                </c:pt>
                <c:pt idx="318">
                  <c:v>1.9920970428828693</c:v>
                </c:pt>
                <c:pt idx="319">
                  <c:v>1.9978896986599577</c:v>
                </c:pt>
                <c:pt idx="320">
                  <c:v>2.003678166862596</c:v>
                </c:pt>
                <c:pt idx="321">
                  <c:v>2.0094624353132606</c:v>
                </c:pt>
                <c:pt idx="322">
                  <c:v>2.0152424918429577</c:v>
                </c:pt>
                <c:pt idx="323">
                  <c:v>2.0210183242912438</c:v>
                </c:pt>
                <c:pt idx="324">
                  <c:v>2.0267899205062592</c:v>
                </c:pt>
                <c:pt idx="325">
                  <c:v>2.0325572683447524</c:v>
                </c:pt>
                <c:pt idx="326">
                  <c:v>2.0383203556721061</c:v>
                </c:pt>
                <c:pt idx="327">
                  <c:v>2.0440791703623606</c:v>
                </c:pt>
                <c:pt idx="328">
                  <c:v>2.0498337002982505</c:v>
                </c:pt>
                <c:pt idx="329">
                  <c:v>2.0555839333712251</c:v>
                </c:pt>
                <c:pt idx="330">
                  <c:v>2.0613298574814687</c:v>
                </c:pt>
                <c:pt idx="331">
                  <c:v>2.0670714605379406</c:v>
                </c:pt>
                <c:pt idx="332">
                  <c:v>2.0728087304583966</c:v>
                </c:pt>
                <c:pt idx="333">
                  <c:v>2.0785416551694111</c:v>
                </c:pt>
                <c:pt idx="334">
                  <c:v>2.0842702226064098</c:v>
                </c:pt>
                <c:pt idx="335">
                  <c:v>2.0899944207136945</c:v>
                </c:pt>
                <c:pt idx="336">
                  <c:v>2.0957142374444739</c:v>
                </c:pt>
                <c:pt idx="337">
                  <c:v>2.1014296607608789</c:v>
                </c:pt>
                <c:pt idx="338">
                  <c:v>2.107140678634003</c:v>
                </c:pt>
                <c:pt idx="339">
                  <c:v>2.1128472790439217</c:v>
                </c:pt>
                <c:pt idx="340">
                  <c:v>2.1185494499797226</c:v>
                </c:pt>
                <c:pt idx="341">
                  <c:v>2.1242471794395321</c:v>
                </c:pt>
                <c:pt idx="342">
                  <c:v>2.1299404554305346</c:v>
                </c:pt>
                <c:pt idx="343">
                  <c:v>2.135629265969011</c:v>
                </c:pt>
                <c:pt idx="344">
                  <c:v>2.1413135990803602</c:v>
                </c:pt>
                <c:pt idx="345">
                  <c:v>2.1469934427991242</c:v>
                </c:pt>
                <c:pt idx="346">
                  <c:v>2.1526687851690185</c:v>
                </c:pt>
                <c:pt idx="347">
                  <c:v>2.1583396142429581</c:v>
                </c:pt>
                <c:pt idx="348">
                  <c:v>2.1640059180830771</c:v>
                </c:pt>
                <c:pt idx="349">
                  <c:v>2.1696676847607721</c:v>
                </c:pt>
                <c:pt idx="350">
                  <c:v>2.1753249023567132</c:v>
                </c:pt>
                <c:pt idx="351">
                  <c:v>2.1809775589608771</c:v>
                </c:pt>
                <c:pt idx="352">
                  <c:v>2.1866256426725705</c:v>
                </c:pt>
                <c:pt idx="353">
                  <c:v>2.1922691416004705</c:v>
                </c:pt>
                <c:pt idx="354">
                  <c:v>2.1979080438626291</c:v>
                </c:pt>
                <c:pt idx="355">
                  <c:v>2.2035423375865193</c:v>
                </c:pt>
                <c:pt idx="356">
                  <c:v>2.2091720109090511</c:v>
                </c:pt>
                <c:pt idx="357">
                  <c:v>2.214797051976606</c:v>
                </c:pt>
                <c:pt idx="358">
                  <c:v>2.220417448945057</c:v>
                </c:pt>
                <c:pt idx="359">
                  <c:v>2.2260331899797974</c:v>
                </c:pt>
                <c:pt idx="360">
                  <c:v>2.2316442632557711</c:v>
                </c:pt>
                <c:pt idx="361">
                  <c:v>2.2372506569574964</c:v>
                </c:pt>
                <c:pt idx="362">
                  <c:v>2.2428523592790919</c:v>
                </c:pt>
                <c:pt idx="363">
                  <c:v>2.2484493584243093</c:v>
                </c:pt>
                <c:pt idx="364">
                  <c:v>2.2540416426065497</c:v>
                </c:pt>
                <c:pt idx="365">
                  <c:v>2.2596292000489013</c:v>
                </c:pt>
                <c:pt idx="366">
                  <c:v>2.2652120189841605</c:v>
                </c:pt>
                <c:pt idx="367">
                  <c:v>2.2707900876548615</c:v>
                </c:pt>
                <c:pt idx="368">
                  <c:v>2.2763633943132997</c:v>
                </c:pt>
                <c:pt idx="369">
                  <c:v>2.2819319272215606</c:v>
                </c:pt>
                <c:pt idx="370">
                  <c:v>2.2874956746515434</c:v>
                </c:pt>
                <c:pt idx="371">
                  <c:v>2.2930546248850034</c:v>
                </c:pt>
                <c:pt idx="372">
                  <c:v>2.2986087662135533</c:v>
                </c:pt>
                <c:pt idx="373">
                  <c:v>2.3041580869387106</c:v>
                </c:pt>
                <c:pt idx="374">
                  <c:v>2.3097025753719138</c:v>
                </c:pt>
                <c:pt idx="375">
                  <c:v>2.3152422198345533</c:v>
                </c:pt>
                <c:pt idx="376">
                  <c:v>2.3207770086580033</c:v>
                </c:pt>
                <c:pt idx="377">
                  <c:v>2.3263069301836339</c:v>
                </c:pt>
                <c:pt idx="378">
                  <c:v>2.3318319727628558</c:v>
                </c:pt>
                <c:pt idx="379">
                  <c:v>2.3373521247571345</c:v>
                </c:pt>
                <c:pt idx="380">
                  <c:v>2.3428673745380202</c:v>
                </c:pt>
                <c:pt idx="381">
                  <c:v>2.3483777104871795</c:v>
                </c:pt>
                <c:pt idx="382">
                  <c:v>2.3538831209964153</c:v>
                </c:pt>
                <c:pt idx="383">
                  <c:v>2.3593835944677002</c:v>
                </c:pt>
                <c:pt idx="384">
                  <c:v>2.3648791193131964</c:v>
                </c:pt>
                <c:pt idx="385">
                  <c:v>2.3703696839552904</c:v>
                </c:pt>
                <c:pt idx="386">
                  <c:v>2.3758552768266119</c:v>
                </c:pt>
                <c:pt idx="387">
                  <c:v>2.381335886370068</c:v>
                </c:pt>
                <c:pt idx="388">
                  <c:v>2.3868115010388675</c:v>
                </c:pt>
                <c:pt idx="389">
                  <c:v>2.3922821092965414</c:v>
                </c:pt>
                <c:pt idx="390">
                  <c:v>2.3977476996169806</c:v>
                </c:pt>
                <c:pt idx="391">
                  <c:v>2.4032082604844591</c:v>
                </c:pt>
                <c:pt idx="392">
                  <c:v>2.408663780393653</c:v>
                </c:pt>
                <c:pt idx="393">
                  <c:v>2.4141142478496751</c:v>
                </c:pt>
                <c:pt idx="394">
                  <c:v>2.4195596513681075</c:v>
                </c:pt>
                <c:pt idx="395">
                  <c:v>2.4249999794750141</c:v>
                </c:pt>
                <c:pt idx="396">
                  <c:v>2.4304352207069764</c:v>
                </c:pt>
                <c:pt idx="397">
                  <c:v>2.4358653636111196</c:v>
                </c:pt>
                <c:pt idx="398">
                  <c:v>2.4412903967451429</c:v>
                </c:pt>
                <c:pt idx="399">
                  <c:v>2.4467103086773312</c:v>
                </c:pt>
                <c:pt idx="400">
                  <c:v>2.4521250879866048</c:v>
                </c:pt>
                <c:pt idx="401">
                  <c:v>2.4575347232625249</c:v>
                </c:pt>
                <c:pt idx="402">
                  <c:v>2.4629392031053396</c:v>
                </c:pt>
                <c:pt idx="403">
                  <c:v>2.4683385161259923</c:v>
                </c:pt>
                <c:pt idx="404">
                  <c:v>2.473732650946161</c:v>
                </c:pt>
                <c:pt idx="405">
                  <c:v>2.4791215961982833</c:v>
                </c:pt>
                <c:pt idx="406">
                  <c:v>2.4845053405255779</c:v>
                </c:pt>
                <c:pt idx="407">
                  <c:v>2.4898838725820798</c:v>
                </c:pt>
                <c:pt idx="408">
                  <c:v>2.4952571810326565</c:v>
                </c:pt>
                <c:pt idx="409">
                  <c:v>2.5006252545530474</c:v>
                </c:pt>
                <c:pt idx="410">
                  <c:v>2.5059880818298792</c:v>
                </c:pt>
                <c:pt idx="411">
                  <c:v>2.5113456515607013</c:v>
                </c:pt>
                <c:pt idx="412">
                  <c:v>2.5166979524540052</c:v>
                </c:pt>
                <c:pt idx="413">
                  <c:v>2.5220449732292582</c:v>
                </c:pt>
                <c:pt idx="414">
                  <c:v>2.5273867026169268</c:v>
                </c:pt>
                <c:pt idx="415">
                  <c:v>2.5327231293585033</c:v>
                </c:pt>
                <c:pt idx="416">
                  <c:v>2.5380542422065355</c:v>
                </c:pt>
                <c:pt idx="417">
                  <c:v>2.5433800299246481</c:v>
                </c:pt>
                <c:pt idx="418">
                  <c:v>2.5487004812875758</c:v>
                </c:pt>
                <c:pt idx="419">
                  <c:v>2.5540155850811854</c:v>
                </c:pt>
                <c:pt idx="420">
                  <c:v>2.5593253301025065</c:v>
                </c:pt>
                <c:pt idx="421">
                  <c:v>2.5646297051597542</c:v>
                </c:pt>
                <c:pt idx="422">
                  <c:v>2.5699286990723609</c:v>
                </c:pt>
                <c:pt idx="423">
                  <c:v>2.575222300670998</c:v>
                </c:pt>
                <c:pt idx="424">
                  <c:v>2.5805104987976049</c:v>
                </c:pt>
                <c:pt idx="425">
                  <c:v>2.5857932823054188</c:v>
                </c:pt>
                <c:pt idx="426">
                  <c:v>2.591070640058998</c:v>
                </c:pt>
                <c:pt idx="427">
                  <c:v>2.5963425609342461</c:v>
                </c:pt>
                <c:pt idx="428">
                  <c:v>2.6016090338184479</c:v>
                </c:pt>
                <c:pt idx="429">
                  <c:v>2.6068700476102871</c:v>
                </c:pt>
                <c:pt idx="430">
                  <c:v>2.6121255912198742</c:v>
                </c:pt>
                <c:pt idx="431">
                  <c:v>2.6173756535687831</c:v>
                </c:pt>
                <c:pt idx="432">
                  <c:v>2.6226202235900651</c:v>
                </c:pt>
                <c:pt idx="433">
                  <c:v>2.6278592902282845</c:v>
                </c:pt>
                <c:pt idx="434">
                  <c:v>2.6330928424395368</c:v>
                </c:pt>
                <c:pt idx="435">
                  <c:v>2.6383208691914888</c:v>
                </c:pt>
                <c:pt idx="436">
                  <c:v>2.6435433594633908</c:v>
                </c:pt>
                <c:pt idx="437">
                  <c:v>2.6487603022461128</c:v>
                </c:pt>
                <c:pt idx="438">
                  <c:v>2.6539716865421705</c:v>
                </c:pt>
                <c:pt idx="439">
                  <c:v>2.6591775013657468</c:v>
                </c:pt>
                <c:pt idx="440">
                  <c:v>2.6643777357427245</c:v>
                </c:pt>
                <c:pt idx="441">
                  <c:v>2.6695723787107122</c:v>
                </c:pt>
                <c:pt idx="442">
                  <c:v>2.6747614193190623</c:v>
                </c:pt>
                <c:pt idx="443">
                  <c:v>2.6799448466289144</c:v>
                </c:pt>
                <c:pt idx="444">
                  <c:v>2.6851226497132066</c:v>
                </c:pt>
                <c:pt idx="445">
                  <c:v>2.6902948176567141</c:v>
                </c:pt>
                <c:pt idx="446">
                  <c:v>2.6954613395560636</c:v>
                </c:pt>
                <c:pt idx="447">
                  <c:v>2.7006222045197701</c:v>
                </c:pt>
                <c:pt idx="448">
                  <c:v>2.7057774016682643</c:v>
                </c:pt>
                <c:pt idx="449">
                  <c:v>2.7109269201339083</c:v>
                </c:pt>
                <c:pt idx="450">
                  <c:v>2.7160707490610343</c:v>
                </c:pt>
                <c:pt idx="451">
                  <c:v>2.7212088776059673</c:v>
                </c:pt>
                <c:pt idx="452">
                  <c:v>2.7263412949370505</c:v>
                </c:pt>
                <c:pt idx="453">
                  <c:v>2.7314679902346684</c:v>
                </c:pt>
                <c:pt idx="454">
                  <c:v>2.7365889526912857</c:v>
                </c:pt>
                <c:pt idx="455">
                  <c:v>2.7417041715114605</c:v>
                </c:pt>
                <c:pt idx="456">
                  <c:v>2.7468136359118782</c:v>
                </c:pt>
                <c:pt idx="457">
                  <c:v>2.7519173351213828</c:v>
                </c:pt>
                <c:pt idx="458">
                  <c:v>2.7570152583809886</c:v>
                </c:pt>
                <c:pt idx="459">
                  <c:v>2.7621073949439228</c:v>
                </c:pt>
                <c:pt idx="460">
                  <c:v>2.7671937340756418</c:v>
                </c:pt>
                <c:pt idx="461">
                  <c:v>2.7722742650538659</c:v>
                </c:pt>
                <c:pt idx="462">
                  <c:v>2.7773489771685984</c:v>
                </c:pt>
                <c:pt idx="463">
                  <c:v>2.7824178597221558</c:v>
                </c:pt>
                <c:pt idx="464">
                  <c:v>2.7874809020291993</c:v>
                </c:pt>
                <c:pt idx="465">
                  <c:v>2.7925380934167543</c:v>
                </c:pt>
                <c:pt idx="466">
                  <c:v>2.7975894232242338</c:v>
                </c:pt>
                <c:pt idx="467">
                  <c:v>2.8026348808034824</c:v>
                </c:pt>
                <c:pt idx="468">
                  <c:v>2.8076744555187814</c:v>
                </c:pt>
                <c:pt idx="469">
                  <c:v>2.8127081367468927</c:v>
                </c:pt>
                <c:pt idx="470">
                  <c:v>2.8177359138770743</c:v>
                </c:pt>
                <c:pt idx="471">
                  <c:v>2.8227577763111111</c:v>
                </c:pt>
                <c:pt idx="472">
                  <c:v>2.827773713463348</c:v>
                </c:pt>
                <c:pt idx="473">
                  <c:v>2.8327837147607</c:v>
                </c:pt>
                <c:pt idx="474">
                  <c:v>2.8377877696426999</c:v>
                </c:pt>
                <c:pt idx="475">
                  <c:v>2.8427858675615063</c:v>
                </c:pt>
                <c:pt idx="476">
                  <c:v>2.8477779979819431</c:v>
                </c:pt>
                <c:pt idx="477">
                  <c:v>2.852764150381518</c:v>
                </c:pt>
                <c:pt idx="478">
                  <c:v>2.8577443142504548</c:v>
                </c:pt>
                <c:pt idx="479">
                  <c:v>2.8627184790917175</c:v>
                </c:pt>
                <c:pt idx="480">
                  <c:v>2.8676866344210348</c:v>
                </c:pt>
                <c:pt idx="481">
                  <c:v>2.8726487697669354</c:v>
                </c:pt>
                <c:pt idx="482">
                  <c:v>2.8776048746707596</c:v>
                </c:pt>
                <c:pt idx="483">
                  <c:v>2.8825549386867024</c:v>
                </c:pt>
                <c:pt idx="484">
                  <c:v>2.8874989513818279</c:v>
                </c:pt>
                <c:pt idx="485">
                  <c:v>2.892436902336105</c:v>
                </c:pt>
                <c:pt idx="486">
                  <c:v>2.8973687811424238</c:v>
                </c:pt>
                <c:pt idx="487">
                  <c:v>2.9022945774066313</c:v>
                </c:pt>
                <c:pt idx="488">
                  <c:v>2.9072142807475565</c:v>
                </c:pt>
                <c:pt idx="489">
                  <c:v>2.9121278807970317</c:v>
                </c:pt>
                <c:pt idx="490">
                  <c:v>2.9170353671999236</c:v>
                </c:pt>
                <c:pt idx="491">
                  <c:v>2.9219367296141616</c:v>
                </c:pt>
                <c:pt idx="492">
                  <c:v>2.9268319577107573</c:v>
                </c:pt>
                <c:pt idx="493">
                  <c:v>2.9317210411738395</c:v>
                </c:pt>
                <c:pt idx="494">
                  <c:v>2.9366039697006738</c:v>
                </c:pt>
                <c:pt idx="495">
                  <c:v>2.9414807330016934</c:v>
                </c:pt>
                <c:pt idx="496">
                  <c:v>2.9463513208005248</c:v>
                </c:pt>
                <c:pt idx="497">
                  <c:v>2.9512157228340139</c:v>
                </c:pt>
                <c:pt idx="498">
                  <c:v>2.9560739288522528</c:v>
                </c:pt>
                <c:pt idx="499">
                  <c:v>2.9609259286186047</c:v>
                </c:pt>
                <c:pt idx="500">
                  <c:v>2.9657717119097331</c:v>
                </c:pt>
                <c:pt idx="501">
                  <c:v>2.9706112685156278</c:v>
                </c:pt>
                <c:pt idx="502">
                  <c:v>2.9754445882396277</c:v>
                </c:pt>
                <c:pt idx="503">
                  <c:v>2.9802716608984556</c:v>
                </c:pt>
                <c:pt idx="504">
                  <c:v>2.9850924763222353</c:v>
                </c:pt>
                <c:pt idx="505">
                  <c:v>2.9899070243545234</c:v>
                </c:pt>
                <c:pt idx="506">
                  <c:v>2.9947152948523352</c:v>
                </c:pt>
                <c:pt idx="507">
                  <c:v>2.9995172776861723</c:v>
                </c:pt>
                <c:pt idx="508">
                  <c:v>3.004312962740042</c:v>
                </c:pt>
                <c:pt idx="509">
                  <c:v>3.0091023399114953</c:v>
                </c:pt>
                <c:pt idx="510">
                  <c:v>3.013885399111647</c:v>
                </c:pt>
                <c:pt idx="511">
                  <c:v>3.018662130265195</c:v>
                </c:pt>
                <c:pt idx="512">
                  <c:v>3.0234325233104644</c:v>
                </c:pt>
                <c:pt idx="513">
                  <c:v>3.0281965681994194</c:v>
                </c:pt>
                <c:pt idx="514">
                  <c:v>3.0329542548976898</c:v>
                </c:pt>
                <c:pt idx="515">
                  <c:v>3.0377055733846086</c:v>
                </c:pt>
                <c:pt idx="516">
                  <c:v>3.0424505136532307</c:v>
                </c:pt>
                <c:pt idx="517">
                  <c:v>3.0471890657103562</c:v>
                </c:pt>
                <c:pt idx="518">
                  <c:v>3.0519212195765641</c:v>
                </c:pt>
                <c:pt idx="519">
                  <c:v>3.0566469652862329</c:v>
                </c:pt>
                <c:pt idx="520">
                  <c:v>3.061366292887572</c:v>
                </c:pt>
                <c:pt idx="521">
                  <c:v>3.0660791924426452</c:v>
                </c:pt>
                <c:pt idx="522">
                  <c:v>3.0707856540273988</c:v>
                </c:pt>
                <c:pt idx="523">
                  <c:v>3.0754856677316806</c:v>
                </c:pt>
                <c:pt idx="524">
                  <c:v>3.0801792236592771</c:v>
                </c:pt>
                <c:pt idx="525">
                  <c:v>3.0848663119279394</c:v>
                </c:pt>
                <c:pt idx="526">
                  <c:v>3.0895469226693937</c:v>
                </c:pt>
                <c:pt idx="527">
                  <c:v>3.0942210460293906</c:v>
                </c:pt>
                <c:pt idx="528">
                  <c:v>3.0988886721677118</c:v>
                </c:pt>
                <c:pt idx="529">
                  <c:v>3.1035497912582115</c:v>
                </c:pt>
                <c:pt idx="530">
                  <c:v>3.1082043934888279</c:v>
                </c:pt>
                <c:pt idx="531">
                  <c:v>3.1128524690616235</c:v>
                </c:pt>
                <c:pt idx="532">
                  <c:v>3.1174940081928035</c:v>
                </c:pt>
                <c:pt idx="533">
                  <c:v>3.1221290011127429</c:v>
                </c:pt>
                <c:pt idx="534">
                  <c:v>3.1267574380660141</c:v>
                </c:pt>
                <c:pt idx="535">
                  <c:v>3.1313793093114142</c:v>
                </c:pt>
                <c:pt idx="536">
                  <c:v>3.1359946051219869</c:v>
                </c:pt>
                <c:pt idx="537">
                  <c:v>3.1406033157850528</c:v>
                </c:pt>
                <c:pt idx="538">
                  <c:v>3.1452054316022382</c:v>
                </c:pt>
                <c:pt idx="539">
                  <c:v>3.1498009428894904</c:v>
                </c:pt>
                <c:pt idx="540">
                  <c:v>3.1543898399771164</c:v>
                </c:pt>
                <c:pt idx="541">
                  <c:v>3.1589721132098023</c:v>
                </c:pt>
                <c:pt idx="542">
                  <c:v>3.1635477529466414</c:v>
                </c:pt>
                <c:pt idx="543">
                  <c:v>3.168116749561158</c:v>
                </c:pt>
                <c:pt idx="544">
                  <c:v>3.172679093441336</c:v>
                </c:pt>
                <c:pt idx="545">
                  <c:v>3.1772347749896483</c:v>
                </c:pt>
                <c:pt idx="546">
                  <c:v>3.1817837846230748</c:v>
                </c:pt>
                <c:pt idx="547">
                  <c:v>3.1863261127731342</c:v>
                </c:pt>
                <c:pt idx="548">
                  <c:v>3.1908617498859067</c:v>
                </c:pt>
                <c:pt idx="549">
                  <c:v>3.1953906864220687</c:v>
                </c:pt>
                <c:pt idx="550">
                  <c:v>3.1999129128569064</c:v>
                </c:pt>
                <c:pt idx="551">
                  <c:v>3.2044284196803465</c:v>
                </c:pt>
                <c:pt idx="552">
                  <c:v>3.2089371973969922</c:v>
                </c:pt>
                <c:pt idx="553">
                  <c:v>3.2134392365261313</c:v>
                </c:pt>
                <c:pt idx="554">
                  <c:v>3.217934527601777</c:v>
                </c:pt>
                <c:pt idx="555">
                  <c:v>3.222423061172687</c:v>
                </c:pt>
                <c:pt idx="556">
                  <c:v>3.2269048278023917</c:v>
                </c:pt>
                <c:pt idx="557">
                  <c:v>3.2313798180692208</c:v>
                </c:pt>
                <c:pt idx="558">
                  <c:v>3.2358480225663238</c:v>
                </c:pt>
                <c:pt idx="559">
                  <c:v>3.2403094319017058</c:v>
                </c:pt>
                <c:pt idx="560">
                  <c:v>3.2447640366982466</c:v>
                </c:pt>
                <c:pt idx="561">
                  <c:v>3.2492118275937236</c:v>
                </c:pt>
                <c:pt idx="562">
                  <c:v>3.2536527952408472</c:v>
                </c:pt>
                <c:pt idx="563">
                  <c:v>3.2580869303072828</c:v>
                </c:pt>
                <c:pt idx="564">
                  <c:v>3.2625142234756699</c:v>
                </c:pt>
                <c:pt idx="565">
                  <c:v>3.2669346654436588</c:v>
                </c:pt>
                <c:pt idx="566">
                  <c:v>3.2713482469239299</c:v>
                </c:pt>
                <c:pt idx="567">
                  <c:v>3.2757549586442218</c:v>
                </c:pt>
                <c:pt idx="568">
                  <c:v>3.2801547913473539</c:v>
                </c:pt>
                <c:pt idx="569">
                  <c:v>3.2845477357912589</c:v>
                </c:pt>
                <c:pt idx="570">
                  <c:v>3.2889337827490031</c:v>
                </c:pt>
                <c:pt idx="571">
                  <c:v>3.2933129230088118</c:v>
                </c:pt>
                <c:pt idx="572">
                  <c:v>3.2976851473741013</c:v>
                </c:pt>
                <c:pt idx="573">
                  <c:v>3.3020504466634963</c:v>
                </c:pt>
                <c:pt idx="574">
                  <c:v>3.3064088117108623</c:v>
                </c:pt>
                <c:pt idx="575">
                  <c:v>3.3107602333653294</c:v>
                </c:pt>
                <c:pt idx="576">
                  <c:v>3.3151047024913178</c:v>
                </c:pt>
                <c:pt idx="577">
                  <c:v>3.3194422099685585</c:v>
                </c:pt>
                <c:pt idx="578">
                  <c:v>3.3237727466921312</c:v>
                </c:pt>
                <c:pt idx="579">
                  <c:v>3.3280963035724795</c:v>
                </c:pt>
                <c:pt idx="580">
                  <c:v>3.3324128715354382</c:v>
                </c:pt>
                <c:pt idx="581">
                  <c:v>3.3367224415222636</c:v>
                </c:pt>
                <c:pt idx="582">
                  <c:v>3.3410250044896541</c:v>
                </c:pt>
                <c:pt idx="583">
                  <c:v>3.3453205514097819</c:v>
                </c:pt>
                <c:pt idx="584">
                  <c:v>3.3496090732703085</c:v>
                </c:pt>
                <c:pt idx="585">
                  <c:v>3.3538905610744201</c:v>
                </c:pt>
                <c:pt idx="586">
                  <c:v>3.3581650058408505</c:v>
                </c:pt>
                <c:pt idx="587">
                  <c:v>3.3624323986039033</c:v>
                </c:pt>
                <c:pt idx="588">
                  <c:v>3.3666927304134857</c:v>
                </c:pt>
                <c:pt idx="589">
                  <c:v>3.3709459923351193</c:v>
                </c:pt>
                <c:pt idx="590">
                  <c:v>3.3751921754499827</c:v>
                </c:pt>
                <c:pt idx="591">
                  <c:v>3.3794312708549246</c:v>
                </c:pt>
                <c:pt idx="592">
                  <c:v>3.3836632696624953</c:v>
                </c:pt>
                <c:pt idx="593">
                  <c:v>3.3878881630009738</c:v>
                </c:pt>
                <c:pt idx="594">
                  <c:v>3.3921059420143842</c:v>
                </c:pt>
                <c:pt idx="595">
                  <c:v>3.3963165978625312</c:v>
                </c:pt>
                <c:pt idx="596">
                  <c:v>3.4005201217210184</c:v>
                </c:pt>
                <c:pt idx="597">
                  <c:v>3.4047165047812831</c:v>
                </c:pt>
                <c:pt idx="598">
                  <c:v>3.4089057382506076</c:v>
                </c:pt>
                <c:pt idx="599">
                  <c:v>3.4130878133521576</c:v>
                </c:pt>
                <c:pt idx="600">
                  <c:v>3.4172627213250006</c:v>
                </c:pt>
                <c:pt idx="601">
                  <c:v>3.4214304534241329</c:v>
                </c:pt>
                <c:pt idx="602">
                  <c:v>3.4255910009205071</c:v>
                </c:pt>
                <c:pt idx="603">
                  <c:v>3.4297443551010516</c:v>
                </c:pt>
                <c:pt idx="604">
                  <c:v>3.4338905072687043</c:v>
                </c:pt>
                <c:pt idx="605">
                  <c:v>3.4380294487424305</c:v>
                </c:pt>
                <c:pt idx="606">
                  <c:v>3.4421611708572506</c:v>
                </c:pt>
                <c:pt idx="607">
                  <c:v>3.4462856649642677</c:v>
                </c:pt>
                <c:pt idx="608">
                  <c:v>3.4504029224306909</c:v>
                </c:pt>
                <c:pt idx="609">
                  <c:v>3.4545129346398582</c:v>
                </c:pt>
                <c:pt idx="610">
                  <c:v>3.4586156929912661</c:v>
                </c:pt>
                <c:pt idx="611">
                  <c:v>3.4627111889005904</c:v>
                </c:pt>
                <c:pt idx="612">
                  <c:v>3.4667994137997171</c:v>
                </c:pt>
                <c:pt idx="613">
                  <c:v>3.4708803591367619</c:v>
                </c:pt>
                <c:pt idx="614">
                  <c:v>3.4749540163760968</c:v>
                </c:pt>
                <c:pt idx="615">
                  <c:v>3.4790203769983772</c:v>
                </c:pt>
                <c:pt idx="616">
                  <c:v>3.4830794325005661</c:v>
                </c:pt>
                <c:pt idx="617">
                  <c:v>3.4871311743959574</c:v>
                </c:pt>
                <c:pt idx="618">
                  <c:v>3.4911755942142011</c:v>
                </c:pt>
                <c:pt idx="619">
                  <c:v>3.495212683501332</c:v>
                </c:pt>
                <c:pt idx="620">
                  <c:v>3.4992424338197923</c:v>
                </c:pt>
                <c:pt idx="621">
                  <c:v>3.5032648367484547</c:v>
                </c:pt>
                <c:pt idx="622">
                  <c:v>3.5072798838826484</c:v>
                </c:pt>
                <c:pt idx="623">
                  <c:v>3.5112875668341865</c:v>
                </c:pt>
                <c:pt idx="624">
                  <c:v>3.51528787723139</c:v>
                </c:pt>
                <c:pt idx="625">
                  <c:v>3.519280806719109</c:v>
                </c:pt>
                <c:pt idx="626">
                  <c:v>3.5232663469587506</c:v>
                </c:pt>
                <c:pt idx="627">
                  <c:v>3.5272444896283073</c:v>
                </c:pt>
                <c:pt idx="628">
                  <c:v>3.5312152264223742</c:v>
                </c:pt>
                <c:pt idx="629">
                  <c:v>3.5351785490521768</c:v>
                </c:pt>
                <c:pt idx="630">
                  <c:v>3.5391344492456023</c:v>
                </c:pt>
                <c:pt idx="631">
                  <c:v>3.543082918747213</c:v>
                </c:pt>
                <c:pt idx="632">
                  <c:v>3.5470239493182785</c:v>
                </c:pt>
                <c:pt idx="633">
                  <c:v>3.5509575327367982</c:v>
                </c:pt>
                <c:pt idx="634">
                  <c:v>3.5548836607975294</c:v>
                </c:pt>
                <c:pt idx="635">
                  <c:v>3.5588023253120036</c:v>
                </c:pt>
                <c:pt idx="636">
                  <c:v>3.5627135181085614</c:v>
                </c:pt>
                <c:pt idx="637">
                  <c:v>3.5666172310323692</c:v>
                </c:pt>
                <c:pt idx="638">
                  <c:v>3.5705134559454494</c:v>
                </c:pt>
                <c:pt idx="639">
                  <c:v>3.5744021847266989</c:v>
                </c:pt>
                <c:pt idx="640">
                  <c:v>3.5782834092719207</c:v>
                </c:pt>
                <c:pt idx="641">
                  <c:v>3.5821571214938421</c:v>
                </c:pt>
                <c:pt idx="642">
                  <c:v>3.5860233133221433</c:v>
                </c:pt>
                <c:pt idx="643">
                  <c:v>3.5898819767034817</c:v>
                </c:pt>
                <c:pt idx="644">
                  <c:v>3.5937331036015117</c:v>
                </c:pt>
                <c:pt idx="645">
                  <c:v>3.597576685996918</c:v>
                </c:pt>
                <c:pt idx="646">
                  <c:v>3.6014127158874278</c:v>
                </c:pt>
                <c:pt idx="647">
                  <c:v>3.6052411852878454</c:v>
                </c:pt>
                <c:pt idx="648">
                  <c:v>3.6090620862300753</c:v>
                </c:pt>
                <c:pt idx="649">
                  <c:v>3.6128754107631411</c:v>
                </c:pt>
                <c:pt idx="650">
                  <c:v>3.616681150953216</c:v>
                </c:pt>
                <c:pt idx="651">
                  <c:v>3.6204792988836392</c:v>
                </c:pt>
                <c:pt idx="652">
                  <c:v>3.624269846654951</c:v>
                </c:pt>
                <c:pt idx="653">
                  <c:v>3.628052786384905</c:v>
                </c:pt>
                <c:pt idx="654">
                  <c:v>3.6318281102085046</c:v>
                </c:pt>
                <c:pt idx="655">
                  <c:v>3.6355958102780166</c:v>
                </c:pt>
                <c:pt idx="656">
                  <c:v>3.6393558787630007</c:v>
                </c:pt>
                <c:pt idx="657">
                  <c:v>3.6431083078503321</c:v>
                </c:pt>
                <c:pt idx="658">
                  <c:v>3.6468530897442273</c:v>
                </c:pt>
                <c:pt idx="659">
                  <c:v>3.6505902166662683</c:v>
                </c:pt>
                <c:pt idx="660">
                  <c:v>3.6543196808554197</c:v>
                </c:pt>
                <c:pt idx="661">
                  <c:v>3.6580414745680647</c:v>
                </c:pt>
                <c:pt idx="662">
                  <c:v>3.6617555900780183</c:v>
                </c:pt>
                <c:pt idx="663">
                  <c:v>3.6654620196765562</c:v>
                </c:pt>
                <c:pt idx="664">
                  <c:v>3.6691607556724404</c:v>
                </c:pt>
                <c:pt idx="665">
                  <c:v>3.6728517903919378</c:v>
                </c:pt>
                <c:pt idx="666">
                  <c:v>3.6765351161788491</c:v>
                </c:pt>
                <c:pt idx="667">
                  <c:v>3.6802107253945295</c:v>
                </c:pt>
                <c:pt idx="668">
                  <c:v>3.6838786104179135</c:v>
                </c:pt>
                <c:pt idx="669">
                  <c:v>3.6875387636455401</c:v>
                </c:pt>
                <c:pt idx="670">
                  <c:v>3.6911911774915716</c:v>
                </c:pt>
                <c:pt idx="671">
                  <c:v>3.6948358443878253</c:v>
                </c:pt>
                <c:pt idx="672">
                  <c:v>3.6984727567837905</c:v>
                </c:pt>
                <c:pt idx="673">
                  <c:v>3.7021019071466537</c:v>
                </c:pt>
                <c:pt idx="674">
                  <c:v>3.7057232879613231</c:v>
                </c:pt>
                <c:pt idx="675">
                  <c:v>3.7093368917304548</c:v>
                </c:pt>
                <c:pt idx="676">
                  <c:v>3.712942710974469</c:v>
                </c:pt>
                <c:pt idx="677">
                  <c:v>3.7165407382315823</c:v>
                </c:pt>
                <c:pt idx="678">
                  <c:v>3.7201309660578228</c:v>
                </c:pt>
                <c:pt idx="679">
                  <c:v>3.723713387027062</c:v>
                </c:pt>
                <c:pt idx="680">
                  <c:v>3.7272879937310304</c:v>
                </c:pt>
                <c:pt idx="681">
                  <c:v>3.7308547787793462</c:v>
                </c:pt>
                <c:pt idx="682">
                  <c:v>3.7344137347995372</c:v>
                </c:pt>
                <c:pt idx="683">
                  <c:v>3.7379648544370636</c:v>
                </c:pt>
                <c:pt idx="684">
                  <c:v>3.741508130355339</c:v>
                </c:pt>
                <c:pt idx="685">
                  <c:v>3.7450435552357599</c:v>
                </c:pt>
                <c:pt idx="686">
                  <c:v>3.7485711217777236</c:v>
                </c:pt>
                <c:pt idx="687">
                  <c:v>3.7520908226986553</c:v>
                </c:pt>
                <c:pt idx="688">
                  <c:v>3.7556026507340214</c:v>
                </c:pt>
                <c:pt idx="689">
                  <c:v>3.7591065986373691</c:v>
                </c:pt>
                <c:pt idx="690">
                  <c:v>3.7626026591803381</c:v>
                </c:pt>
                <c:pt idx="691">
                  <c:v>3.7660908251526828</c:v>
                </c:pt>
                <c:pt idx="692">
                  <c:v>3.7695710893623033</c:v>
                </c:pt>
                <c:pt idx="693">
                  <c:v>3.7730434446352596</c:v>
                </c:pt>
                <c:pt idx="694">
                  <c:v>3.7765078838158037</c:v>
                </c:pt>
                <c:pt idx="695">
                  <c:v>3.7799643997663921</c:v>
                </c:pt>
                <c:pt idx="696">
                  <c:v>3.7834129853677179</c:v>
                </c:pt>
                <c:pt idx="697">
                  <c:v>3.7868536335187302</c:v>
                </c:pt>
                <c:pt idx="698">
                  <c:v>3.7902863371366546</c:v>
                </c:pt>
                <c:pt idx="699">
                  <c:v>3.7937110891570187</c:v>
                </c:pt>
                <c:pt idx="700">
                  <c:v>3.7971278825336734</c:v>
                </c:pt>
                <c:pt idx="701">
                  <c:v>3.8005367102388208</c:v>
                </c:pt>
                <c:pt idx="702">
                  <c:v>3.8039375652630247</c:v>
                </c:pt>
                <c:pt idx="703">
                  <c:v>3.8073304406152491</c:v>
                </c:pt>
                <c:pt idx="704">
                  <c:v>3.8107153293228668</c:v>
                </c:pt>
                <c:pt idx="705">
                  <c:v>3.8140922244316906</c:v>
                </c:pt>
                <c:pt idx="706">
                  <c:v>3.8174611190059937</c:v>
                </c:pt>
                <c:pt idx="707">
                  <c:v>3.8208220061285294</c:v>
                </c:pt>
                <c:pt idx="708">
                  <c:v>3.824174878900557</c:v>
                </c:pt>
                <c:pt idx="709">
                  <c:v>3.827519730441864</c:v>
                </c:pt>
                <c:pt idx="710">
                  <c:v>3.8308565538907842</c:v>
                </c:pt>
                <c:pt idx="711">
                  <c:v>3.8341853424042265</c:v>
                </c:pt>
                <c:pt idx="712">
                  <c:v>3.8375060891576931</c:v>
                </c:pt>
                <c:pt idx="713">
                  <c:v>3.8408187873453006</c:v>
                </c:pt>
                <c:pt idx="714">
                  <c:v>3.8441234301798066</c:v>
                </c:pt>
                <c:pt idx="715">
                  <c:v>3.8474200108926282</c:v>
                </c:pt>
                <c:pt idx="716">
                  <c:v>3.8507085227338664</c:v>
                </c:pt>
                <c:pt idx="717">
                  <c:v>3.8539889589723266</c:v>
                </c:pt>
                <c:pt idx="718">
                  <c:v>3.8572613128955409</c:v>
                </c:pt>
                <c:pt idx="719">
                  <c:v>3.8605255778097898</c:v>
                </c:pt>
                <c:pt idx="720">
                  <c:v>3.8637817470401266</c:v>
                </c:pt>
                <c:pt idx="721">
                  <c:v>3.8670298139303974</c:v>
                </c:pt>
                <c:pt idx="722">
                  <c:v>3.8702697718432604</c:v>
                </c:pt>
                <c:pt idx="723">
                  <c:v>3.8735016141602148</c:v>
                </c:pt>
                <c:pt idx="724">
                  <c:v>3.8767253342816135</c:v>
                </c:pt>
                <c:pt idx="725">
                  <c:v>3.8799409256266939</c:v>
                </c:pt>
                <c:pt idx="726">
                  <c:v>3.883148381633593</c:v>
                </c:pt>
                <c:pt idx="727">
                  <c:v>3.8863476957593712</c:v>
                </c:pt>
                <c:pt idx="728">
                  <c:v>3.8895388614800348</c:v>
                </c:pt>
                <c:pt idx="729">
                  <c:v>3.892721872290557</c:v>
                </c:pt>
                <c:pt idx="730">
                  <c:v>3.8958967217048994</c:v>
                </c:pt>
                <c:pt idx="731">
                  <c:v>3.8990634032560321</c:v>
                </c:pt>
                <c:pt idx="732">
                  <c:v>3.9022219104959595</c:v>
                </c:pt>
                <c:pt idx="733">
                  <c:v>3.9053722369957353</c:v>
                </c:pt>
                <c:pt idx="734">
                  <c:v>3.9085143763454897</c:v>
                </c:pt>
                <c:pt idx="735">
                  <c:v>3.9116483221544462</c:v>
                </c:pt>
                <c:pt idx="736">
                  <c:v>3.9147740680509466</c:v>
                </c:pt>
                <c:pt idx="737">
                  <c:v>3.9178916076824706</c:v>
                </c:pt>
                <c:pt idx="738">
                  <c:v>3.9210009347156549</c:v>
                </c:pt>
                <c:pt idx="739">
                  <c:v>3.9241020428363189</c:v>
                </c:pt>
                <c:pt idx="740">
                  <c:v>3.9271949257494825</c:v>
                </c:pt>
                <c:pt idx="741">
                  <c:v>3.9302795771793875</c:v>
                </c:pt>
                <c:pt idx="742">
                  <c:v>3.933355990869515</c:v>
                </c:pt>
                <c:pt idx="743">
                  <c:v>3.9364241605826211</c:v>
                </c:pt>
                <c:pt idx="744">
                  <c:v>3.939484080100736</c:v>
                </c:pt>
                <c:pt idx="745">
                  <c:v>3.9425357432251995</c:v>
                </c:pt>
                <c:pt idx="746">
                  <c:v>3.9455791437766816</c:v>
                </c:pt>
                <c:pt idx="747">
                  <c:v>3.9486142755951956</c:v>
                </c:pt>
                <c:pt idx="748">
                  <c:v>3.9516411325401237</c:v>
                </c:pt>
                <c:pt idx="749">
                  <c:v>3.954659708490238</c:v>
                </c:pt>
                <c:pt idx="750">
                  <c:v>3.9576699973437206</c:v>
                </c:pt>
                <c:pt idx="751">
                  <c:v>3.9606719930181811</c:v>
                </c:pt>
                <c:pt idx="752">
                  <c:v>3.9636656894506821</c:v>
                </c:pt>
                <c:pt idx="753">
                  <c:v>3.9666510805977553</c:v>
                </c:pt>
                <c:pt idx="754">
                  <c:v>3.9696281604354269</c:v>
                </c:pt>
                <c:pt idx="755">
                  <c:v>3.9725969229592297</c:v>
                </c:pt>
                <c:pt idx="756">
                  <c:v>3.9755573621842331</c:v>
                </c:pt>
                <c:pt idx="757">
                  <c:v>3.9785094721450558</c:v>
                </c:pt>
                <c:pt idx="758">
                  <c:v>3.9814532468958914</c:v>
                </c:pt>
                <c:pt idx="759">
                  <c:v>3.9843886805105226</c:v>
                </c:pt>
                <c:pt idx="760">
                  <c:v>3.9873157670823507</c:v>
                </c:pt>
                <c:pt idx="761">
                  <c:v>3.9902345007244011</c:v>
                </c:pt>
                <c:pt idx="762">
                  <c:v>3.993144875569361</c:v>
                </c:pt>
                <c:pt idx="763">
                  <c:v>3.9960468857695828</c:v>
                </c:pt>
                <c:pt idx="764">
                  <c:v>3.9989405254971144</c:v>
                </c:pt>
                <c:pt idx="765">
                  <c:v>4.0018257889437185</c:v>
                </c:pt>
                <c:pt idx="766">
                  <c:v>4.004702670320885</c:v>
                </c:pt>
                <c:pt idx="767">
                  <c:v>4.0075711638598612</c:v>
                </c:pt>
                <c:pt idx="768">
                  <c:v>4.0104312638116575</c:v>
                </c:pt>
                <c:pt idx="769">
                  <c:v>4.0132829644470833</c:v>
                </c:pt>
                <c:pt idx="770">
                  <c:v>4.0161262600567538</c:v>
                </c:pt>
                <c:pt idx="771">
                  <c:v>4.0189611449511204</c:v>
                </c:pt>
                <c:pt idx="772">
                  <c:v>4.0217876134604733</c:v>
                </c:pt>
                <c:pt idx="773">
                  <c:v>4.0246056599349807</c:v>
                </c:pt>
                <c:pt idx="774">
                  <c:v>4.027415278744698</c:v>
                </c:pt>
                <c:pt idx="775">
                  <c:v>4.030216464279583</c:v>
                </c:pt>
                <c:pt idx="776">
                  <c:v>4.0330092109495235</c:v>
                </c:pt>
                <c:pt idx="777">
                  <c:v>4.0357935131843545</c:v>
                </c:pt>
                <c:pt idx="778">
                  <c:v>4.0385693654338723</c:v>
                </c:pt>
                <c:pt idx="779">
                  <c:v>4.0413367621678589</c:v>
                </c:pt>
                <c:pt idx="780">
                  <c:v>4.0440956978760996</c:v>
                </c:pt>
                <c:pt idx="781">
                  <c:v>4.0468461670684013</c:v>
                </c:pt>
                <c:pt idx="782">
                  <c:v>4.0495881642746081</c:v>
                </c:pt>
                <c:pt idx="783">
                  <c:v>4.0523216840446299</c:v>
                </c:pt>
                <c:pt idx="784">
                  <c:v>4.0550467209484484</c:v>
                </c:pt>
                <c:pt idx="785">
                  <c:v>4.0577632695761459</c:v>
                </c:pt>
                <c:pt idx="786">
                  <c:v>4.0604713245379198</c:v>
                </c:pt>
                <c:pt idx="787">
                  <c:v>4.0631708804640976</c:v>
                </c:pt>
                <c:pt idx="788">
                  <c:v>4.0658619320051654</c:v>
                </c:pt>
                <c:pt idx="789">
                  <c:v>4.0685444738317758</c:v>
                </c:pt>
                <c:pt idx="790">
                  <c:v>4.0712185006347692</c:v>
                </c:pt>
                <c:pt idx="791">
                  <c:v>4.0738840071251969</c:v>
                </c:pt>
                <c:pt idx="792">
                  <c:v>4.0765409880343357</c:v>
                </c:pt>
                <c:pt idx="793">
                  <c:v>4.0791894381137039</c:v>
                </c:pt>
                <c:pt idx="794">
                  <c:v>4.0818293521350837</c:v>
                </c:pt>
                <c:pt idx="795">
                  <c:v>4.084460724890536</c:v>
                </c:pt>
                <c:pt idx="796">
                  <c:v>4.0870835511924195</c:v>
                </c:pt>
                <c:pt idx="797">
                  <c:v>4.0896978258734098</c:v>
                </c:pt>
                <c:pt idx="798">
                  <c:v>4.0923035437865174</c:v>
                </c:pt>
                <c:pt idx="799">
                  <c:v>4.0949006998051001</c:v>
                </c:pt>
                <c:pt idx="800">
                  <c:v>4.0974892888228887</c:v>
                </c:pt>
                <c:pt idx="801">
                  <c:v>4.1000693057539985</c:v>
                </c:pt>
                <c:pt idx="802">
                  <c:v>4.1026407455329501</c:v>
                </c:pt>
                <c:pt idx="803">
                  <c:v>4.1052036031146875</c:v>
                </c:pt>
                <c:pt idx="804">
                  <c:v>4.1077578734745908</c:v>
                </c:pt>
                <c:pt idx="805">
                  <c:v>4.1103035516084985</c:v>
                </c:pt>
                <c:pt idx="806">
                  <c:v>4.1128406325327225</c:v>
                </c:pt>
                <c:pt idx="807">
                  <c:v>4.1153691112840685</c:v>
                </c:pt>
                <c:pt idx="808">
                  <c:v>4.1178889829198448</c:v>
                </c:pt>
                <c:pt idx="809">
                  <c:v>4.1204002425178929</c:v>
                </c:pt>
                <c:pt idx="810">
                  <c:v>4.1229028851765888</c:v>
                </c:pt>
                <c:pt idx="811">
                  <c:v>4.1253969060148759</c:v>
                </c:pt>
                <c:pt idx="812">
                  <c:v>4.127882300172268</c:v>
                </c:pt>
                <c:pt idx="813">
                  <c:v>4.1303590628088722</c:v>
                </c:pt>
                <c:pt idx="814">
                  <c:v>4.1328271891054094</c:v>
                </c:pt>
                <c:pt idx="815">
                  <c:v>4.1352866742632246</c:v>
                </c:pt>
                <c:pt idx="816">
                  <c:v>4.1377375135043062</c:v>
                </c:pt>
                <c:pt idx="817">
                  <c:v>4.1401797020713005</c:v>
                </c:pt>
                <c:pt idx="818">
                  <c:v>4.1426132352275342</c:v>
                </c:pt>
                <c:pt idx="819">
                  <c:v>4.1450381082570242</c:v>
                </c:pt>
                <c:pt idx="820">
                  <c:v>4.1474543164644926</c:v>
                </c:pt>
                <c:pt idx="821">
                  <c:v>4.1498618551753932</c:v>
                </c:pt>
                <c:pt idx="822">
                  <c:v>4.1522607197359171</c:v>
                </c:pt>
                <c:pt idx="823">
                  <c:v>4.1546509055130132</c:v>
                </c:pt>
                <c:pt idx="824">
                  <c:v>4.1570324078944019</c:v>
                </c:pt>
                <c:pt idx="825">
                  <c:v>4.1594052222885978</c:v>
                </c:pt>
                <c:pt idx="826">
                  <c:v>4.1617693441249139</c:v>
                </c:pt>
                <c:pt idx="827">
                  <c:v>4.1641247688534895</c:v>
                </c:pt>
                <c:pt idx="828">
                  <c:v>4.166471491945301</c:v>
                </c:pt>
                <c:pt idx="829">
                  <c:v>4.1688095088921679</c:v>
                </c:pt>
                <c:pt idx="830">
                  <c:v>4.1711388152067901</c:v>
                </c:pt>
                <c:pt idx="831">
                  <c:v>4.1734594064227402</c:v>
                </c:pt>
                <c:pt idx="832">
                  <c:v>4.175771278094496</c:v>
                </c:pt>
                <c:pt idx="833">
                  <c:v>4.178074425797444</c:v>
                </c:pt>
                <c:pt idx="834">
                  <c:v>4.1803688451279051</c:v>
                </c:pt>
                <c:pt idx="835">
                  <c:v>4.1826545317031405</c:v>
                </c:pt>
                <c:pt idx="836">
                  <c:v>4.18493148116137</c:v>
                </c:pt>
                <c:pt idx="837">
                  <c:v>4.1871996891617922</c:v>
                </c:pt>
                <c:pt idx="838">
                  <c:v>4.1894591513845922</c:v>
                </c:pt>
                <c:pt idx="839">
                  <c:v>4.1917098635309555</c:v>
                </c:pt>
                <c:pt idx="840">
                  <c:v>4.1939518213230924</c:v>
                </c:pt>
                <c:pt idx="841">
                  <c:v>4.1961850205042444</c:v>
                </c:pt>
                <c:pt idx="842">
                  <c:v>4.1984094568386974</c:v>
                </c:pt>
                <c:pt idx="843">
                  <c:v>4.2006251261118051</c:v>
                </c:pt>
                <c:pt idx="844">
                  <c:v>4.2028320241299957</c:v>
                </c:pt>
                <c:pt idx="845">
                  <c:v>4.2050301467207873</c:v>
                </c:pt>
                <c:pt idx="846">
                  <c:v>4.2072194897328048</c:v>
                </c:pt>
                <c:pt idx="847">
                  <c:v>4.2094000490357928</c:v>
                </c:pt>
                <c:pt idx="848">
                  <c:v>4.2115718205206294</c:v>
                </c:pt>
                <c:pt idx="849">
                  <c:v>4.2137348000993384</c:v>
                </c:pt>
                <c:pt idx="850">
                  <c:v>4.2158889837051072</c:v>
                </c:pt>
                <c:pt idx="851">
                  <c:v>4.2180343672922991</c:v>
                </c:pt>
                <c:pt idx="852">
                  <c:v>4.220170946836463</c:v>
                </c:pt>
                <c:pt idx="853">
                  <c:v>4.2222987183343541</c:v>
                </c:pt>
                <c:pt idx="854">
                  <c:v>4.2244176778039408</c:v>
                </c:pt>
                <c:pt idx="855">
                  <c:v>4.2265278212844244</c:v>
                </c:pt>
                <c:pt idx="856">
                  <c:v>4.2286291448362432</c:v>
                </c:pt>
                <c:pt idx="857">
                  <c:v>4.2307216445411013</c:v>
                </c:pt>
                <c:pt idx="858">
                  <c:v>4.2328053165019623</c:v>
                </c:pt>
                <c:pt idx="859">
                  <c:v>4.2348801568430776</c:v>
                </c:pt>
                <c:pt idx="860">
                  <c:v>4.2369461617099935</c:v>
                </c:pt>
                <c:pt idx="861">
                  <c:v>4.2390033272695637</c:v>
                </c:pt>
                <c:pt idx="862">
                  <c:v>4.2410516497099646</c:v>
                </c:pt>
                <c:pt idx="863">
                  <c:v>4.2430911252407055</c:v>
                </c:pt>
                <c:pt idx="864">
                  <c:v>4.2451217500926424</c:v>
                </c:pt>
                <c:pt idx="865">
                  <c:v>4.247143520517989</c:v>
                </c:pt>
                <c:pt idx="866">
                  <c:v>4.2491564327903326</c:v>
                </c:pt>
                <c:pt idx="867">
                  <c:v>4.2511604832046457</c:v>
                </c:pt>
                <c:pt idx="868">
                  <c:v>4.2531556680772926</c:v>
                </c:pt>
                <c:pt idx="869">
                  <c:v>4.2551419837460491</c:v>
                </c:pt>
                <c:pt idx="870">
                  <c:v>4.257119426570112</c:v>
                </c:pt>
                <c:pt idx="871">
                  <c:v>4.2590879929301062</c:v>
                </c:pt>
                <c:pt idx="872">
                  <c:v>4.2610476792281045</c:v>
                </c:pt>
                <c:pt idx="873">
                  <c:v>4.2629984818876352</c:v>
                </c:pt>
                <c:pt idx="874">
                  <c:v>4.264940397353695</c:v>
                </c:pt>
                <c:pt idx="875">
                  <c:v>4.2668734220927567</c:v>
                </c:pt>
                <c:pt idx="876">
                  <c:v>4.2687975525927868</c:v>
                </c:pt>
                <c:pt idx="877">
                  <c:v>4.2707127853632514</c:v>
                </c:pt>
                <c:pt idx="878">
                  <c:v>4.2726191169351333</c:v>
                </c:pt>
                <c:pt idx="879">
                  <c:v>4.2745165438609343</c:v>
                </c:pt>
                <c:pt idx="880">
                  <c:v>4.2764050627146979</c:v>
                </c:pt>
                <c:pt idx="881">
                  <c:v>4.2782846700920123</c:v>
                </c:pt>
                <c:pt idx="882">
                  <c:v>4.2801553626100191</c:v>
                </c:pt>
                <c:pt idx="883">
                  <c:v>4.2820171369074327</c:v>
                </c:pt>
                <c:pt idx="884">
                  <c:v>4.2838699896445469</c:v>
                </c:pt>
                <c:pt idx="885">
                  <c:v>4.285713917503239</c:v>
                </c:pt>
                <c:pt idx="886">
                  <c:v>4.2875489171869932</c:v>
                </c:pt>
                <c:pt idx="887">
                  <c:v>4.2893749854209</c:v>
                </c:pt>
                <c:pt idx="888">
                  <c:v>4.2911921189516695</c:v>
                </c:pt>
                <c:pt idx="889">
                  <c:v>4.2930003145476441</c:v>
                </c:pt>
                <c:pt idx="890">
                  <c:v>4.2947995689988101</c:v>
                </c:pt>
                <c:pt idx="891">
                  <c:v>4.2965898791167971</c:v>
                </c:pt>
                <c:pt idx="892">
                  <c:v>4.2983712417349</c:v>
                </c:pt>
                <c:pt idx="893">
                  <c:v>4.3001436537080844</c:v>
                </c:pt>
                <c:pt idx="894">
                  <c:v>4.3019071119129917</c:v>
                </c:pt>
                <c:pt idx="895">
                  <c:v>4.3036616132479555</c:v>
                </c:pt>
                <c:pt idx="896">
                  <c:v>4.3054071546330075</c:v>
                </c:pt>
                <c:pt idx="897">
                  <c:v>4.3071437330098874</c:v>
                </c:pt>
                <c:pt idx="898">
                  <c:v>4.30887134534205</c:v>
                </c:pt>
                <c:pt idx="899">
                  <c:v>4.3105899886146783</c:v>
                </c:pt>
                <c:pt idx="900">
                  <c:v>4.3122996598346903</c:v>
                </c:pt>
                <c:pt idx="901">
                  <c:v>4.3140003560307445</c:v>
                </c:pt>
                <c:pt idx="902">
                  <c:v>4.315692074253259</c:v>
                </c:pt>
                <c:pt idx="903">
                  <c:v>4.3173748115744051</c:v>
                </c:pt>
                <c:pt idx="904">
                  <c:v>4.3190485650881296</c:v>
                </c:pt>
                <c:pt idx="905">
                  <c:v>4.3207133319101532</c:v>
                </c:pt>
                <c:pt idx="906">
                  <c:v>4.3223691091779868</c:v>
                </c:pt>
                <c:pt idx="907">
                  <c:v>4.3240158940509312</c:v>
                </c:pt>
                <c:pt idx="908">
                  <c:v>4.3256536837100947</c:v>
                </c:pt>
                <c:pt idx="909">
                  <c:v>4.3272824753583912</c:v>
                </c:pt>
                <c:pt idx="910">
                  <c:v>4.328902266220557</c:v>
                </c:pt>
                <c:pt idx="911">
                  <c:v>4.330513053543152</c:v>
                </c:pt>
                <c:pt idx="912">
                  <c:v>4.3321148345945675</c:v>
                </c:pt>
                <c:pt idx="913">
                  <c:v>4.3337076066650422</c:v>
                </c:pt>
                <c:pt idx="914">
                  <c:v>4.3352913670666551</c:v>
                </c:pt>
                <c:pt idx="915">
                  <c:v>4.3368661131333459</c:v>
                </c:pt>
                <c:pt idx="916">
                  <c:v>4.338431842220916</c:v>
                </c:pt>
                <c:pt idx="917">
                  <c:v>4.3399885517070347</c:v>
                </c:pt>
                <c:pt idx="918">
                  <c:v>4.3415362389912469</c:v>
                </c:pt>
                <c:pt idx="919">
                  <c:v>4.3430749014949832</c:v>
                </c:pt>
                <c:pt idx="920">
                  <c:v>4.3446045366615635</c:v>
                </c:pt>
                <c:pt idx="921">
                  <c:v>4.3461251419562013</c:v>
                </c:pt>
                <c:pt idx="922">
                  <c:v>4.347636714866014</c:v>
                </c:pt>
                <c:pt idx="923">
                  <c:v>4.3491392529000281</c:v>
                </c:pt>
                <c:pt idx="924">
                  <c:v>4.350632753589184</c:v>
                </c:pt>
                <c:pt idx="925">
                  <c:v>4.3521172144863431</c:v>
                </c:pt>
                <c:pt idx="926">
                  <c:v>4.3535926331662944</c:v>
                </c:pt>
                <c:pt idx="927">
                  <c:v>4.3550590072257558</c:v>
                </c:pt>
                <c:pt idx="928">
                  <c:v>4.3565163342833877</c:v>
                </c:pt>
                <c:pt idx="929">
                  <c:v>4.3579646119797903</c:v>
                </c:pt>
                <c:pt idx="930">
                  <c:v>4.3594038379775126</c:v>
                </c:pt>
                <c:pt idx="931">
                  <c:v>4.3608340099610619</c:v>
                </c:pt>
                <c:pt idx="932">
                  <c:v>4.3622551256368958</c:v>
                </c:pt>
                <c:pt idx="933">
                  <c:v>4.3636671827334466</c:v>
                </c:pt>
                <c:pt idx="934">
                  <c:v>4.3650701790011057</c:v>
                </c:pt>
                <c:pt idx="935">
                  <c:v>4.3664641122122427</c:v>
                </c:pt>
                <c:pt idx="936">
                  <c:v>4.3678489801612042</c:v>
                </c:pt>
                <c:pt idx="937">
                  <c:v>4.3692247806643181</c:v>
                </c:pt>
                <c:pt idx="938">
                  <c:v>4.3705915115599021</c:v>
                </c:pt>
                <c:pt idx="939">
                  <c:v>4.3719491707082616</c:v>
                </c:pt>
                <c:pt idx="940">
                  <c:v>4.373297755991695</c:v>
                </c:pt>
                <c:pt idx="941">
                  <c:v>4.3746372653145054</c:v>
                </c:pt>
                <c:pt idx="942">
                  <c:v>4.3759676966029932</c:v>
                </c:pt>
                <c:pt idx="943">
                  <c:v>4.3772890478054647</c:v>
                </c:pt>
                <c:pt idx="944">
                  <c:v>4.3786013168922393</c:v>
                </c:pt>
                <c:pt idx="945">
                  <c:v>4.3799045018556448</c:v>
                </c:pt>
                <c:pt idx="946">
                  <c:v>4.3811986007100288</c:v>
                </c:pt>
                <c:pt idx="947">
                  <c:v>4.3824836114917565</c:v>
                </c:pt>
                <c:pt idx="948">
                  <c:v>4.3837595322592122</c:v>
                </c:pt>
                <c:pt idx="949">
                  <c:v>4.3850263610928106</c:v>
                </c:pt>
                <c:pt idx="950">
                  <c:v>4.3862840960949878</c:v>
                </c:pt>
                <c:pt idx="951">
                  <c:v>4.3875327353902129</c:v>
                </c:pt>
                <c:pt idx="952">
                  <c:v>4.3887722771249855</c:v>
                </c:pt>
                <c:pt idx="953">
                  <c:v>4.3900027194678417</c:v>
                </c:pt>
                <c:pt idx="954">
                  <c:v>4.3912240606093507</c:v>
                </c:pt>
                <c:pt idx="955">
                  <c:v>4.3924362987621244</c:v>
                </c:pt>
                <c:pt idx="956">
                  <c:v>4.3936394321608079</c:v>
                </c:pt>
                <c:pt idx="957">
                  <c:v>4.3948334590620979</c:v>
                </c:pt>
                <c:pt idx="958">
                  <c:v>4.3960183777447233</c:v>
                </c:pt>
                <c:pt idx="959">
                  <c:v>4.3971941865094619</c:v>
                </c:pt>
                <c:pt idx="960">
                  <c:v>4.3983608836791417</c:v>
                </c:pt>
                <c:pt idx="961">
                  <c:v>4.3995184675986305</c:v>
                </c:pt>
                <c:pt idx="962">
                  <c:v>4.4006669366348463</c:v>
                </c:pt>
                <c:pt idx="963">
                  <c:v>4.4018062891767551</c:v>
                </c:pt>
                <c:pt idx="964">
                  <c:v>4.402936523635371</c:v>
                </c:pt>
                <c:pt idx="965">
                  <c:v>4.4040576384437591</c:v>
                </c:pt>
                <c:pt idx="966">
                  <c:v>4.4051696320570315</c:v>
                </c:pt>
                <c:pt idx="967">
                  <c:v>4.4062725029523522</c:v>
                </c:pt>
                <c:pt idx="968">
                  <c:v>4.4073662496289332</c:v>
                </c:pt>
                <c:pt idx="969">
                  <c:v>4.408450870608033</c:v>
                </c:pt>
                <c:pt idx="970">
                  <c:v>4.4095263644329652</c:v>
                </c:pt>
                <c:pt idx="971">
                  <c:v>4.410592729669089</c:v>
                </c:pt>
                <c:pt idx="972">
                  <c:v>4.4116499649038099</c:v>
                </c:pt>
                <c:pt idx="973">
                  <c:v>4.4126980687465815</c:v>
                </c:pt>
                <c:pt idx="974">
                  <c:v>4.413737039828904</c:v>
                </c:pt>
                <c:pt idx="975">
                  <c:v>4.41476687680432</c:v>
                </c:pt>
                <c:pt idx="976">
                  <c:v>4.4157875783484197</c:v>
                </c:pt>
                <c:pt idx="977">
                  <c:v>4.4167991431588307</c:v>
                </c:pt>
                <c:pt idx="978">
                  <c:v>4.4178015699552269</c:v>
                </c:pt>
                <c:pt idx="979">
                  <c:v>4.4187948574793143</c:v>
                </c:pt>
                <c:pt idx="980">
                  <c:v>4.4197790044948384</c:v>
                </c:pt>
                <c:pt idx="981">
                  <c:v>4.4207540097875819</c:v>
                </c:pt>
                <c:pt idx="982">
                  <c:v>4.4217198721653563</c:v>
                </c:pt>
                <c:pt idx="983">
                  <c:v>4.4226765904580043</c:v>
                </c:pt>
                <c:pt idx="984">
                  <c:v>4.4236241635173954</c:v>
                </c:pt>
                <c:pt idx="985">
                  <c:v>4.4245625902174259</c:v>
                </c:pt>
                <c:pt idx="986">
                  <c:v>4.4254918694540093</c:v>
                </c:pt>
                <c:pt idx="987">
                  <c:v>4.4264120001450813</c:v>
                </c:pt>
                <c:pt idx="988">
                  <c:v>4.427322981230593</c:v>
                </c:pt>
                <c:pt idx="989">
                  <c:v>4.4282248116725027</c:v>
                </c:pt>
                <c:pt idx="990">
                  <c:v>4.4291174904547841</c:v>
                </c:pt>
                <c:pt idx="991">
                  <c:v>4.4300010165834101</c:v>
                </c:pt>
                <c:pt idx="992">
                  <c:v>4.4308753890863537</c:v>
                </c:pt>
                <c:pt idx="993">
                  <c:v>4.4317406070135892</c:v>
                </c:pt>
                <c:pt idx="994">
                  <c:v>4.432596669437074</c:v>
                </c:pt>
                <c:pt idx="995">
                  <c:v>4.433443575450764</c:v>
                </c:pt>
                <c:pt idx="996">
                  <c:v>4.4342813241705903</c:v>
                </c:pt>
                <c:pt idx="997">
                  <c:v>4.4351099147344648</c:v>
                </c:pt>
                <c:pt idx="998">
                  <c:v>4.4359293463022711</c:v>
                </c:pt>
                <c:pt idx="999">
                  <c:v>4.4367396180558636</c:v>
                </c:pt>
                <c:pt idx="1000">
                  <c:v>4.437540729199057</c:v>
                </c:pt>
                <c:pt idx="1001">
                  <c:v>4.4383326789576216</c:v>
                </c:pt>
                <c:pt idx="1002">
                  <c:v>4.4391154665792811</c:v>
                </c:pt>
                <c:pt idx="1003">
                  <c:v>4.4398890913337077</c:v>
                </c:pt>
                <c:pt idx="1004">
                  <c:v>4.4406535525125053</c:v>
                </c:pt>
                <c:pt idx="1005">
                  <c:v>4.4414088494292168</c:v>
                </c:pt>
                <c:pt idx="1006">
                  <c:v>4.4421549814193115</c:v>
                </c:pt>
                <c:pt idx="1007">
                  <c:v>4.4428919478401747</c:v>
                </c:pt>
                <c:pt idx="1008">
                  <c:v>4.4436197480711099</c:v>
                </c:pt>
                <c:pt idx="1009">
                  <c:v>4.4443383815133242</c:v>
                </c:pt>
                <c:pt idx="1010">
                  <c:v>4.4450478475899242</c:v>
                </c:pt>
                <c:pt idx="1011">
                  <c:v>4.4457481457459069</c:v>
                </c:pt>
                <c:pt idx="1012">
                  <c:v>4.4464392754481556</c:v>
                </c:pt>
                <c:pt idx="1013">
                  <c:v>4.4471212361854295</c:v>
                </c:pt>
                <c:pt idx="1014">
                  <c:v>4.4477940274683556</c:v>
                </c:pt>
                <c:pt idx="1015">
                  <c:v>4.4484576488294216</c:v>
                </c:pt>
                <c:pt idx="1016">
                  <c:v>4.4491120998229672</c:v>
                </c:pt>
                <c:pt idx="1017">
                  <c:v>4.4497573800251766</c:v>
                </c:pt>
                <c:pt idx="1018">
                  <c:v>4.4503934890340675</c:v>
                </c:pt>
                <c:pt idx="1019">
                  <c:v>4.4510204264694835</c:v>
                </c:pt>
                <c:pt idx="1020">
                  <c:v>4.4516381919730881</c:v>
                </c:pt>
                <c:pt idx="1021">
                  <c:v>4.4522467852083487</c:v>
                </c:pt>
                <c:pt idx="1022">
                  <c:v>4.4528462058605323</c:v>
                </c:pt>
                <c:pt idx="1023">
                  <c:v>4.4534364536366953</c:v>
                </c:pt>
                <c:pt idx="1024">
                  <c:v>4.4540175282656707</c:v>
                </c:pt>
                <c:pt idx="1025">
                  <c:v>4.4545894294980624</c:v>
                </c:pt>
                <c:pt idx="1026">
                  <c:v>4.455152157106232</c:v>
                </c:pt>
                <c:pt idx="1027">
                  <c:v>4.4557057108842884</c:v>
                </c:pt>
                <c:pt idx="1028">
                  <c:v>4.4562500906480755</c:v>
                </c:pt>
                <c:pt idx="1029">
                  <c:v>4.4567852962351697</c:v>
                </c:pt>
                <c:pt idx="1030">
                  <c:v>4.4573113275048559</c:v>
                </c:pt>
                <c:pt idx="1031">
                  <c:v>4.457828184338128</c:v>
                </c:pt>
                <c:pt idx="1032">
                  <c:v>4.4583358666376691</c:v>
                </c:pt>
                <c:pt idx="1033">
                  <c:v>4.4588343743278447</c:v>
                </c:pt>
                <c:pt idx="1034">
                  <c:v>4.4593237073546899</c:v>
                </c:pt>
                <c:pt idx="1035">
                  <c:v>4.4598038656858945</c:v>
                </c:pt>
                <c:pt idx="1036">
                  <c:v>4.460274849310796</c:v>
                </c:pt>
                <c:pt idx="1037">
                  <c:v>4.4607366582403589</c:v>
                </c:pt>
                <c:pt idx="1038">
                  <c:v>4.4611892925071732</c:v>
                </c:pt>
                <c:pt idx="1039">
                  <c:v>4.4616327521654311</c:v>
                </c:pt>
                <c:pt idx="1040">
                  <c:v>4.4620670372909172</c:v>
                </c:pt>
                <c:pt idx="1041">
                  <c:v>4.4624921479810018</c:v>
                </c:pt>
                <c:pt idx="1042">
                  <c:v>4.4629080843546145</c:v>
                </c:pt>
                <c:pt idx="1043">
                  <c:v>4.4633148465522403</c:v>
                </c:pt>
                <c:pt idx="1044">
                  <c:v>4.463712434735907</c:v>
                </c:pt>
                <c:pt idx="1045">
                  <c:v>4.4641008490891592</c:v>
                </c:pt>
                <c:pt idx="1046">
                  <c:v>4.4644800898170551</c:v>
                </c:pt>
                <c:pt idx="1047">
                  <c:v>4.4648501571461487</c:v>
                </c:pt>
                <c:pt idx="1048">
                  <c:v>4.4652110513244709</c:v>
                </c:pt>
                <c:pt idx="1049">
                  <c:v>4.4655627726215243</c:v>
                </c:pt>
                <c:pt idx="1050">
                  <c:v>4.4659053213282549</c:v>
                </c:pt>
                <c:pt idx="1051">
                  <c:v>4.4662386977570465</c:v>
                </c:pt>
                <c:pt idx="1052">
                  <c:v>4.4665629022417006</c:v>
                </c:pt>
                <c:pt idx="1053">
                  <c:v>4.4668779351374202</c:v>
                </c:pt>
                <c:pt idx="1054">
                  <c:v>4.4671837968207964</c:v>
                </c:pt>
                <c:pt idx="1055">
                  <c:v>4.46748048768979</c:v>
                </c:pt>
                <c:pt idx="1056">
                  <c:v>4.4677680081637154</c:v>
                </c:pt>
                <c:pt idx="1057">
                  <c:v>4.4680463586832211</c:v>
                </c:pt>
                <c:pt idx="1058">
                  <c:v>4.4683155397102761</c:v>
                </c:pt>
                <c:pt idx="1059">
                  <c:v>4.4685755517281551</c:v>
                </c:pt>
                <c:pt idx="1060">
                  <c:v>4.468826395241412</c:v>
                </c:pt>
                <c:pt idx="1061">
                  <c:v>4.469068070775867</c:v>
                </c:pt>
                <c:pt idx="1062">
                  <c:v>4.4693005788785944</c:v>
                </c:pt>
                <c:pt idx="1063">
                  <c:v>4.4695239201178927</c:v>
                </c:pt>
                <c:pt idx="1064">
                  <c:v>4.4697380950832768</c:v>
                </c:pt>
                <c:pt idx="1065">
                  <c:v>4.4699431043854512</c:v>
                </c:pt>
                <c:pt idx="1066">
                  <c:v>4.4701389486562944</c:v>
                </c:pt>
                <c:pt idx="1067">
                  <c:v>4.4703256285488404</c:v>
                </c:pt>
                <c:pt idx="1068">
                  <c:v>4.4705031447372621</c:v>
                </c:pt>
                <c:pt idx="1069">
                  <c:v>4.4706714979168396</c:v>
                </c:pt>
                <c:pt idx="1070">
                  <c:v>4.47083068880396</c:v>
                </c:pt>
                <c:pt idx="1071">
                  <c:v>4.4709807181360732</c:v>
                </c:pt>
                <c:pt idx="1072">
                  <c:v>4.4711215866716927</c:v>
                </c:pt>
                <c:pt idx="1073">
                  <c:v>4.4712532951903645</c:v>
                </c:pt>
                <c:pt idx="1074">
                  <c:v>4.4713758444926457</c:v>
                </c:pt>
                <c:pt idx="1075">
                  <c:v>4.4714892354000897</c:v>
                </c:pt>
                <c:pt idx="1076">
                  <c:v>4.4715934687552146</c:v>
                </c:pt>
                <c:pt idx="1077">
                  <c:v>4.471688545421495</c:v>
                </c:pt>
                <c:pt idx="1078">
                  <c:v>4.4717744662833256</c:v>
                </c:pt>
                <c:pt idx="1079">
                  <c:v>4.4718512322460118</c:v>
                </c:pt>
                <c:pt idx="1080">
                  <c:v>4.4719188442357369</c:v>
                </c:pt>
                <c:pt idx="1081">
                  <c:v>4.4719773031995489</c:v>
                </c:pt>
                <c:pt idx="1082">
                  <c:v>4.4720266101053285</c:v>
                </c:pt>
                <c:pt idx="1083">
                  <c:v>4.4720667659417739</c:v>
                </c:pt>
                <c:pt idx="1084">
                  <c:v>4.4720977717183708</c:v>
                </c:pt>
                <c:pt idx="1085">
                  <c:v>4.4721196284653741</c:v>
                </c:pt>
                <c:pt idx="1086">
                  <c:v>4.4721323372337762</c:v>
                </c:pt>
                <c:pt idx="1087">
                  <c:v>4.4721358990952975</c:v>
                </c:pt>
                <c:pt idx="1088">
                  <c:v>4.4721303151423433</c:v>
                </c:pt>
                <c:pt idx="1089">
                  <c:v>4.4721155864879929</c:v>
                </c:pt>
                <c:pt idx="1090">
                  <c:v>4.4720917142659689</c:v>
                </c:pt>
                <c:pt idx="1091">
                  <c:v>4.4720586996306144</c:v>
                </c:pt>
                <c:pt idx="1092">
                  <c:v>4.4720165437568618</c:v>
                </c:pt>
                <c:pt idx="1093">
                  <c:v>4.4719652478402176</c:v>
                </c:pt>
                <c:pt idx="1094">
                  <c:v>4.4719048130967245</c:v>
                </c:pt>
                <c:pt idx="1095">
                  <c:v>4.4718352407629434</c:v>
                </c:pt>
                <c:pt idx="1096">
                  <c:v>4.4717565320959238</c:v>
                </c:pt>
                <c:pt idx="1097">
                  <c:v>4.4716686883731773</c:v>
                </c:pt>
                <c:pt idx="1098">
                  <c:v>4.4715717108926487</c:v>
                </c:pt>
                <c:pt idx="1099">
                  <c:v>4.4714656009726923</c:v>
                </c:pt>
                <c:pt idx="1100">
                  <c:v>4.4713503599520417</c:v>
                </c:pt>
                <c:pt idx="1101">
                  <c:v>4.4712259891897785</c:v>
                </c:pt>
                <c:pt idx="1102">
                  <c:v>4.4710924900653168</c:v>
                </c:pt>
                <c:pt idx="1103">
                  <c:v>4.4709498639783565</c:v>
                </c:pt>
                <c:pt idx="1104">
                  <c:v>4.4707981123488656</c:v>
                </c:pt>
                <c:pt idx="1105">
                  <c:v>4.4706372366170539</c:v>
                </c:pt>
                <c:pt idx="1106">
                  <c:v>4.4704672382433355</c:v>
                </c:pt>
                <c:pt idx="1107">
                  <c:v>4.4702881187083037</c:v>
                </c:pt>
                <c:pt idx="1108">
                  <c:v>4.4700998795126985</c:v>
                </c:pt>
                <c:pt idx="1109">
                  <c:v>4.4699025221773789</c:v>
                </c:pt>
                <c:pt idx="1110">
                  <c:v>4.4696960482432937</c:v>
                </c:pt>
                <c:pt idx="1111">
                  <c:v>4.4694804592714439</c:v>
                </c:pt>
                <c:pt idx="1112">
                  <c:v>4.4692557568428617</c:v>
                </c:pt>
                <c:pt idx="1113">
                  <c:v>4.4690219425585687</c:v>
                </c:pt>
                <c:pt idx="1114">
                  <c:v>4.4687790180395535</c:v>
                </c:pt>
                <c:pt idx="1115">
                  <c:v>4.4685269849267319</c:v>
                </c:pt>
                <c:pt idx="1116">
                  <c:v>4.4682658448809205</c:v>
                </c:pt>
                <c:pt idx="1117">
                  <c:v>4.4679955995828013</c:v>
                </c:pt>
                <c:pt idx="1118">
                  <c:v>4.467716250732888</c:v>
                </c:pt>
                <c:pt idx="1119">
                  <c:v>4.4674278000514986</c:v>
                </c:pt>
                <c:pt idx="1120">
                  <c:v>4.4671302492787133</c:v>
                </c:pt>
                <c:pt idx="1121">
                  <c:v>4.4668236001743491</c:v>
                </c:pt>
                <c:pt idx="1122">
                  <c:v>4.4665078545179178</c:v>
                </c:pt>
                <c:pt idx="1123">
                  <c:v>4.4661830141086014</c:v>
                </c:pt>
                <c:pt idx="1124">
                  <c:v>4.4658490807652056</c:v>
                </c:pt>
                <c:pt idx="1125">
                  <c:v>4.4655060563261344</c:v>
                </c:pt>
                <c:pt idx="1126">
                  <c:v>4.4651539426493549</c:v>
                </c:pt>
                <c:pt idx="1127">
                  <c:v>4.464792741612353</c:v>
                </c:pt>
                <c:pt idx="1128">
                  <c:v>4.4644224551121061</c:v>
                </c:pt>
                <c:pt idx="1129">
                  <c:v>4.4640430850650423</c:v>
                </c:pt>
                <c:pt idx="1130">
                  <c:v>4.4636546334070095</c:v>
                </c:pt>
                <c:pt idx="1131">
                  <c:v>4.4632571020932277</c:v>
                </c:pt>
                <c:pt idx="1132">
                  <c:v>4.4628504930982666</c:v>
                </c:pt>
                <c:pt idx="1133">
                  <c:v>4.4624348084159964</c:v>
                </c:pt>
                <c:pt idx="1134">
                  <c:v>4.4620100500595532</c:v>
                </c:pt>
                <c:pt idx="1135">
                  <c:v>4.4615762200613061</c:v>
                </c:pt>
                <c:pt idx="1136">
                  <c:v>4.4611333204728085</c:v>
                </c:pt>
                <c:pt idx="1137">
                  <c:v>4.4606813533647731</c:v>
                </c:pt>
                <c:pt idx="1138">
                  <c:v>4.4602203208270188</c:v>
                </c:pt>
                <c:pt idx="1139">
                  <c:v>4.4597502249684418</c:v>
                </c:pt>
                <c:pt idx="1140">
                  <c:v>4.4592710679169709</c:v>
                </c:pt>
                <c:pt idx="1141">
                  <c:v>4.4587828518195272</c:v>
                </c:pt>
                <c:pt idx="1142">
                  <c:v>4.4582855788419922</c:v>
                </c:pt>
                <c:pt idx="1143">
                  <c:v>4.4577792511691481</c:v>
                </c:pt>
                <c:pt idx="1144">
                  <c:v>4.4572638710046597</c:v>
                </c:pt>
                <c:pt idx="1145">
                  <c:v>4.4567394405710168</c:v>
                </c:pt>
                <c:pt idx="1146">
                  <c:v>4.4562059621095029</c:v>
                </c:pt>
                <c:pt idx="1147">
                  <c:v>4.4556634378801432</c:v>
                </c:pt>
                <c:pt idx="1148">
                  <c:v>4.4551118701616703</c:v>
                </c:pt>
                <c:pt idx="1149">
                  <c:v>4.4545512612514795</c:v>
                </c:pt>
                <c:pt idx="1150">
                  <c:v>4.4539816134655847</c:v>
                </c:pt>
                <c:pt idx="1151">
                  <c:v>4.4534029291385728</c:v>
                </c:pt>
                <c:pt idx="1152">
                  <c:v>4.4528152106235668</c:v>
                </c:pt>
                <c:pt idx="1153">
                  <c:v>4.4522184602921762</c:v>
                </c:pt>
                <c:pt idx="1154">
                  <c:v>4.4516126805344545</c:v>
                </c:pt>
                <c:pt idx="1155">
                  <c:v>4.450997873758852</c:v>
                </c:pt>
                <c:pt idx="1156">
                  <c:v>4.450374042392176</c:v>
                </c:pt>
                <c:pt idx="1157">
                  <c:v>4.4497411888795444</c:v>
                </c:pt>
                <c:pt idx="1158">
                  <c:v>4.4490993156843297</c:v>
                </c:pt>
                <c:pt idx="1159">
                  <c:v>4.4484484252881282</c:v>
                </c:pt>
                <c:pt idx="1160">
                  <c:v>4.4477885201907075</c:v>
                </c:pt>
                <c:pt idx="1161">
                  <c:v>4.4471196029099547</c:v>
                </c:pt>
                <c:pt idx="1162">
                  <c:v>4.4464416759818324</c:v>
                </c:pt>
                <c:pt idx="1163">
                  <c:v>4.4457547419603358</c:v>
                </c:pt>
                <c:pt idx="1164">
                  <c:v>4.4450588034174379</c:v>
                </c:pt>
                <c:pt idx="1165">
                  <c:v>4.4443538629430481</c:v>
                </c:pt>
                <c:pt idx="1166">
                  <c:v>4.4436399231449553</c:v>
                </c:pt>
                <c:pt idx="1167">
                  <c:v>4.4429169866487879</c:v>
                </c:pt>
                <c:pt idx="1168">
                  <c:v>4.4421850560979559</c:v>
                </c:pt>
                <c:pt idx="1169">
                  <c:v>4.4414441341536088</c:v>
                </c:pt>
                <c:pt idx="1170">
                  <c:v>4.4406942234945816</c:v>
                </c:pt>
                <c:pt idx="1171">
                  <c:v>4.4399353268173423</c:v>
                </c:pt>
                <c:pt idx="1172">
                  <c:v>4.4391674468359454</c:v>
                </c:pt>
                <c:pt idx="1173">
                  <c:v>4.4383905862819795</c:v>
                </c:pt>
                <c:pt idx="1174">
                  <c:v>4.4376047479045146</c:v>
                </c:pt>
                <c:pt idx="1175">
                  <c:v>4.4368099344700509</c:v>
                </c:pt>
                <c:pt idx="1176">
                  <c:v>4.4360061487624645</c:v>
                </c:pt>
                <c:pt idx="1177">
                  <c:v>4.4351933935829591</c:v>
                </c:pt>
                <c:pt idx="1178">
                  <c:v>4.434371671750009</c:v>
                </c:pt>
                <c:pt idx="1179">
                  <c:v>4.4335409860993087</c:v>
                </c:pt>
                <c:pt idx="1180">
                  <c:v>4.4327013394837111</c:v>
                </c:pt>
                <c:pt idx="1181">
                  <c:v>4.4318527347731891</c:v>
                </c:pt>
                <c:pt idx="1182">
                  <c:v>4.430995174854762</c:v>
                </c:pt>
                <c:pt idx="1183">
                  <c:v>4.4301286626324554</c:v>
                </c:pt>
                <c:pt idx="1184">
                  <c:v>4.4292532010272394</c:v>
                </c:pt>
                <c:pt idx="1185">
                  <c:v>4.4283687929769702</c:v>
                </c:pt>
                <c:pt idx="1186">
                  <c:v>4.427475441436342</c:v>
                </c:pt>
                <c:pt idx="1187">
                  <c:v>4.4265731493768206</c:v>
                </c:pt>
                <c:pt idx="1188">
                  <c:v>4.425661919786597</c:v>
                </c:pt>
                <c:pt idx="1189">
                  <c:v>4.4247417556705164</c:v>
                </c:pt>
                <c:pt idx="1190">
                  <c:v>4.4238126600500367</c:v>
                </c:pt>
                <c:pt idx="1191">
                  <c:v>4.4228746359631561</c:v>
                </c:pt>
                <c:pt idx="1192">
                  <c:v>4.421927686464362</c:v>
                </c:pt>
                <c:pt idx="1193">
                  <c:v>4.4209718146245738</c:v>
                </c:pt>
                <c:pt idx="1194">
                  <c:v>4.4200070235310731</c:v>
                </c:pt>
                <c:pt idx="1195">
                  <c:v>4.4190333162874547</c:v>
                </c:pt>
                <c:pt idx="1196">
                  <c:v>4.4180506960135624</c:v>
                </c:pt>
                <c:pt idx="1197">
                  <c:v>4.4170591658454272</c:v>
                </c:pt>
                <c:pt idx="1198">
                  <c:v>4.4160587289352087</c:v>
                </c:pt>
                <c:pt idx="1199">
                  <c:v>4.4150493884511253</c:v>
                </c:pt>
                <c:pt idx="1200">
                  <c:v>4.4140311475774077</c:v>
                </c:pt>
                <c:pt idx="1201">
                  <c:v>4.4130040095142249</c:v>
                </c:pt>
                <c:pt idx="1202">
                  <c:v>4.4119679774776213</c:v>
                </c:pt>
                <c:pt idx="1203">
                  <c:v>4.4109230546994613</c:v>
                </c:pt>
                <c:pt idx="1204">
                  <c:v>4.4098692444273562</c:v>
                </c:pt>
                <c:pt idx="1205">
                  <c:v>4.4088065499246065</c:v>
                </c:pt>
                <c:pt idx="1206">
                  <c:v>4.4077349744701353</c:v>
                </c:pt>
                <c:pt idx="1207">
                  <c:v>4.4066545213584263</c:v>
                </c:pt>
                <c:pt idx="1208">
                  <c:v>4.4055651938994487</c:v>
                </c:pt>
                <c:pt idx="1209">
                  <c:v>4.4044669954186082</c:v>
                </c:pt>
                <c:pt idx="1210">
                  <c:v>4.4033599292566619</c:v>
                </c:pt>
                <c:pt idx="1211">
                  <c:v>4.4022439987696664</c:v>
                </c:pt>
                <c:pt idx="1212">
                  <c:v>4.4011192073288994</c:v>
                </c:pt>
                <c:pt idx="1213">
                  <c:v>4.3999855583208047</c:v>
                </c:pt>
                <c:pt idx="1214">
                  <c:v>4.3988430551469104</c:v>
                </c:pt>
                <c:pt idx="1215">
                  <c:v>4.3976917012237715</c:v>
                </c:pt>
                <c:pt idx="1216">
                  <c:v>4.3965314999828911</c:v>
                </c:pt>
                <c:pt idx="1217">
                  <c:v>4.3953624548706616</c:v>
                </c:pt>
                <c:pt idx="1218">
                  <c:v>4.3941845693482868</c:v>
                </c:pt>
                <c:pt idx="1219">
                  <c:v>4.3929978468917135</c:v>
                </c:pt>
                <c:pt idx="1220">
                  <c:v>4.3918022909915644</c:v>
                </c:pt>
                <c:pt idx="1221">
                  <c:v>4.3905979051530606</c:v>
                </c:pt>
                <c:pt idx="1222">
                  <c:v>4.3893846928959546</c:v>
                </c:pt>
                <c:pt idx="1223">
                  <c:v>4.3881626577544548</c:v>
                </c:pt>
                <c:pt idx="1224">
                  <c:v>4.3869318032771591</c:v>
                </c:pt>
                <c:pt idx="1225">
                  <c:v>4.3856921330269731</c:v>
                </c:pt>
                <c:pt idx="1226">
                  <c:v>4.3844436505810407</c:v>
                </c:pt>
                <c:pt idx="1227">
                  <c:v>4.3831863595306721</c:v>
                </c:pt>
                <c:pt idx="1228">
                  <c:v>4.3819202634812653</c:v>
                </c:pt>
                <c:pt idx="1229">
                  <c:v>4.380645366052236</c:v>
                </c:pt>
                <c:pt idx="1230">
                  <c:v>4.379361670876933</c:v>
                </c:pt>
                <c:pt idx="1231">
                  <c:v>4.378069181602573</c:v>
                </c:pt>
                <c:pt idx="1232">
                  <c:v>4.3767679018901582</c:v>
                </c:pt>
                <c:pt idx="1233">
                  <c:v>4.3754578354143989</c:v>
                </c:pt>
                <c:pt idx="1234">
                  <c:v>4.3741389858636381</c:v>
                </c:pt>
                <c:pt idx="1235">
                  <c:v>4.3728113569397724</c:v>
                </c:pt>
                <c:pt idx="1236">
                  <c:v>4.3714749523581764</c:v>
                </c:pt>
                <c:pt idx="1237">
                  <c:v>4.3701297758476159</c:v>
                </c:pt>
                <c:pt idx="1238">
                  <c:v>4.3687758311501774</c:v>
                </c:pt>
                <c:pt idx="1239">
                  <c:v>4.3674131220211851</c:v>
                </c:pt>
                <c:pt idx="1240">
                  <c:v>4.3660416522291161</c:v>
                </c:pt>
                <c:pt idx="1241">
                  <c:v>4.3646614255555276</c:v>
                </c:pt>
                <c:pt idx="1242">
                  <c:v>4.3632724457949621</c:v>
                </c:pt>
                <c:pt idx="1243">
                  <c:v>4.3618747167548895</c:v>
                </c:pt>
                <c:pt idx="1244">
                  <c:v>4.3604682422555907</c:v>
                </c:pt>
                <c:pt idx="1245">
                  <c:v>4.3590530261301037</c:v>
                </c:pt>
                <c:pt idx="1246">
                  <c:v>4.3576290722241282</c:v>
                </c:pt>
                <c:pt idx="1247">
                  <c:v>4.3561963843959415</c:v>
                </c:pt>
                <c:pt idx="1248">
                  <c:v>4.3547549665163139</c:v>
                </c:pt>
                <c:pt idx="1249">
                  <c:v>4.3533048224684237</c:v>
                </c:pt>
                <c:pt idx="1250">
                  <c:v>4.3518459561477734</c:v>
                </c:pt>
                <c:pt idx="1251">
                  <c:v>4.3503783714621012</c:v>
                </c:pt>
                <c:pt idx="1252">
                  <c:v>4.3489020723312963</c:v>
                </c:pt>
                <c:pt idx="1253">
                  <c:v>4.3474170626873114</c:v>
                </c:pt>
                <c:pt idx="1254">
                  <c:v>4.3459233464740699</c:v>
                </c:pt>
                <c:pt idx="1255">
                  <c:v>4.3444209276473877</c:v>
                </c:pt>
                <c:pt idx="1256">
                  <c:v>4.3429098101748709</c:v>
                </c:pt>
                <c:pt idx="1257">
                  <c:v>4.3413899980358366</c:v>
                </c:pt>
                <c:pt idx="1258">
                  <c:v>4.3398614952212231</c:v>
                </c:pt>
                <c:pt idx="1259">
                  <c:v>4.3383243057334901</c:v>
                </c:pt>
                <c:pt idx="1260">
                  <c:v>4.3367784335865354</c:v>
                </c:pt>
                <c:pt idx="1261">
                  <c:v>4.3352238828056011</c:v>
                </c:pt>
                <c:pt idx="1262">
                  <c:v>4.3336606574271821</c:v>
                </c:pt>
                <c:pt idx="1263">
                  <c:v>4.3320887614989312</c:v>
                </c:pt>
                <c:pt idx="1264">
                  <c:v>4.3305081990795653</c:v>
                </c:pt>
                <c:pt idx="1265">
                  <c:v>4.3289189742387775</c:v>
                </c:pt>
                <c:pt idx="1266">
                  <c:v>4.3273210910571303</c:v>
                </c:pt>
                <c:pt idx="1267">
                  <c:v>4.3257145536259749</c:v>
                </c:pt>
                <c:pt idx="1268">
                  <c:v>4.3240993660473457</c:v>
                </c:pt>
                <c:pt idx="1269">
                  <c:v>4.322475532433864</c:v>
                </c:pt>
                <c:pt idx="1270">
                  <c:v>4.3208430569086511</c:v>
                </c:pt>
                <c:pt idx="1271">
                  <c:v>4.3192019436052131</c:v>
                </c:pt>
                <c:pt idx="1272">
                  <c:v>4.3175521966673651</c:v>
                </c:pt>
                <c:pt idx="1273">
                  <c:v>4.3158938202491086</c:v>
                </c:pt>
                <c:pt idx="1274">
                  <c:v>4.3142268185145518</c:v>
                </c:pt>
                <c:pt idx="1275">
                  <c:v>4.3125511956378011</c:v>
                </c:pt>
                <c:pt idx="1276">
                  <c:v>4.3108669558028563</c:v>
                </c:pt>
                <c:pt idx="1277">
                  <c:v>4.3091741032035245</c:v>
                </c:pt>
                <c:pt idx="1278">
                  <c:v>4.3074726420432983</c:v>
                </c:pt>
                <c:pt idx="1279">
                  <c:v>4.3057625765352681</c:v>
                </c:pt>
                <c:pt idx="1280">
                  <c:v>4.3040439109020134</c:v>
                </c:pt>
                <c:pt idx="1281">
                  <c:v>4.3023166493755038</c:v>
                </c:pt>
                <c:pt idx="1282">
                  <c:v>4.3005807961969875</c:v>
                </c:pt>
                <c:pt idx="1283">
                  <c:v>4.298836355616892</c:v>
                </c:pt>
                <c:pt idx="1284">
                  <c:v>4.297083331894715</c:v>
                </c:pt>
                <c:pt idx="1285">
                  <c:v>4.2953217292989239</c:v>
                </c:pt>
                <c:pt idx="1286">
                  <c:v>4.2935515521068428</c:v>
                </c:pt>
                <c:pt idx="1287">
                  <c:v>4.2917728046045465</c:v>
                </c:pt>
                <c:pt idx="1288">
                  <c:v>4.2899854910867576</c:v>
                </c:pt>
                <c:pt idx="1289">
                  <c:v>4.2881896158567283</c:v>
                </c:pt>
                <c:pt idx="1290">
                  <c:v>4.2863851832261428</c:v>
                </c:pt>
                <c:pt idx="1291">
                  <c:v>4.2845721975149962</c:v>
                </c:pt>
                <c:pt idx="1292">
                  <c:v>4.2827506630514911</c:v>
                </c:pt>
                <c:pt idx="1293">
                  <c:v>4.2809205841719207</c:v>
                </c:pt>
                <c:pt idx="1294">
                  <c:v>4.2790819652205654</c:v>
                </c:pt>
                <c:pt idx="1295">
                  <c:v>4.2772348105495679</c:v>
                </c:pt>
                <c:pt idx="1296">
                  <c:v>4.2753791245188326</c:v>
                </c:pt>
                <c:pt idx="1297">
                  <c:v>4.2735149114959023</c:v>
                </c:pt>
                <c:pt idx="1298">
                  <c:v>4.271642175855848</c:v>
                </c:pt>
                <c:pt idx="1299">
                  <c:v>4.2697609219811534</c:v>
                </c:pt>
                <c:pt idx="1300">
                  <c:v>4.2678711542615932</c:v>
                </c:pt>
                <c:pt idx="1301">
                  <c:v>4.2659728770941232</c:v>
                </c:pt>
                <c:pt idx="1302">
                  <c:v>4.2640660948827671</c:v>
                </c:pt>
                <c:pt idx="1303">
                  <c:v>4.2621508120384792</c:v>
                </c:pt>
                <c:pt idx="1304">
                  <c:v>4.2602270329790484</c:v>
                </c:pt>
                <c:pt idx="1305">
                  <c:v>4.2582947621289637</c:v>
                </c:pt>
                <c:pt idx="1306">
                  <c:v>4.2563540039192977</c:v>
                </c:pt>
                <c:pt idx="1307">
                  <c:v>4.2544047627875914</c:v>
                </c:pt>
                <c:pt idx="1308">
                  <c:v>4.2524470431777202</c:v>
                </c:pt>
                <c:pt idx="1309">
                  <c:v>4.2504808495397866</c:v>
                </c:pt>
                <c:pt idx="1310">
                  <c:v>4.2485061863299816</c:v>
                </c:pt>
                <c:pt idx="1311">
                  <c:v>4.2465230580104727</c:v>
                </c:pt>
                <c:pt idx="1312">
                  <c:v>4.2445314690492761</c:v>
                </c:pt>
                <c:pt idx="1313">
                  <c:v>4.2425314239201244</c:v>
                </c:pt>
                <c:pt idx="1314">
                  <c:v>4.2405229271023543</c:v>
                </c:pt>
                <c:pt idx="1315">
                  <c:v>4.2385059830807617</c:v>
                </c:pt>
                <c:pt idx="1316">
                  <c:v>4.2364805963454923</c:v>
                </c:pt>
                <c:pt idx="1317">
                  <c:v>4.2344467713919016</c:v>
                </c:pt>
                <c:pt idx="1318">
                  <c:v>4.2324045127204295</c:v>
                </c:pt>
                <c:pt idx="1319">
                  <c:v>4.2303538248364685</c:v>
                </c:pt>
                <c:pt idx="1320">
                  <c:v>4.2282947122502357</c:v>
                </c:pt>
                <c:pt idx="1321">
                  <c:v>4.2262271794766404</c:v>
                </c:pt>
                <c:pt idx="1322">
                  <c:v>4.2241512310351492</c:v>
                </c:pt>
                <c:pt idx="1323">
                  <c:v>4.2220668714496581</c:v>
                </c:pt>
                <c:pt idx="1324">
                  <c:v>4.2199741052483537</c:v>
                </c:pt>
                <c:pt idx="1325">
                  <c:v>4.2178729369635812</c:v>
                </c:pt>
                <c:pt idx="1326">
                  <c:v>4.2157633711317102</c:v>
                </c:pt>
                <c:pt idx="1327">
                  <c:v>4.2136454122929949</c:v>
                </c:pt>
                <c:pt idx="1328">
                  <c:v>4.211519064991438</c:v>
                </c:pt>
                <c:pt idx="1329">
                  <c:v>4.209384333774655</c:v>
                </c:pt>
                <c:pt idx="1330">
                  <c:v>4.2072412231937353</c:v>
                </c:pt>
                <c:pt idx="1331">
                  <c:v>4.2050897378030996</c:v>
                </c:pt>
                <c:pt idx="1332">
                  <c:v>4.2029298821603653</c:v>
                </c:pt>
                <c:pt idx="1333">
                  <c:v>4.2007616608261955</c:v>
                </c:pt>
                <c:pt idx="1334">
                  <c:v>4.1985850783641707</c:v>
                </c:pt>
                <c:pt idx="1335">
                  <c:v>4.1964001393406321</c:v>
                </c:pt>
                <c:pt idx="1336">
                  <c:v>4.1942068483245487</c:v>
                </c:pt>
                <c:pt idx="1337">
                  <c:v>4.1920052098873679</c:v>
                </c:pt>
                <c:pt idx="1338">
                  <c:v>4.1897952286028683</c:v>
                </c:pt>
                <c:pt idx="1339">
                  <c:v>4.1875769090470163</c:v>
                </c:pt>
                <c:pt idx="1340">
                  <c:v>4.1853502557978235</c:v>
                </c:pt>
                <c:pt idx="1341">
                  <c:v>4.1831152734351864</c:v>
                </c:pt>
                <c:pt idx="1342">
                  <c:v>4.1808719665407477</c:v>
                </c:pt>
                <c:pt idx="1343">
                  <c:v>4.1786203396977468</c:v>
                </c:pt>
                <c:pt idx="1344">
                  <c:v>4.1763603974908614</c:v>
                </c:pt>
                <c:pt idx="1345">
                  <c:v>4.1740921445060613</c:v>
                </c:pt>
                <c:pt idx="1346">
                  <c:v>4.1718155853304602</c:v>
                </c:pt>
                <c:pt idx="1347">
                  <c:v>4.1695307245521507</c:v>
                </c:pt>
                <c:pt idx="1348">
                  <c:v>4.1672375667600612</c:v>
                </c:pt>
                <c:pt idx="1349">
                  <c:v>4.1649361165437933</c:v>
                </c:pt>
                <c:pt idx="1350">
                  <c:v>4.1626263784934707</c:v>
                </c:pt>
                <c:pt idx="1351">
                  <c:v>4.1603083571995789</c:v>
                </c:pt>
                <c:pt idx="1352">
                  <c:v>4.1579820572528092</c:v>
                </c:pt>
                <c:pt idx="1353">
                  <c:v>4.1556474832438974</c:v>
                </c:pt>
                <c:pt idx="1354">
                  <c:v>4.1533046397634665</c:v>
                </c:pt>
                <c:pt idx="1355">
                  <c:v>4.1509535314018642</c:v>
                </c:pt>
                <c:pt idx="1356">
                  <c:v>4.1485941627490037</c:v>
                </c:pt>
                <c:pt idx="1357">
                  <c:v>4.1462265383941954</c:v>
                </c:pt>
                <c:pt idx="1358">
                  <c:v>4.143850662925991</c:v>
                </c:pt>
                <c:pt idx="1359">
                  <c:v>4.1414665409320106</c:v>
                </c:pt>
                <c:pt idx="1360">
                  <c:v>4.13907417699878</c:v>
                </c:pt>
                <c:pt idx="1361">
                  <c:v>4.13667357571157</c:v>
                </c:pt>
                <c:pt idx="1362">
                  <c:v>4.1342647416542198</c:v>
                </c:pt>
                <c:pt idx="1363">
                  <c:v>4.1318476794089722</c:v>
                </c:pt>
                <c:pt idx="1364">
                  <c:v>4.1294223935563039</c:v>
                </c:pt>
                <c:pt idx="1365">
                  <c:v>4.1269888886747559</c:v>
                </c:pt>
                <c:pt idx="1366">
                  <c:v>4.1245471693407572</c:v>
                </c:pt>
                <c:pt idx="1367">
                  <c:v>4.1220972401284595</c:v>
                </c:pt>
                <c:pt idx="1368">
                  <c:v>4.1196391056095543</c:v>
                </c:pt>
                <c:pt idx="1369">
                  <c:v>4.117172770353104</c:v>
                </c:pt>
                <c:pt idx="1370">
                  <c:v>4.1146982389253699</c:v>
                </c:pt>
                <c:pt idx="1371">
                  <c:v>4.1122155158896199</c:v>
                </c:pt>
                <c:pt idx="1372">
                  <c:v>4.1097246058059689</c:v>
                </c:pt>
                <c:pt idx="1373">
                  <c:v>4.1072255132311852</c:v>
                </c:pt>
                <c:pt idx="1374">
                  <c:v>4.1047182427185218</c:v>
                </c:pt>
                <c:pt idx="1375">
                  <c:v>4.1022027988175243</c:v>
                </c:pt>
                <c:pt idx="1376">
                  <c:v>4.099679186073856</c:v>
                </c:pt>
                <c:pt idx="1377">
                  <c:v>4.0971474090291116</c:v>
                </c:pt>
                <c:pt idx="1378">
                  <c:v>4.0946074722206296</c:v>
                </c:pt>
                <c:pt idx="1379">
                  <c:v>4.0920593801813148</c:v>
                </c:pt>
                <c:pt idx="1380">
                  <c:v>4.0895031374394453</c:v>
                </c:pt>
                <c:pt idx="1381">
                  <c:v>4.0869387485184792</c:v>
                </c:pt>
                <c:pt idx="1382">
                  <c:v>4.0843662179368785</c:v>
                </c:pt>
                <c:pt idx="1383">
                  <c:v>4.0817855502079086</c:v>
                </c:pt>
                <c:pt idx="1384">
                  <c:v>4.0791967498394515</c:v>
                </c:pt>
                <c:pt idx="1385">
                  <c:v>4.0765998213338088</c:v>
                </c:pt>
                <c:pt idx="1386">
                  <c:v>4.0739947691875118</c:v>
                </c:pt>
                <c:pt idx="1387">
                  <c:v>4.0713815978911256</c:v>
                </c:pt>
                <c:pt idx="1388">
                  <c:v>4.0687603119290507</c:v>
                </c:pt>
                <c:pt idx="1389">
                  <c:v>4.0661309157793299</c:v>
                </c:pt>
                <c:pt idx="1390">
                  <c:v>4.0634934139134407</c:v>
                </c:pt>
                <c:pt idx="1391">
                  <c:v>4.0608478107961092</c:v>
                </c:pt>
                <c:pt idx="1392">
                  <c:v>4.0581941108850943</c:v>
                </c:pt>
                <c:pt idx="1393">
                  <c:v>4.0555323186309966</c:v>
                </c:pt>
                <c:pt idx="1394">
                  <c:v>4.0528624384770477</c:v>
                </c:pt>
                <c:pt idx="1395">
                  <c:v>4.0501844748589111</c:v>
                </c:pt>
                <c:pt idx="1396">
                  <c:v>4.0474984322044643</c:v>
                </c:pt>
                <c:pt idx="1397">
                  <c:v>4.0448043149336099</c:v>
                </c:pt>
                <c:pt idx="1398">
                  <c:v>4.0421021274580502</c:v>
                </c:pt>
                <c:pt idx="1399">
                  <c:v>4.039391874181085</c:v>
                </c:pt>
                <c:pt idx="1400">
                  <c:v>4.0366735594973999</c:v>
                </c:pt>
                <c:pt idx="1401">
                  <c:v>4.033947187792851</c:v>
                </c:pt>
                <c:pt idx="1402">
                  <c:v>4.0312127634442518</c:v>
                </c:pt>
                <c:pt idx="1403">
                  <c:v>4.0284702908191603</c:v>
                </c:pt>
                <c:pt idx="1404">
                  <c:v>4.0257197742756556</c:v>
                </c:pt>
                <c:pt idx="1405">
                  <c:v>4.0229612181621341</c:v>
                </c:pt>
                <c:pt idx="1406">
                  <c:v>4.0201946268170676</c:v>
                </c:pt>
                <c:pt idx="1407">
                  <c:v>4.0174200045688071</c:v>
                </c:pt>
                <c:pt idx="1408">
                  <c:v>4.0146373557353385</c:v>
                </c:pt>
                <c:pt idx="1409">
                  <c:v>4.0118466846240786</c:v>
                </c:pt>
                <c:pt idx="1410">
                  <c:v>4.009047995531632</c:v>
                </c:pt>
                <c:pt idx="1411">
                  <c:v>4.0062412927435789</c:v>
                </c:pt>
                <c:pt idx="1412">
                  <c:v>4.0034265805342404</c:v>
                </c:pt>
                <c:pt idx="1413">
                  <c:v>4.0006038631664502</c:v>
                </c:pt>
                <c:pt idx="1414">
                  <c:v>3.9977731448913216</c:v>
                </c:pt>
                <c:pt idx="1415">
                  <c:v>3.9949344299480201</c:v>
                </c:pt>
                <c:pt idx="1416">
                  <c:v>3.9920877225635256</c:v>
                </c:pt>
                <c:pt idx="1417">
                  <c:v>3.9892330269524008</c:v>
                </c:pt>
                <c:pt idx="1418">
                  <c:v>3.9863703473165479</c:v>
                </c:pt>
                <c:pt idx="1419">
                  <c:v>3.9834996878449789</c:v>
                </c:pt>
                <c:pt idx="1420">
                  <c:v>3.9806210527135684</c:v>
                </c:pt>
                <c:pt idx="1421">
                  <c:v>3.9777344460848165</c:v>
                </c:pt>
                <c:pt idx="1422">
                  <c:v>3.974839872107605</c:v>
                </c:pt>
                <c:pt idx="1423">
                  <c:v>3.9719373349169533</c:v>
                </c:pt>
                <c:pt idx="1424">
                  <c:v>3.9690268386337677</c:v>
                </c:pt>
                <c:pt idx="1425">
                  <c:v>3.966108387364601</c:v>
                </c:pt>
                <c:pt idx="1426">
                  <c:v>3.9631819852013996</c:v>
                </c:pt>
                <c:pt idx="1427">
                  <c:v>3.9602476362212542</c:v>
                </c:pt>
                <c:pt idx="1428">
                  <c:v>3.9573053444861408</c:v>
                </c:pt>
                <c:pt idx="1429">
                  <c:v>3.9543551140426745</c:v>
                </c:pt>
                <c:pt idx="1430">
                  <c:v>3.9513969489218543</c:v>
                </c:pt>
                <c:pt idx="1431">
                  <c:v>3.9484308531387979</c:v>
                </c:pt>
                <c:pt idx="1432">
                  <c:v>3.9454568306924864</c:v>
                </c:pt>
                <c:pt idx="1433">
                  <c:v>3.9424748855655047</c:v>
                </c:pt>
                <c:pt idx="1434">
                  <c:v>3.9394850217237805</c:v>
                </c:pt>
                <c:pt idx="1435">
                  <c:v>3.9364872431163156</c:v>
                </c:pt>
                <c:pt idx="1436">
                  <c:v>3.9334815536749166</c:v>
                </c:pt>
                <c:pt idx="1437">
                  <c:v>3.9304679573139389</c:v>
                </c:pt>
                <c:pt idx="1438">
                  <c:v>3.9274464579300075</c:v>
                </c:pt>
                <c:pt idx="1439">
                  <c:v>3.9244170594017493</c:v>
                </c:pt>
                <c:pt idx="1440">
                  <c:v>3.9213797655895144</c:v>
                </c:pt>
                <c:pt idx="1441">
                  <c:v>3.9183345803351113</c:v>
                </c:pt>
                <c:pt idx="1442">
                  <c:v>3.9152815074615184</c:v>
                </c:pt>
                <c:pt idx="1443">
                  <c:v>3.9122205507726173</c:v>
                </c:pt>
                <c:pt idx="1444">
                  <c:v>3.9091517140529009</c:v>
                </c:pt>
                <c:pt idx="1445">
                  <c:v>3.9060750010671956</c:v>
                </c:pt>
                <c:pt idx="1446">
                  <c:v>3.9029904155603798</c:v>
                </c:pt>
                <c:pt idx="1447">
                  <c:v>3.899897961257095</c:v>
                </c:pt>
                <c:pt idx="1448">
                  <c:v>3.8967976418614527</c:v>
                </c:pt>
                <c:pt idx="1449">
                  <c:v>3.8936894610567538</c:v>
                </c:pt>
                <c:pt idx="1450">
                  <c:v>3.8905734225051889</c:v>
                </c:pt>
                <c:pt idx="1451">
                  <c:v>3.8874495298475491</c:v>
                </c:pt>
                <c:pt idx="1452">
                  <c:v>3.8843177867029226</c:v>
                </c:pt>
                <c:pt idx="1453">
                  <c:v>3.8811781966684054</c:v>
                </c:pt>
                <c:pt idx="1454">
                  <c:v>3.8780307633187938</c:v>
                </c:pt>
                <c:pt idx="1455">
                  <c:v>3.8748754902062879</c:v>
                </c:pt>
                <c:pt idx="1456">
                  <c:v>3.8717123808601821</c:v>
                </c:pt>
                <c:pt idx="1457">
                  <c:v>3.8685414387865618</c:v>
                </c:pt>
                <c:pt idx="1458">
                  <c:v>3.8653626674679917</c:v>
                </c:pt>
                <c:pt idx="1459">
                  <c:v>3.8621760703632111</c:v>
                </c:pt>
                <c:pt idx="1460">
                  <c:v>3.858981650906812</c:v>
                </c:pt>
                <c:pt idx="1461">
                  <c:v>3.8557794125089324</c:v>
                </c:pt>
                <c:pt idx="1462">
                  <c:v>3.8525693585549354</c:v>
                </c:pt>
                <c:pt idx="1463">
                  <c:v>3.8493514924050865</c:v>
                </c:pt>
                <c:pt idx="1464">
                  <c:v>3.846125817394237</c:v>
                </c:pt>
                <c:pt idx="1465">
                  <c:v>3.8428923368315013</c:v>
                </c:pt>
                <c:pt idx="1466">
                  <c:v>3.8396510539999191</c:v>
                </c:pt>
                <c:pt idx="1467">
                  <c:v>3.8364019721561426</c:v>
                </c:pt>
                <c:pt idx="1468">
                  <c:v>3.8331450945300958</c:v>
                </c:pt>
                <c:pt idx="1469">
                  <c:v>3.8298804243246418</c:v>
                </c:pt>
                <c:pt idx="1470">
                  <c:v>3.8266079647152473</c:v>
                </c:pt>
                <c:pt idx="1471">
                  <c:v>3.8233277188496513</c:v>
                </c:pt>
                <c:pt idx="1472">
                  <c:v>3.8200396898475133</c:v>
                </c:pt>
                <c:pt idx="1473">
                  <c:v>3.8167438808000798</c:v>
                </c:pt>
                <c:pt idx="1474">
                  <c:v>3.8134402947698334</c:v>
                </c:pt>
                <c:pt idx="1475">
                  <c:v>3.8101289347901486</c:v>
                </c:pt>
                <c:pt idx="1476">
                  <c:v>3.8068098038649372</c:v>
                </c:pt>
                <c:pt idx="1477">
                  <c:v>3.8034829049683023</c:v>
                </c:pt>
                <c:pt idx="1478">
                  <c:v>3.8001482410441727</c:v>
                </c:pt>
                <c:pt idx="1479">
                  <c:v>3.7968058150059583</c:v>
                </c:pt>
                <c:pt idx="1480">
                  <c:v>3.793455629736171</c:v>
                </c:pt>
                <c:pt idx="1481">
                  <c:v>3.7900976880860835</c:v>
                </c:pt>
                <c:pt idx="1482">
                  <c:v>3.7867319928753447</c:v>
                </c:pt>
                <c:pt idx="1483">
                  <c:v>3.7833585468916229</c:v>
                </c:pt>
                <c:pt idx="1484">
                  <c:v>3.779977352890223</c:v>
                </c:pt>
                <c:pt idx="1485">
                  <c:v>3.7765884135937284</c:v>
                </c:pt>
                <c:pt idx="1486">
                  <c:v>3.7731917316916088</c:v>
                </c:pt>
                <c:pt idx="1487">
                  <c:v>3.7697873098398511</c:v>
                </c:pt>
                <c:pt idx="1488">
                  <c:v>3.7663751506605672</c:v>
                </c:pt>
                <c:pt idx="1489">
                  <c:v>3.7629552567416233</c:v>
                </c:pt>
                <c:pt idx="1490">
                  <c:v>3.7595276306362289</c:v>
                </c:pt>
                <c:pt idx="1491">
                  <c:v>3.7560922748625751</c:v>
                </c:pt>
                <c:pt idx="1492">
                  <c:v>3.7526491919034131</c:v>
                </c:pt>
                <c:pt idx="1493">
                  <c:v>3.7491983842056729</c:v>
                </c:pt>
                <c:pt idx="1494">
                  <c:v>3.7457398541800599</c:v>
                </c:pt>
                <c:pt idx="1495">
                  <c:v>3.742273604200653</c:v>
                </c:pt>
                <c:pt idx="1496">
                  <c:v>3.7387996366044907</c:v>
                </c:pt>
                <c:pt idx="1497">
                  <c:v>3.7353179536911774</c:v>
                </c:pt>
                <c:pt idx="1498">
                  <c:v>3.731828557722451</c:v>
                </c:pt>
                <c:pt idx="1499">
                  <c:v>3.7283314509217873</c:v>
                </c:pt>
                <c:pt idx="1500">
                  <c:v>3.724826635473967</c:v>
                </c:pt>
                <c:pt idx="1501">
                  <c:v>3.721314113524659</c:v>
                </c:pt>
                <c:pt idx="1502">
                  <c:v>3.7177938871800009</c:v>
                </c:pt>
                <c:pt idx="1503">
                  <c:v>3.7142659585061533</c:v>
                </c:pt>
                <c:pt idx="1504">
                  <c:v>3.7107303295288938</c:v>
                </c:pt>
                <c:pt idx="1505">
                  <c:v>3.707187002233157</c:v>
                </c:pt>
                <c:pt idx="1506">
                  <c:v>3.7036359785626138</c:v>
                </c:pt>
                <c:pt idx="1507">
                  <c:v>3.700077260419218</c:v>
                </c:pt>
                <c:pt idx="1508">
                  <c:v>3.6965108496627672</c:v>
                </c:pt>
                <c:pt idx="1509">
                  <c:v>3.6929367481104514</c:v>
                </c:pt>
                <c:pt idx="1510">
                  <c:v>3.689354957536402</c:v>
                </c:pt>
                <c:pt idx="1511">
                  <c:v>3.6857654796712334</c:v>
                </c:pt>
                <c:pt idx="1512">
                  <c:v>3.6821683162015861</c:v>
                </c:pt>
                <c:pt idx="1513">
                  <c:v>3.6785634687696649</c:v>
                </c:pt>
                <c:pt idx="1514">
                  <c:v>3.6749509389727639</c:v>
                </c:pt>
                <c:pt idx="1515">
                  <c:v>3.6713307283628036</c:v>
                </c:pt>
                <c:pt idx="1516">
                  <c:v>3.6677028384458557</c:v>
                </c:pt>
                <c:pt idx="1517">
                  <c:v>3.6640672706816595</c:v>
                </c:pt>
                <c:pt idx="1518">
                  <c:v>3.6604240264831489</c:v>
                </c:pt>
                <c:pt idx="1519">
                  <c:v>3.6567731072159524</c:v>
                </c:pt>
                <c:pt idx="1520">
                  <c:v>3.6531145141979176</c:v>
                </c:pt>
                <c:pt idx="1521">
                  <c:v>3.6494482486986084</c:v>
                </c:pt>
                <c:pt idx="1522">
                  <c:v>3.6457743119388106</c:v>
                </c:pt>
                <c:pt idx="1523">
                  <c:v>3.642092705090028</c:v>
                </c:pt>
                <c:pt idx="1524">
                  <c:v>3.6384034292739762</c:v>
                </c:pt>
                <c:pt idx="1525">
                  <c:v>3.6347064855620728</c:v>
                </c:pt>
                <c:pt idx="1526">
                  <c:v>3.6310018749749227</c:v>
                </c:pt>
                <c:pt idx="1527">
                  <c:v>3.6272895984818008</c:v>
                </c:pt>
                <c:pt idx="1528">
                  <c:v>3.6235696570001226</c:v>
                </c:pt>
                <c:pt idx="1529">
                  <c:v>3.6198420513949277</c:v>
                </c:pt>
                <c:pt idx="1530">
                  <c:v>3.6161067824783366</c:v>
                </c:pt>
                <c:pt idx="1531">
                  <c:v>3.6123638510090172</c:v>
                </c:pt>
                <c:pt idx="1532">
                  <c:v>3.6086132576916525</c:v>
                </c:pt>
                <c:pt idx="1533">
                  <c:v>3.6048550031763793</c:v>
                </c:pt>
                <c:pt idx="1534">
                  <c:v>3.6010890880582545</c:v>
                </c:pt>
                <c:pt idx="1535">
                  <c:v>3.5973155128766892</c:v>
                </c:pt>
                <c:pt idx="1536">
                  <c:v>3.5935342781148916</c:v>
                </c:pt>
                <c:pt idx="1537">
                  <c:v>3.589745384199305</c:v>
                </c:pt>
                <c:pt idx="1538">
                  <c:v>3.5859488314990395</c:v>
                </c:pt>
                <c:pt idx="1539">
                  <c:v>3.5821446203252902</c:v>
                </c:pt>
                <c:pt idx="1540">
                  <c:v>3.5783327509307719</c:v>
                </c:pt>
                <c:pt idx="1541">
                  <c:v>3.5745132235091188</c:v>
                </c:pt>
                <c:pt idx="1542">
                  <c:v>3.5706860381943093</c:v>
                </c:pt>
                <c:pt idx="1543">
                  <c:v>3.5668511950600661</c:v>
                </c:pt>
                <c:pt idx="1544">
                  <c:v>3.5630086941192531</c:v>
                </c:pt>
                <c:pt idx="1545">
                  <c:v>3.5591585353232786</c:v>
                </c:pt>
                <c:pt idx="1546">
                  <c:v>3.5553007185614822</c:v>
                </c:pt>
                <c:pt idx="1547">
                  <c:v>3.551435243660515</c:v>
                </c:pt>
                <c:pt idx="1548">
                  <c:v>3.5475621103837267</c:v>
                </c:pt>
                <c:pt idx="1549">
                  <c:v>3.5436813184305338</c:v>
                </c:pt>
                <c:pt idx="1550">
                  <c:v>3.5397928674357924</c:v>
                </c:pt>
                <c:pt idx="1551">
                  <c:v>3.5358967569691537</c:v>
                </c:pt>
                <c:pt idx="1552">
                  <c:v>3.5319929865344304</c:v>
                </c:pt>
                <c:pt idx="1553">
                  <c:v>3.5280815555689387</c:v>
                </c:pt>
                <c:pt idx="1554">
                  <c:v>3.5241624634428517</c:v>
                </c:pt>
                <c:pt idx="1555">
                  <c:v>3.5202357094585319</c:v>
                </c:pt>
                <c:pt idx="1556">
                  <c:v>3.5163012928498696</c:v>
                </c:pt>
                <c:pt idx="1557">
                  <c:v>3.5123592127816088</c:v>
                </c:pt>
                <c:pt idx="1558">
                  <c:v>3.5084094683486673</c:v>
                </c:pt>
                <c:pt idx="1559">
                  <c:v>3.5044520585754522</c:v>
                </c:pt>
                <c:pt idx="1560">
                  <c:v>3.5004869824151723</c:v>
                </c:pt>
                <c:pt idx="1561">
                  <c:v>3.4965142387491333</c:v>
                </c:pt>
                <c:pt idx="1562">
                  <c:v>3.4925338263860408</c:v>
                </c:pt>
                <c:pt idx="1563">
                  <c:v>3.4885457440612866</c:v>
                </c:pt>
                <c:pt idx="1564">
                  <c:v>3.4845499904362325</c:v>
                </c:pt>
                <c:pt idx="1565">
                  <c:v>3.4805465640974846</c:v>
                </c:pt>
                <c:pt idx="1566">
                  <c:v>3.4765354635561683</c:v>
                </c:pt>
                <c:pt idx="1567">
                  <c:v>3.4725166872471784</c:v>
                </c:pt>
                <c:pt idx="1568">
                  <c:v>3.4684902335284553</c:v>
                </c:pt>
                <c:pt idx="1569">
                  <c:v>3.4644561006802133</c:v>
                </c:pt>
                <c:pt idx="1570">
                  <c:v>3.4604142869041912</c:v>
                </c:pt>
                <c:pt idx="1571">
                  <c:v>3.4563647903228909</c:v>
                </c:pt>
                <c:pt idx="1572">
                  <c:v>3.4523076089787978</c:v>
                </c:pt>
                <c:pt idx="1573">
                  <c:v>3.4482427408335994</c:v>
                </c:pt>
                <c:pt idx="1574">
                  <c:v>3.4441701837674055</c:v>
                </c:pt>
                <c:pt idx="1575">
                  <c:v>3.4400899355779444</c:v>
                </c:pt>
                <c:pt idx="1576">
                  <c:v>3.4360019939797661</c:v>
                </c:pt>
                <c:pt idx="1577">
                  <c:v>3.4319063566034291</c:v>
                </c:pt>
                <c:pt idx="1578">
                  <c:v>3.4278030209946806</c:v>
                </c:pt>
                <c:pt idx="1579">
                  <c:v>3.4236919846136282</c:v>
                </c:pt>
                <c:pt idx="1580">
                  <c:v>3.4195732448339156</c:v>
                </c:pt>
                <c:pt idx="1581">
                  <c:v>3.4154467989418653</c:v>
                </c:pt>
                <c:pt idx="1582">
                  <c:v>3.4113126441356392</c:v>
                </c:pt>
                <c:pt idx="1583">
                  <c:v>3.4071707775243714</c:v>
                </c:pt>
                <c:pt idx="1584">
                  <c:v>3.4030211961273031</c:v>
                </c:pt>
                <c:pt idx="1585">
                  <c:v>3.3988638968729079</c:v>
                </c:pt>
                <c:pt idx="1586">
                  <c:v>3.3946988765980031</c:v>
                </c:pt>
                <c:pt idx="1587">
                  <c:v>3.3905261320468565</c:v>
                </c:pt>
                <c:pt idx="1588">
                  <c:v>3.386345659870285</c:v>
                </c:pt>
                <c:pt idx="1589">
                  <c:v>3.3821574566247401</c:v>
                </c:pt>
                <c:pt idx="1590">
                  <c:v>3.3779615187713894</c:v>
                </c:pt>
                <c:pt idx="1591">
                  <c:v>3.3737578426751771</c:v>
                </c:pt>
                <c:pt idx="1592">
                  <c:v>3.3695464246038971</c:v>
                </c:pt>
                <c:pt idx="1593">
                  <c:v>3.3653272607272324</c:v>
                </c:pt>
                <c:pt idx="1594">
                  <c:v>3.3611003471158023</c:v>
                </c:pt>
                <c:pt idx="1595">
                  <c:v>3.3568656797401868</c:v>
                </c:pt>
                <c:pt idx="1596">
                  <c:v>3.3526232544699526</c:v>
                </c:pt>
                <c:pt idx="1597">
                  <c:v>3.3483730670726621</c:v>
                </c:pt>
                <c:pt idx="1598">
                  <c:v>3.3441151132128732</c:v>
                </c:pt>
                <c:pt idx="1599">
                  <c:v>3.3398493884511242</c:v>
                </c:pt>
                <c:pt idx="1600">
                  <c:v>3.3355758882429258</c:v>
                </c:pt>
                <c:pt idx="1601">
                  <c:v>3.3312946079377146</c:v>
                </c:pt>
                <c:pt idx="1602">
                  <c:v>3.327005542777822</c:v>
                </c:pt>
                <c:pt idx="1603">
                  <c:v>3.3227086878974186</c:v>
                </c:pt>
                <c:pt idx="1604">
                  <c:v>3.3184040383214461</c:v>
                </c:pt>
                <c:pt idx="1605">
                  <c:v>3.3140915889645455</c:v>
                </c:pt>
                <c:pt idx="1606">
                  <c:v>3.3097713346299678</c:v>
                </c:pt>
                <c:pt idx="1607">
                  <c:v>3.3054432700084746</c:v>
                </c:pt>
                <c:pt idx="1608">
                  <c:v>3.3011073896772358</c:v>
                </c:pt>
                <c:pt idx="1609">
                  <c:v>3.296763688098693</c:v>
                </c:pt>
                <c:pt idx="1610">
                  <c:v>3.2924121596194409</c:v>
                </c:pt>
                <c:pt idx="1611">
                  <c:v>3.2880527984690668</c:v>
                </c:pt>
                <c:pt idx="1612">
                  <c:v>3.283685598758999</c:v>
                </c:pt>
                <c:pt idx="1613">
                  <c:v>3.2793105544813357</c:v>
                </c:pt>
                <c:pt idx="1614">
                  <c:v>3.2749276595076564</c:v>
                </c:pt>
                <c:pt idx="1615">
                  <c:v>3.2705369075878239</c:v>
                </c:pt>
                <c:pt idx="1616">
                  <c:v>3.2661382923487827</c:v>
                </c:pt>
                <c:pt idx="1617">
                  <c:v>3.2617318072933204</c:v>
                </c:pt>
                <c:pt idx="1618">
                  <c:v>3.2573174457988441</c:v>
                </c:pt>
                <c:pt idx="1619">
                  <c:v>3.2528952011161167</c:v>
                </c:pt>
                <c:pt idx="1620">
                  <c:v>3.2484650663680039</c:v>
                </c:pt>
                <c:pt idx="1621">
                  <c:v>3.2440270345481812</c:v>
                </c:pt>
                <c:pt idx="1622">
                  <c:v>3.2395810985198548</c:v>
                </c:pt>
                <c:pt idx="1623">
                  <c:v>3.2351272510144389</c:v>
                </c:pt>
                <c:pt idx="1624">
                  <c:v>3.2306654846302441</c:v>
                </c:pt>
                <c:pt idx="1625">
                  <c:v>3.2261957918311306</c:v>
                </c:pt>
                <c:pt idx="1626">
                  <c:v>3.2217181649451598</c:v>
                </c:pt>
                <c:pt idx="1627">
                  <c:v>3.2172325961632247</c:v>
                </c:pt>
                <c:pt idx="1628">
                  <c:v>3.2127390775376621</c:v>
                </c:pt>
                <c:pt idx="1629">
                  <c:v>3.2082376009808589</c:v>
                </c:pt>
                <c:pt idx="1630">
                  <c:v>3.2037281582638255</c:v>
                </c:pt>
                <c:pt idx="1631">
                  <c:v>3.1992107410147739</c:v>
                </c:pt>
                <c:pt idx="1632">
                  <c:v>3.194685340717657</c:v>
                </c:pt>
                <c:pt idx="1633">
                  <c:v>3.1901519487107151</c:v>
                </c:pt>
                <c:pt idx="1634">
                  <c:v>3.1856105561849732</c:v>
                </c:pt>
                <c:pt idx="1635">
                  <c:v>3.1810611541827631</c:v>
                </c:pt>
                <c:pt idx="1636">
                  <c:v>3.1765037335961845</c:v>
                </c:pt>
                <c:pt idx="1637">
                  <c:v>3.1719382851655826</c:v>
                </c:pt>
                <c:pt idx="1638">
                  <c:v>3.1673647994779817</c:v>
                </c:pt>
                <c:pt idx="1639">
                  <c:v>3.1627832669655196</c:v>
                </c:pt>
                <c:pt idx="1640">
                  <c:v>3.1581936779038524</c:v>
                </c:pt>
                <c:pt idx="1641">
                  <c:v>3.153596022410547</c:v>
                </c:pt>
                <c:pt idx="1642">
                  <c:v>3.1489902904434404</c:v>
                </c:pt>
                <c:pt idx="1643">
                  <c:v>3.1443764717990033</c:v>
                </c:pt>
                <c:pt idx="1644">
                  <c:v>3.1397545561106561</c:v>
                </c:pt>
                <c:pt idx="1645">
                  <c:v>3.1351245328470911</c:v>
                </c:pt>
                <c:pt idx="1646">
                  <c:v>3.1304863913105501</c:v>
                </c:pt>
                <c:pt idx="1647">
                  <c:v>3.1258401206351007</c:v>
                </c:pt>
                <c:pt idx="1648">
                  <c:v>3.1211857097848785</c:v>
                </c:pt>
                <c:pt idx="1649">
                  <c:v>3.1165231475523125</c:v>
                </c:pt>
                <c:pt idx="1650">
                  <c:v>3.1118524225563302</c:v>
                </c:pt>
                <c:pt idx="1651">
                  <c:v>3.1071735232405397</c:v>
                </c:pt>
                <c:pt idx="1652">
                  <c:v>3.102486437871379</c:v>
                </c:pt>
                <c:pt idx="1653">
                  <c:v>3.0977911545362651</c:v>
                </c:pt>
                <c:pt idx="1654">
                  <c:v>3.0930876611416953</c:v>
                </c:pt>
                <c:pt idx="1655">
                  <c:v>3.0883759454113395</c:v>
                </c:pt>
                <c:pt idx="1656">
                  <c:v>3.0836559948841042</c:v>
                </c:pt>
                <c:pt idx="1657">
                  <c:v>3.0789277969121716</c:v>
                </c:pt>
                <c:pt idx="1658">
                  <c:v>3.0741913386590127</c:v>
                </c:pt>
                <c:pt idx="1659">
                  <c:v>3.0694466070973809</c:v>
                </c:pt>
                <c:pt idx="1660">
                  <c:v>3.0646935890072693</c:v>
                </c:pt>
                <c:pt idx="1661">
                  <c:v>3.0599322709738574</c:v>
                </c:pt>
                <c:pt idx="1662">
                  <c:v>3.055162639385411</c:v>
                </c:pt>
                <c:pt idx="1663">
                  <c:v>3.0503846804311761</c:v>
                </c:pt>
                <c:pt idx="1664">
                  <c:v>3.0455983800992277</c:v>
                </c:pt>
                <c:pt idx="1665">
                  <c:v>3.0408037241743049</c:v>
                </c:pt>
                <c:pt idx="1666">
                  <c:v>3.0360006982356049</c:v>
                </c:pt>
                <c:pt idx="1667">
                  <c:v>3.031189287654561</c:v>
                </c:pt>
                <c:pt idx="1668">
                  <c:v>3.0263694775925774</c:v>
                </c:pt>
                <c:pt idx="1669">
                  <c:v>3.0215412529987491</c:v>
                </c:pt>
                <c:pt idx="1670">
                  <c:v>3.0167045986075376</c:v>
                </c:pt>
                <c:pt idx="1671">
                  <c:v>3.0118594989364262</c:v>
                </c:pt>
                <c:pt idx="1672">
                  <c:v>3.0070059382835352</c:v>
                </c:pt>
                <c:pt idx="1673">
                  <c:v>3.0021439007252191</c:v>
                </c:pt>
                <c:pt idx="1674">
                  <c:v>2.9972733701136072</c:v>
                </c:pt>
                <c:pt idx="1675">
                  <c:v>2.9923943300741427</c:v>
                </c:pt>
                <c:pt idx="1676">
                  <c:v>2.9875067640030584</c:v>
                </c:pt>
                <c:pt idx="1677">
                  <c:v>2.9826106550648412</c:v>
                </c:pt>
                <c:pt idx="1678">
                  <c:v>2.9777059861896467</c:v>
                </c:pt>
                <c:pt idx="1679">
                  <c:v>2.9727927400706817</c:v>
                </c:pt>
                <c:pt idx="1680">
                  <c:v>2.9678708991615643</c:v>
                </c:pt>
                <c:pt idx="1681">
                  <c:v>2.9629404456736257</c:v>
                </c:pt>
                <c:pt idx="1682">
                  <c:v>2.9580013615731868</c:v>
                </c:pt>
                <c:pt idx="1683">
                  <c:v>2.953053628578802</c:v>
                </c:pt>
                <c:pt idx="1684">
                  <c:v>2.9480972281584523</c:v>
                </c:pt>
                <c:pt idx="1685">
                  <c:v>2.9431321415267093</c:v>
                </c:pt>
                <c:pt idx="1686">
                  <c:v>2.9381583496418515</c:v>
                </c:pt>
                <c:pt idx="1687">
                  <c:v>2.9331758332029425</c:v>
                </c:pt>
                <c:pt idx="1688">
                  <c:v>2.9281845726468769</c:v>
                </c:pt>
                <c:pt idx="1689">
                  <c:v>2.9231845481453727</c:v>
                </c:pt>
                <c:pt idx="1690">
                  <c:v>2.9181757396019194</c:v>
                </c:pt>
                <c:pt idx="1691">
                  <c:v>2.9131581266486939</c:v>
                </c:pt>
                <c:pt idx="1692">
                  <c:v>2.908131688643425</c:v>
                </c:pt>
                <c:pt idx="1693">
                  <c:v>2.9030964046662153</c:v>
                </c:pt>
                <c:pt idx="1694">
                  <c:v>2.8980522535163105</c:v>
                </c:pt>
                <c:pt idx="1695">
                  <c:v>2.8929992137088352</c:v>
                </c:pt>
                <c:pt idx="1696">
                  <c:v>2.8879372634714633</c:v>
                </c:pt>
                <c:pt idx="1697">
                  <c:v>2.8828663807410586</c:v>
                </c:pt>
                <c:pt idx="1698">
                  <c:v>2.8777865431602523</c:v>
                </c:pt>
                <c:pt idx="1699">
                  <c:v>2.8726977280739794</c:v>
                </c:pt>
                <c:pt idx="1700">
                  <c:v>2.8675999125259497</c:v>
                </c:pt>
                <c:pt idx="1701">
                  <c:v>2.8624930732550902</c:v>
                </c:pt>
                <c:pt idx="1702">
                  <c:v>2.8573771866919078</c:v>
                </c:pt>
                <c:pt idx="1703">
                  <c:v>2.8522522289548227</c:v>
                </c:pt>
                <c:pt idx="1704">
                  <c:v>2.8471181758464228</c:v>
                </c:pt>
                <c:pt idx="1705">
                  <c:v>2.8419750028496842</c:v>
                </c:pt>
                <c:pt idx="1706">
                  <c:v>2.8368226851241136</c:v>
                </c:pt>
                <c:pt idx="1707">
                  <c:v>2.8316611975018562</c:v>
                </c:pt>
                <c:pt idx="1708">
                  <c:v>2.8264905144837167</c:v>
                </c:pt>
                <c:pt idx="1709">
                  <c:v>2.8213106102351433</c:v>
                </c:pt>
                <c:pt idx="1710">
                  <c:v>2.8161214585821366</c:v>
                </c:pt>
                <c:pt idx="1711">
                  <c:v>2.8109230330071027</c:v>
                </c:pt>
                <c:pt idx="1712">
                  <c:v>2.8057153066446321</c:v>
                </c:pt>
                <c:pt idx="1713">
                  <c:v>2.8004982522772313</c:v>
                </c:pt>
                <c:pt idx="1714">
                  <c:v>2.7952718423309633</c:v>
                </c:pt>
                <c:pt idx="1715">
                  <c:v>2.7900360488710456</c:v>
                </c:pt>
                <c:pt idx="1716">
                  <c:v>2.7847908435973592</c:v>
                </c:pt>
                <c:pt idx="1717">
                  <c:v>2.779536197839902</c:v>
                </c:pt>
                <c:pt idx="1718">
                  <c:v>2.7742720825541491</c:v>
                </c:pt>
                <c:pt idx="1719">
                  <c:v>2.7689984683163709</c:v>
                </c:pt>
                <c:pt idx="1720">
                  <c:v>2.7637153253188482</c:v>
                </c:pt>
                <c:pt idx="1721">
                  <c:v>2.7584226233650244</c:v>
                </c:pt>
                <c:pt idx="1722">
                  <c:v>2.7531203318645745</c:v>
                </c:pt>
                <c:pt idx="1723">
                  <c:v>2.7478084198284067</c:v>
                </c:pt>
                <c:pt idx="1724">
                  <c:v>2.7424868558635582</c:v>
                </c:pt>
                <c:pt idx="1725">
                  <c:v>2.7371556081680399</c:v>
                </c:pt>
                <c:pt idx="1726">
                  <c:v>2.7318146445255707</c:v>
                </c:pt>
                <c:pt idx="1727">
                  <c:v>2.7264639323002364</c:v>
                </c:pt>
                <c:pt idx="1728">
                  <c:v>2.7211034384310686</c:v>
                </c:pt>
                <c:pt idx="1729">
                  <c:v>2.7157331294265101</c:v>
                </c:pt>
                <c:pt idx="1730">
                  <c:v>2.7103529713588217</c:v>
                </c:pt>
                <c:pt idx="1731">
                  <c:v>2.7049629298583659</c:v>
                </c:pt>
                <c:pt idx="1732">
                  <c:v>2.6995629701078139</c:v>
                </c:pt>
                <c:pt idx="1733">
                  <c:v>2.6941530568362482</c:v>
                </c:pt>
                <c:pt idx="1734">
                  <c:v>2.6887331543131667</c:v>
                </c:pt>
                <c:pt idx="1735">
                  <c:v>2.6833032263423848</c:v>
                </c:pt>
                <c:pt idx="1736">
                  <c:v>2.6778632362558379</c:v>
                </c:pt>
                <c:pt idx="1737">
                  <c:v>2.6724131469072732</c:v>
                </c:pt>
                <c:pt idx="1738">
                  <c:v>2.666952920665838</c:v>
                </c:pt>
                <c:pt idx="1739">
                  <c:v>2.6614825194095584</c:v>
                </c:pt>
                <c:pt idx="1740">
                  <c:v>2.6560019045186913</c:v>
                </c:pt>
                <c:pt idx="1741">
                  <c:v>2.6505110368689904</c:v>
                </c:pt>
                <c:pt idx="1742">
                  <c:v>2.6450098768248256</c:v>
                </c:pt>
                <c:pt idx="1743">
                  <c:v>2.6394983842322008</c:v>
                </c:pt>
                <c:pt idx="1744">
                  <c:v>2.6339765184116373</c:v>
                </c:pt>
                <c:pt idx="1745">
                  <c:v>2.6284442381509452</c:v>
                </c:pt>
                <c:pt idx="1746">
                  <c:v>2.6229015016978532</c:v>
                </c:pt>
                <c:pt idx="1747">
                  <c:v>2.6173482667525216</c:v>
                </c:pt>
                <c:pt idx="1748">
                  <c:v>2.6117844904599017</c:v>
                </c:pt>
                <c:pt idx="1749">
                  <c:v>2.6062101294019917</c:v>
                </c:pt>
                <c:pt idx="1750">
                  <c:v>2.6006251395899112</c:v>
                </c:pt>
                <c:pt idx="1751">
                  <c:v>2.595029476455863</c:v>
                </c:pt>
                <c:pt idx="1752">
                  <c:v>2.5894230948449555</c:v>
                </c:pt>
                <c:pt idx="1753">
                  <c:v>2.5838059490068335</c:v>
                </c:pt>
                <c:pt idx="1754">
                  <c:v>2.5781779925872095</c:v>
                </c:pt>
                <c:pt idx="1755">
                  <c:v>2.5725391786191985</c:v>
                </c:pt>
                <c:pt idx="1756">
                  <c:v>2.5668894595145191</c:v>
                </c:pt>
                <c:pt idx="1757">
                  <c:v>2.5612287870545138</c:v>
                </c:pt>
                <c:pt idx="1758">
                  <c:v>2.5555571123810195</c:v>
                </c:pt>
                <c:pt idx="1759">
                  <c:v>2.5498743859870441</c:v>
                </c:pt>
                <c:pt idx="1760">
                  <c:v>2.544180557707302</c:v>
                </c:pt>
                <c:pt idx="1761">
                  <c:v>2.5384755767085325</c:v>
                </c:pt>
                <c:pt idx="1762">
                  <c:v>2.5327593914796735</c:v>
                </c:pt>
                <c:pt idx="1763">
                  <c:v>2.527031949821807</c:v>
                </c:pt>
                <c:pt idx="1764">
                  <c:v>2.5212931988379617</c:v>
                </c:pt>
                <c:pt idx="1765">
                  <c:v>2.515543084922677</c:v>
                </c:pt>
                <c:pt idx="1766">
                  <c:v>2.5097815537513859</c:v>
                </c:pt>
                <c:pt idx="1767">
                  <c:v>2.5040085502695928</c:v>
                </c:pt>
                <c:pt idx="1768">
                  <c:v>2.4982240186818414</c:v>
                </c:pt>
                <c:pt idx="1769">
                  <c:v>2.4924279024404536</c:v>
                </c:pt>
                <c:pt idx="1770">
                  <c:v>2.4866201442340752</c:v>
                </c:pt>
                <c:pt idx="1771">
                  <c:v>2.4808006859759639</c:v>
                </c:pt>
                <c:pt idx="1772">
                  <c:v>2.4749694687920742</c:v>
                </c:pt>
                <c:pt idx="1773">
                  <c:v>2.4691264330088849</c:v>
                </c:pt>
                <c:pt idx="1774">
                  <c:v>2.4632715181409974</c:v>
                </c:pt>
                <c:pt idx="1775">
                  <c:v>2.4574046628784756</c:v>
                </c:pt>
                <c:pt idx="1776">
                  <c:v>2.4515258050739472</c:v>
                </c:pt>
                <c:pt idx="1777">
                  <c:v>2.4456348817294109</c:v>
                </c:pt>
                <c:pt idx="1778">
                  <c:v>2.4397318289828251</c:v>
                </c:pt>
                <c:pt idx="1779">
                  <c:v>2.4338165820943711</c:v>
                </c:pt>
                <c:pt idx="1780">
                  <c:v>2.4278890754324793</c:v>
                </c:pt>
                <c:pt idx="1781">
                  <c:v>2.4219492424595259</c:v>
                </c:pt>
                <c:pt idx="1782">
                  <c:v>2.4159970157172799</c:v>
                </c:pt>
                <c:pt idx="1783">
                  <c:v>2.4100323268119968</c:v>
                </c:pt>
                <c:pt idx="1784">
                  <c:v>2.4040551063992472</c:v>
                </c:pt>
                <c:pt idx="1785">
                  <c:v>2.3980652841683949</c:v>
                </c:pt>
                <c:pt idx="1786">
                  <c:v>2.3920627888267676</c:v>
                </c:pt>
                <c:pt idx="1787">
                  <c:v>2.3860475480834755</c:v>
                </c:pt>
                <c:pt idx="1788">
                  <c:v>2.3800194886328994</c:v>
                </c:pt>
                <c:pt idx="1789">
                  <c:v>2.3739785361378178</c:v>
                </c:pt>
                <c:pt idx="1790">
                  <c:v>2.3679246152121753</c:v>
                </c:pt>
                <c:pt idx="1791">
                  <c:v>2.3618576494034742</c:v>
                </c:pt>
                <c:pt idx="1792">
                  <c:v>2.3557775611747935</c:v>
                </c:pt>
                <c:pt idx="1793">
                  <c:v>2.3496842718863964</c:v>
                </c:pt>
                <c:pt idx="1794">
                  <c:v>2.3435777017769595</c:v>
                </c:pt>
                <c:pt idx="1795">
                  <c:v>2.3374577699443662</c:v>
                </c:pt>
                <c:pt idx="1796">
                  <c:v>2.3313243943260979</c:v>
                </c:pt>
                <c:pt idx="1797">
                  <c:v>2.3251774916791574</c:v>
                </c:pt>
                <c:pt idx="1798">
                  <c:v>2.3190169775595839</c:v>
                </c:pt>
                <c:pt idx="1799">
                  <c:v>2.3128427663014581</c:v>
                </c:pt>
                <c:pt idx="1800">
                  <c:v>2.3066547709954892</c:v>
                </c:pt>
                <c:pt idx="1801">
                  <c:v>2.3004529034670691</c:v>
                </c:pt>
                <c:pt idx="1802">
                  <c:v>2.2942370742538465</c:v>
                </c:pt>
                <c:pt idx="1803">
                  <c:v>2.2880071925827861</c:v>
                </c:pt>
                <c:pt idx="1804">
                  <c:v>2.2817631663466988</c:v>
                </c:pt>
                <c:pt idx="1805">
                  <c:v>2.2755049020802214</c:v>
                </c:pt>
                <c:pt idx="1806">
                  <c:v>2.2692323049352479</c:v>
                </c:pt>
                <c:pt idx="1807">
                  <c:v>2.2629452786557658</c:v>
                </c:pt>
                <c:pt idx="1808">
                  <c:v>2.2566437255521343</c:v>
                </c:pt>
                <c:pt idx="1809">
                  <c:v>2.2503275464747099</c:v>
                </c:pt>
                <c:pt idx="1810">
                  <c:v>2.2439966407868881</c:v>
                </c:pt>
                <c:pt idx="1811">
                  <c:v>2.2376509063374574</c:v>
                </c:pt>
                <c:pt idx="1812">
                  <c:v>2.231290239432338</c:v>
                </c:pt>
                <c:pt idx="1813">
                  <c:v>2.2249145348055825</c:v>
                </c:pt>
                <c:pt idx="1814">
                  <c:v>2.2185236855897252</c:v>
                </c:pt>
                <c:pt idx="1815">
                  <c:v>2.2121175832853583</c:v>
                </c:pt>
                <c:pt idx="1816">
                  <c:v>2.2056961177300005</c:v>
                </c:pt>
                <c:pt idx="1817">
                  <c:v>2.1992591770661698</c:v>
                </c:pt>
                <c:pt idx="1818">
                  <c:v>2.1928066477086796</c:v>
                </c:pt>
                <c:pt idx="1819">
                  <c:v>2.1863384143110998</c:v>
                </c:pt>
                <c:pt idx="1820">
                  <c:v>2.1798543597314031</c:v>
                </c:pt>
                <c:pt idx="1821">
                  <c:v>2.1733543649967069</c:v>
                </c:pt>
                <c:pt idx="1822">
                  <c:v>2.1668383092671624</c:v>
                </c:pt>
                <c:pt idx="1823">
                  <c:v>2.1603060697988781</c:v>
                </c:pt>
                <c:pt idx="1824">
                  <c:v>2.153757521905924</c:v>
                </c:pt>
                <c:pt idx="1825">
                  <c:v>2.1471925389213298</c:v>
                </c:pt>
                <c:pt idx="1826">
                  <c:v>2.1406109921570926</c:v>
                </c:pt>
                <c:pt idx="1827">
                  <c:v>2.1340127508631155</c:v>
                </c:pt>
                <c:pt idx="1828">
                  <c:v>2.1273976821850868</c:v>
                </c:pt>
                <c:pt idx="1829">
                  <c:v>2.1207656511212263</c:v>
                </c:pt>
                <c:pt idx="1830">
                  <c:v>2.1141165204779053</c:v>
                </c:pt>
                <c:pt idx="1831">
                  <c:v>2.1074501508240462</c:v>
                </c:pt>
                <c:pt idx="1832">
                  <c:v>2.1007664004443272</c:v>
                </c:pt>
                <c:pt idx="1833">
                  <c:v>2.0940651252911007</c:v>
                </c:pt>
                <c:pt idx="1834">
                  <c:v>2.0873461789350003</c:v>
                </c:pt>
                <c:pt idx="1835">
                  <c:v>2.0806094125142005</c:v>
                </c:pt>
                <c:pt idx="1836">
                  <c:v>2.0738546746822886</c:v>
                </c:pt>
                <c:pt idx="1837">
                  <c:v>2.0670818115546532</c:v>
                </c:pt>
                <c:pt idx="1838">
                  <c:v>2.0602906666534233</c:v>
                </c:pt>
                <c:pt idx="1839">
                  <c:v>2.0534810808508164</c:v>
                </c:pt>
                <c:pt idx="1840">
                  <c:v>2.0466528923109206</c:v>
                </c:pt>
                <c:pt idx="1841">
                  <c:v>2.0398059364297905</c:v>
                </c:pt>
                <c:pt idx="1842">
                  <c:v>2.0329400457738562</c:v>
                </c:pt>
                <c:pt idx="1843">
                  <c:v>2.0260550500165304</c:v>
                </c:pt>
                <c:pt idx="1844">
                  <c:v>2.019150775873003</c:v>
                </c:pt>
                <c:pt idx="1845">
                  <c:v>2.0122270470331007</c:v>
                </c:pt>
                <c:pt idx="1846">
                  <c:v>2.005283684092221</c:v>
                </c:pt>
                <c:pt idx="1847">
                  <c:v>1.9983205044801631</c:v>
                </c:pt>
                <c:pt idx="1848">
                  <c:v>1.9913373223879054</c:v>
                </c:pt>
                <c:pt idx="1849">
                  <c:v>1.9843339486921332</c:v>
                </c:pt>
                <c:pt idx="1850">
                  <c:v>1.9773101908775286</c:v>
                </c:pt>
                <c:pt idx="1851">
                  <c:v>1.9702658529566763</c:v>
                </c:pt>
                <c:pt idx="1852">
                  <c:v>1.9632007353875449</c:v>
                </c:pt>
                <c:pt idx="1853">
                  <c:v>1.9561146349883971</c:v>
                </c:pt>
                <c:pt idx="1854">
                  <c:v>1.9490073448501</c:v>
                </c:pt>
                <c:pt idx="1855">
                  <c:v>1.9418786542456561</c:v>
                </c:pt>
                <c:pt idx="1856">
                  <c:v>1.9347283485369451</c:v>
                </c:pt>
                <c:pt idx="1857">
                  <c:v>1.927556209078459</c:v>
                </c:pt>
                <c:pt idx="1858">
                  <c:v>1.9203620131180208</c:v>
                </c:pt>
                <c:pt idx="1859">
                  <c:v>1.9131455336942682</c:v>
                </c:pt>
                <c:pt idx="1860">
                  <c:v>1.9059065395308703</c:v>
                </c:pt>
                <c:pt idx="1861">
                  <c:v>1.8986447949272725</c:v>
                </c:pt>
                <c:pt idx="1862">
                  <c:v>1.8913600596458697</c:v>
                </c:pt>
                <c:pt idx="1863">
                  <c:v>1.8840520887954448</c:v>
                </c:pt>
                <c:pt idx="1864">
                  <c:v>1.8767206327107464</c:v>
                </c:pt>
                <c:pt idx="1865">
                  <c:v>1.8693654368280119</c:v>
                </c:pt>
                <c:pt idx="1866">
                  <c:v>1.8619862415563</c:v>
                </c:pt>
                <c:pt idx="1867">
                  <c:v>1.8545827821444345</c:v>
                </c:pt>
                <c:pt idx="1868">
                  <c:v>1.8471547885434134</c:v>
                </c:pt>
                <c:pt idx="1869">
                  <c:v>1.8397019852640231</c:v>
                </c:pt>
                <c:pt idx="1870">
                  <c:v>1.8322240912295438</c:v>
                </c:pt>
                <c:pt idx="1871">
                  <c:v>1.8247208196232481</c:v>
                </c:pt>
                <c:pt idx="1872">
                  <c:v>1.8171918777305458</c:v>
                </c:pt>
                <c:pt idx="1873">
                  <c:v>1.8096369667754713</c:v>
                </c:pt>
                <c:pt idx="1874">
                  <c:v>1.8020557817513294</c:v>
                </c:pt>
                <c:pt idx="1875">
                  <c:v>1.7944480112451817</c:v>
                </c:pt>
                <c:pt idx="1876">
                  <c:v>1.7868133372559567</c:v>
                </c:pt>
                <c:pt idx="1877">
                  <c:v>1.7791514350058573</c:v>
                </c:pt>
                <c:pt idx="1878">
                  <c:v>1.7714619727447645</c:v>
                </c:pt>
                <c:pt idx="1879">
                  <c:v>1.7637446115473501</c:v>
                </c:pt>
                <c:pt idx="1880">
                  <c:v>1.7559990051025158</c:v>
                </c:pt>
                <c:pt idx="1881">
                  <c:v>1.7482247994948457</c:v>
                </c:pt>
                <c:pt idx="1882">
                  <c:v>1.7404216329776678</c:v>
                </c:pt>
                <c:pt idx="1883">
                  <c:v>1.7325891357373477</c:v>
                </c:pt>
                <c:pt idx="1884">
                  <c:v>1.7247269296483811</c:v>
                </c:pt>
                <c:pt idx="1885">
                  <c:v>1.71683462801886</c:v>
                </c:pt>
                <c:pt idx="1886">
                  <c:v>1.7089118353258268</c:v>
                </c:pt>
                <c:pt idx="1887">
                  <c:v>1.700958146940047</c:v>
                </c:pt>
                <c:pt idx="1888">
                  <c:v>1.6929731488396429</c:v>
                </c:pt>
                <c:pt idx="1889">
                  <c:v>1.6849564173120848</c:v>
                </c:pt>
                <c:pt idx="1890">
                  <c:v>1.6769075186438853</c:v>
                </c:pt>
                <c:pt idx="1891">
                  <c:v>1.6688260087974618</c:v>
                </c:pt>
                <c:pt idx="1892">
                  <c:v>1.6607114330744184</c:v>
                </c:pt>
                <c:pt idx="1893">
                  <c:v>1.6525633257646137</c:v>
                </c:pt>
                <c:pt idx="1894">
                  <c:v>1.6443812097802479</c:v>
                </c:pt>
                <c:pt idx="1895">
                  <c:v>1.6361645962741838</c:v>
                </c:pt>
                <c:pt idx="1896">
                  <c:v>1.627912984241648</c:v>
                </c:pt>
                <c:pt idx="1897">
                  <c:v>1.619625860104466</c:v>
                </c:pt>
                <c:pt idx="1898">
                  <c:v>1.6113026972768227</c:v>
                </c:pt>
                <c:pt idx="1899">
                  <c:v>1.6029429557116073</c:v>
                </c:pt>
                <c:pt idx="1900">
                  <c:v>1.5945460814261914</c:v>
                </c:pt>
                <c:pt idx="1901">
                  <c:v>1.5861115060065822</c:v>
                </c:pt>
                <c:pt idx="1902">
                  <c:v>1.5776386460886349</c:v>
                </c:pt>
                <c:pt idx="1903">
                  <c:v>1.5691269028151167</c:v>
                </c:pt>
                <c:pt idx="1904">
                  <c:v>1.5605756612671378</c:v>
                </c:pt>
                <c:pt idx="1905">
                  <c:v>1.5519842898685428</c:v>
                </c:pt>
                <c:pt idx="1906">
                  <c:v>1.5433521397616035</c:v>
                </c:pt>
                <c:pt idx="1907">
                  <c:v>1.5346785441523663</c:v>
                </c:pt>
                <c:pt idx="1908">
                  <c:v>1.5259628176237781</c:v>
                </c:pt>
                <c:pt idx="1909">
                  <c:v>1.5172042554146925</c:v>
                </c:pt>
                <c:pt idx="1910">
                  <c:v>1.508402132662592</c:v>
                </c:pt>
                <c:pt idx="1911">
                  <c:v>1.4995557036078553</c:v>
                </c:pt>
                <c:pt idx="1912">
                  <c:v>1.4906642007570694</c:v>
                </c:pt>
                <c:pt idx="1913">
                  <c:v>1.4817268340028742</c:v>
                </c:pt>
                <c:pt idx="1914">
                  <c:v>1.4727427896974485</c:v>
                </c:pt>
                <c:pt idx="1915">
                  <c:v>1.463711229676723</c:v>
                </c:pt>
                <c:pt idx="1916">
                  <c:v>1.4546312902320069</c:v>
                </c:pt>
                <c:pt idx="1917">
                  <c:v>1.4455020810255592</c:v>
                </c:pt>
                <c:pt idx="1918">
                  <c:v>1.4363226839463143</c:v>
                </c:pt>
                <c:pt idx="1919">
                  <c:v>1.4270921519017079</c:v>
                </c:pt>
                <c:pt idx="1920">
                  <c:v>1.4178095075411228</c:v>
                </c:pt>
                <c:pt idx="1921">
                  <c:v>1.4084737419062767</c:v>
                </c:pt>
                <c:pt idx="1922">
                  <c:v>1.3990838130032475</c:v>
                </c:pt>
                <c:pt idx="1923">
                  <c:v>1.3896386442906388</c:v>
                </c:pt>
                <c:pt idx="1924">
                  <c:v>1.3801371230776762</c:v>
                </c:pt>
                <c:pt idx="1925">
                  <c:v>1.3705780988256955</c:v>
                </c:pt>
                <c:pt idx="1926">
                  <c:v>1.3609603813457156</c:v>
                </c:pt>
                <c:pt idx="1927">
                  <c:v>1.3512827388843078</c:v>
                </c:pt>
                <c:pt idx="1928">
                  <c:v>1.3415438960891253</c:v>
                </c:pt>
                <c:pt idx="1929">
                  <c:v>1.3317425318447749</c:v>
                </c:pt>
                <c:pt idx="1930">
                  <c:v>1.3218772769687364</c:v>
                </c:pt>
                <c:pt idx="1931">
                  <c:v>1.3119467117561803</c:v>
                </c:pt>
                <c:pt idx="1932">
                  <c:v>1.3019493633613304</c:v>
                </c:pt>
                <c:pt idx="1933">
                  <c:v>1.2918837030019701</c:v>
                </c:pt>
                <c:pt idx="1934">
                  <c:v>1.2817481429721689</c:v>
                </c:pt>
                <c:pt idx="1935">
                  <c:v>1.2715410334470298</c:v>
                </c:pt>
                <c:pt idx="1936">
                  <c:v>1.2612606590613968</c:v>
                </c:pt>
                <c:pt idx="1937">
                  <c:v>1.2509052352427463</c:v>
                </c:pt>
                <c:pt idx="1938">
                  <c:v>1.2404729042762968</c:v>
                </c:pt>
                <c:pt idx="1939">
                  <c:v>1.2299617310780959</c:v>
                </c:pt>
                <c:pt idx="1940">
                  <c:v>1.2193696986491214</c:v>
                </c:pt>
                <c:pt idx="1941">
                  <c:v>1.2086947031805502</c:v>
                </c:pt>
                <c:pt idx="1942">
                  <c:v>1.197934548776892</c:v>
                </c:pt>
                <c:pt idx="1943">
                  <c:v>1.187086941759907</c:v>
                </c:pt>
                <c:pt idx="1944">
                  <c:v>1.1761494845119087</c:v>
                </c:pt>
                <c:pt idx="1945">
                  <c:v>1.1651196688121213</c:v>
                </c:pt>
                <c:pt idx="1946">
                  <c:v>1.1539948686141306</c:v>
                </c:pt>
                <c:pt idx="1947">
                  <c:v>1.1427723322061174</c:v>
                </c:pt>
                <c:pt idx="1948">
                  <c:v>1.1314491736881382</c:v>
                </c:pt>
                <c:pt idx="1949">
                  <c:v>1.1200223636924171</c:v>
                </c:pt>
                <c:pt idx="1950">
                  <c:v>1.1084887192627733</c:v>
                </c:pt>
                <c:pt idx="1951">
                  <c:v>1.0968448927982868</c:v>
                </c:pt>
                <c:pt idx="1952">
                  <c:v>1.0850873599532009</c:v>
                </c:pt>
                <c:pt idx="1953">
                  <c:v>1.0732124063701951</c:v>
                </c:pt>
                <c:pt idx="1954">
                  <c:v>1.061216113106513</c:v>
                </c:pt>
                <c:pt idx="1955">
                  <c:v>1.0490943405921931</c:v>
                </c:pt>
                <c:pt idx="1956">
                  <c:v>1.0368427109355494</c:v>
                </c:pt>
                <c:pt idx="1957">
                  <c:v>1.024456588363067</c:v>
                </c:pt>
                <c:pt idx="1958">
                  <c:v>1.0119310575476042</c:v>
                </c:pt>
                <c:pt idx="1959">
                  <c:v>0.9992608995395561</c:v>
                </c:pt>
                <c:pt idx="1960">
                  <c:v>0.98644056496888755</c:v>
                </c:pt>
                <c:pt idx="1961">
                  <c:v>0.97346414413020721</c:v>
                </c:pt>
                <c:pt idx="1962">
                  <c:v>0.96032533349614124</c:v>
                </c:pt>
                <c:pt idx="1963">
                  <c:v>0.947017398123848</c:v>
                </c:pt>
                <c:pt idx="1964">
                  <c:v>0.93353312932197763</c:v>
                </c:pt>
                <c:pt idx="1965">
                  <c:v>0.91986479682698841</c:v>
                </c:pt>
                <c:pt idx="1966">
                  <c:v>0.90600409459284381</c:v>
                </c:pt>
                <c:pt idx="1967">
                  <c:v>0.89194207912011492</c:v>
                </c:pt>
                <c:pt idx="1968">
                  <c:v>0.87766909903028356</c:v>
                </c:pt>
                <c:pt idx="1969">
                  <c:v>0.86317471431720627</c:v>
                </c:pt>
                <c:pt idx="1970">
                  <c:v>0.84844760336452274</c:v>
                </c:pt>
                <c:pt idx="1971">
                  <c:v>0.83347545538518519</c:v>
                </c:pt>
                <c:pt idx="1972">
                  <c:v>0.81824484538932174</c:v>
                </c:pt>
                <c:pt idx="1973">
                  <c:v>0.8027410880825655</c:v>
                </c:pt>
                <c:pt idx="1974">
                  <c:v>0.78694806618707758</c:v>
                </c:pt>
                <c:pt idx="1975">
                  <c:v>0.77084802749186343</c:v>
                </c:pt>
                <c:pt idx="1976">
                  <c:v>0.75442134337760236</c:v>
                </c:pt>
                <c:pt idx="1977">
                  <c:v>0.73764621948480125</c:v>
                </c:pt>
                <c:pt idx="1978">
                  <c:v>0.72049834639929922</c:v>
                </c:pt>
                <c:pt idx="1979">
                  <c:v>0.70295047442258074</c:v>
                </c:pt>
                <c:pt idx="1980">
                  <c:v>0.68497189123790203</c:v>
                </c:pt>
                <c:pt idx="1981">
                  <c:v>0.66652777391898743</c:v>
                </c:pt>
                <c:pt idx="1982">
                  <c:v>0.64757837624204106</c:v>
                </c:pt>
                <c:pt idx="1983">
                  <c:v>0.62807799706557255</c:v>
                </c:pt>
                <c:pt idx="1984">
                  <c:v>0.60797365308225859</c:v>
                </c:pt>
                <c:pt idx="1985">
                  <c:v>0.58720334531956597</c:v>
                </c:pt>
                <c:pt idx="1986">
                  <c:v>0.56569375624473595</c:v>
                </c:pt>
                <c:pt idx="1987">
                  <c:v>0.54335713074910408</c:v>
                </c:pt>
                <c:pt idx="1988">
                  <c:v>0.52008695702666263</c:v>
                </c:pt>
                <c:pt idx="1989">
                  <c:v>0.49575182964925096</c:v>
                </c:pt>
                <c:pt idx="1990">
                  <c:v>0.47018646211170728</c:v>
                </c:pt>
                <c:pt idx="1991">
                  <c:v>0.44317804168069008</c:v>
                </c:pt>
                <c:pt idx="1992">
                  <c:v>0.41444458592739053</c:v>
                </c:pt>
                <c:pt idx="1993">
                  <c:v>0.38359869543795033</c:v>
                </c:pt>
                <c:pt idx="1994">
                  <c:v>0.35008248282111665</c:v>
                </c:pt>
                <c:pt idx="1995">
                  <c:v>0.3130394648179774</c:v>
                </c:pt>
                <c:pt idx="1996">
                  <c:v>0.27102745047066379</c:v>
                </c:pt>
                <c:pt idx="1997">
                  <c:v>0.22123357811755201</c:v>
                </c:pt>
              </c:numCache>
            </c:numRef>
          </c:xVal>
          <c:yVal>
            <c:numRef>
              <c:f>'Trajectory Map'!$G$3:$G$2000</c:f>
              <c:numCache>
                <c:formatCode>0.0</c:formatCode>
                <c:ptCount val="1998"/>
                <c:pt idx="0">
                  <c:v>4.0044244765551316</c:v>
                </c:pt>
                <c:pt idx="1">
                  <c:v>4.0088181434421308</c:v>
                </c:pt>
                <c:pt idx="2">
                  <c:v>4.0131809917609313</c:v>
                </c:pt>
                <c:pt idx="3">
                  <c:v>4.0175130128691903</c:v>
                </c:pt>
                <c:pt idx="4">
                  <c:v>4.0218141983823061</c:v>
                </c:pt>
                <c:pt idx="5">
                  <c:v>4.0260845401734269</c:v>
                </c:pt>
                <c:pt idx="6">
                  <c:v>4.030324030373456</c:v>
                </c:pt>
                <c:pt idx="7">
                  <c:v>4.0345326613710668</c:v>
                </c:pt>
                <c:pt idx="8">
                  <c:v>4.038710425812698</c:v>
                </c:pt>
                <c:pt idx="9">
                  <c:v>4.0428573166025608</c:v>
                </c:pt>
                <c:pt idx="10">
                  <c:v>4.0469733269026422</c:v>
                </c:pt>
                <c:pt idx="11">
                  <c:v>4.0510584501326941</c:v>
                </c:pt>
                <c:pt idx="12">
                  <c:v>4.0551126799702368</c:v>
                </c:pt>
                <c:pt idx="13">
                  <c:v>4.0591360103505529</c:v>
                </c:pt>
                <c:pt idx="14">
                  <c:v>4.0631284354666715</c:v>
                </c:pt>
                <c:pt idx="15">
                  <c:v>4.0670899497693709</c:v>
                </c:pt>
                <c:pt idx="16">
                  <c:v>4.0710205479671506</c:v>
                </c:pt>
                <c:pt idx="17">
                  <c:v>4.0749202250262302</c:v>
                </c:pt>
                <c:pt idx="18">
                  <c:v>4.0787889761705278</c:v>
                </c:pt>
                <c:pt idx="19">
                  <c:v>4.0826267968816392</c:v>
                </c:pt>
                <c:pt idx="20">
                  <c:v>4.0864336828988188</c:v>
                </c:pt>
                <c:pt idx="21">
                  <c:v>4.0902096302189594</c:v>
                </c:pt>
                <c:pt idx="22">
                  <c:v>4.093954635096563</c:v>
                </c:pt>
                <c:pt idx="23">
                  <c:v>4.0976686940437155</c:v>
                </c:pt>
                <c:pt idx="24">
                  <c:v>4.1013518038300587</c:v>
                </c:pt>
                <c:pt idx="25">
                  <c:v>4.1050039614827591</c:v>
                </c:pt>
                <c:pt idx="26">
                  <c:v>4.1086251642864706</c:v>
                </c:pt>
                <c:pt idx="27">
                  <c:v>4.1122154097833068</c:v>
                </c:pt>
                <c:pt idx="28">
                  <c:v>4.1157746957727923</c:v>
                </c:pt>
                <c:pt idx="29">
                  <c:v>4.1193030203118361</c:v>
                </c:pt>
                <c:pt idx="30">
                  <c:v>4.1228003817146774</c:v>
                </c:pt>
                <c:pt idx="31">
                  <c:v>4.1262667785528508</c:v>
                </c:pt>
                <c:pt idx="32">
                  <c:v>4.1297022096551403</c:v>
                </c:pt>
                <c:pt idx="33">
                  <c:v>4.1331066741075215</c:v>
                </c:pt>
                <c:pt idx="34">
                  <c:v>4.1364801712531216</c:v>
                </c:pt>
                <c:pt idx="35">
                  <c:v>4.1398227006921653</c:v>
                </c:pt>
                <c:pt idx="36">
                  <c:v>4.1431342622819178</c:v>
                </c:pt>
                <c:pt idx="37">
                  <c:v>4.1464148561366301</c:v>
                </c:pt>
                <c:pt idx="38">
                  <c:v>4.1496644826274789</c:v>
                </c:pt>
                <c:pt idx="39">
                  <c:v>4.1528831423825077</c:v>
                </c:pt>
                <c:pt idx="40">
                  <c:v>4.1560708362865659</c:v>
                </c:pt>
                <c:pt idx="41">
                  <c:v>4.1592275654812401</c:v>
                </c:pt>
                <c:pt idx="42">
                  <c:v>4.1623533313647885</c:v>
                </c:pt>
                <c:pt idx="43">
                  <c:v>4.1654481355920758</c:v>
                </c:pt>
                <c:pt idx="44">
                  <c:v>4.1685119800744959</c:v>
                </c:pt>
                <c:pt idx="45">
                  <c:v>4.1715448669799029</c:v>
                </c:pt>
                <c:pt idx="46">
                  <c:v>4.1745467987325355</c:v>
                </c:pt>
                <c:pt idx="47">
                  <c:v>4.1775177780129402</c:v>
                </c:pt>
                <c:pt idx="48">
                  <c:v>4.1804578077578887</c:v>
                </c:pt>
                <c:pt idx="49">
                  <c:v>4.1833668911603006</c:v>
                </c:pt>
                <c:pt idx="50">
                  <c:v>4.1862450316691566</c:v>
                </c:pt>
                <c:pt idx="51">
                  <c:v>4.1890922329894167</c:v>
                </c:pt>
                <c:pt idx="52">
                  <c:v>4.1919084990819275</c:v>
                </c:pt>
                <c:pt idx="53">
                  <c:v>4.1946938341633375</c:v>
                </c:pt>
                <c:pt idx="54">
                  <c:v>4.1974482427060025</c:v>
                </c:pt>
                <c:pt idx="55">
                  <c:v>4.2001717294378906</c:v>
                </c:pt>
                <c:pt idx="56">
                  <c:v>4.2028642993424912</c:v>
                </c:pt>
                <c:pt idx="57">
                  <c:v>4.2055259576587085</c:v>
                </c:pt>
                <c:pt idx="58">
                  <c:v>4.2081567098807708</c:v>
                </c:pt>
                <c:pt idx="59">
                  <c:v>4.2107565617581226</c:v>
                </c:pt>
                <c:pt idx="60">
                  <c:v>4.213325519295319</c:v>
                </c:pt>
                <c:pt idx="61">
                  <c:v>4.2158635887519251</c:v>
                </c:pt>
                <c:pt idx="62">
                  <c:v>4.218370776642403</c:v>
                </c:pt>
                <c:pt idx="63">
                  <c:v>4.2208470897360035</c:v>
                </c:pt>
                <c:pt idx="64">
                  <c:v>4.2232925350566504</c:v>
                </c:pt>
                <c:pt idx="65">
                  <c:v>4.2257071198828298</c:v>
                </c:pt>
                <c:pt idx="66">
                  <c:v>4.2280908517474707</c:v>
                </c:pt>
                <c:pt idx="67">
                  <c:v>4.2304437384378284</c:v>
                </c:pt>
                <c:pt idx="68">
                  <c:v>4.2327657879953602</c:v>
                </c:pt>
                <c:pt idx="69">
                  <c:v>4.2350570087156063</c:v>
                </c:pt>
                <c:pt idx="70">
                  <c:v>4.2373174091480603</c:v>
                </c:pt>
                <c:pt idx="71">
                  <c:v>4.2395469980960501</c:v>
                </c:pt>
                <c:pt idx="72">
                  <c:v>4.2417457846165982</c:v>
                </c:pt>
                <c:pt idx="73">
                  <c:v>4.243913778020298</c:v>
                </c:pt>
                <c:pt idx="74">
                  <c:v>4.2460509878711781</c:v>
                </c:pt>
                <c:pt idx="75">
                  <c:v>4.2481574239865667</c:v>
                </c:pt>
                <c:pt idx="76">
                  <c:v>4.2502330964369541</c:v>
                </c:pt>
                <c:pt idx="77">
                  <c:v>4.2522780155458566</c:v>
                </c:pt>
                <c:pt idx="78">
                  <c:v>4.254292191889669</c:v>
                </c:pt>
                <c:pt idx="79">
                  <c:v>4.2562756362975263</c:v>
                </c:pt>
                <c:pt idx="80">
                  <c:v>4.2582283598511541</c:v>
                </c:pt>
                <c:pt idx="81">
                  <c:v>4.2601503738847244</c:v>
                </c:pt>
                <c:pt idx="82">
                  <c:v>4.2620416899847031</c:v>
                </c:pt>
                <c:pt idx="83">
                  <c:v>4.2639023199896995</c:v>
                </c:pt>
                <c:pt idx="84">
                  <c:v>4.265732275990314</c:v>
                </c:pt>
                <c:pt idx="85">
                  <c:v>4.2675315703289787</c:v>
                </c:pt>
                <c:pt idx="86">
                  <c:v>4.2693002155997997</c:v>
                </c:pt>
                <c:pt idx="87">
                  <c:v>4.2710382246484038</c:v>
                </c:pt>
                <c:pt idx="88">
                  <c:v>4.2727456105717652</c:v>
                </c:pt>
                <c:pt idx="89">
                  <c:v>4.2744223867180526</c:v>
                </c:pt>
                <c:pt idx="90">
                  <c:v>4.2760685666864537</c:v>
                </c:pt>
                <c:pt idx="91">
                  <c:v>4.2776841643270149</c:v>
                </c:pt>
                <c:pt idx="92">
                  <c:v>4.2792691937404657</c:v>
                </c:pt>
                <c:pt idx="93">
                  <c:v>4.2808236692780479</c:v>
                </c:pt>
                <c:pt idx="94">
                  <c:v>4.282347605541343</c:v>
                </c:pt>
                <c:pt idx="95">
                  <c:v>4.2838410173820929</c:v>
                </c:pt>
                <c:pt idx="96">
                  <c:v>4.2853039199020238</c:v>
                </c:pt>
                <c:pt idx="97">
                  <c:v>4.2867363284526654</c:v>
                </c:pt>
                <c:pt idx="98">
                  <c:v>4.2881382586351684</c:v>
                </c:pt>
                <c:pt idx="99">
                  <c:v>4.2895097263001176</c:v>
                </c:pt>
                <c:pt idx="100">
                  <c:v>4.2908507475473501</c:v>
                </c:pt>
                <c:pt idx="101">
                  <c:v>4.2921613387257631</c:v>
                </c:pt>
                <c:pt idx="102">
                  <c:v>4.2934415164331243</c:v>
                </c:pt>
                <c:pt idx="103">
                  <c:v>4.2946912975158797</c:v>
                </c:pt>
                <c:pt idx="104">
                  <c:v>4.2959106990689584</c:v>
                </c:pt>
                <c:pt idx="105">
                  <c:v>4.2970997384355769</c:v>
                </c:pt>
                <c:pt idx="106">
                  <c:v>4.2982584332070379</c:v>
                </c:pt>
                <c:pt idx="107">
                  <c:v>4.2993868012225347</c:v>
                </c:pt>
                <c:pt idx="108">
                  <c:v>4.3004848605689423</c:v>
                </c:pt>
                <c:pt idx="109">
                  <c:v>4.3015526295806161</c:v>
                </c:pt>
                <c:pt idx="110">
                  <c:v>4.3025901268391866</c:v>
                </c:pt>
                <c:pt idx="111">
                  <c:v>4.3035973711733462</c:v>
                </c:pt>
                <c:pt idx="112">
                  <c:v>4.3045743816586421</c:v>
                </c:pt>
                <c:pt idx="113">
                  <c:v>4.3055211776172628</c:v>
                </c:pt>
                <c:pt idx="114">
                  <c:v>4.3064377786178216</c:v>
                </c:pt>
                <c:pt idx="115">
                  <c:v>4.307324204475143</c:v>
                </c:pt>
                <c:pt idx="116">
                  <c:v>4.3081804752500394</c:v>
                </c:pt>
                <c:pt idx="117">
                  <c:v>4.3090066112490941</c:v>
                </c:pt>
                <c:pt idx="118">
                  <c:v>4.3098026330244359</c:v>
                </c:pt>
                <c:pt idx="119">
                  <c:v>4.3105685613735183</c:v>
                </c:pt>
                <c:pt idx="120">
                  <c:v>4.3113044173388877</c:v>
                </c:pt>
                <c:pt idx="121">
                  <c:v>4.3120102222079559</c:v>
                </c:pt>
                <c:pt idx="122">
                  <c:v>4.312685997512772</c:v>
                </c:pt>
                <c:pt idx="123">
                  <c:v>4.3133317650297869</c:v>
                </c:pt>
                <c:pt idx="124">
                  <c:v>4.3139475467796196</c:v>
                </c:pt>
                <c:pt idx="125">
                  <c:v>4.3145333650268176</c:v>
                </c:pt>
                <c:pt idx="126">
                  <c:v>4.3150892422796252</c:v>
                </c:pt>
                <c:pt idx="127">
                  <c:v>4.3156152012897344</c:v>
                </c:pt>
                <c:pt idx="128">
                  <c:v>4.3161112650520455</c:v>
                </c:pt>
                <c:pt idx="129">
                  <c:v>4.3165774568044251</c:v>
                </c:pt>
                <c:pt idx="130">
                  <c:v>4.3170138000274552</c:v>
                </c:pt>
                <c:pt idx="131">
                  <c:v>4.3174203184441859</c:v>
                </c:pt>
                <c:pt idx="132">
                  <c:v>4.3177970360198854</c:v>
                </c:pt>
                <c:pt idx="133">
                  <c:v>4.3181439769617871</c:v>
                </c:pt>
                <c:pt idx="134">
                  <c:v>4.3184611657188334</c:v>
                </c:pt>
                <c:pt idx="135">
                  <c:v>4.3187486269814208</c:v>
                </c:pt>
                <c:pt idx="136">
                  <c:v>4.319006385681142</c:v>
                </c:pt>
                <c:pt idx="137">
                  <c:v>4.3192344669905234</c:v>
                </c:pt>
                <c:pt idx="138">
                  <c:v>4.3194328963227608</c:v>
                </c:pt>
                <c:pt idx="139">
                  <c:v>4.3196016993314608</c:v>
                </c:pt>
                <c:pt idx="140">
                  <c:v>4.319740901910369</c:v>
                </c:pt>
                <c:pt idx="141">
                  <c:v>4.3198505301931043</c:v>
                </c:pt>
                <c:pt idx="142">
                  <c:v>4.319930610552885</c:v>
                </c:pt>
                <c:pt idx="143">
                  <c:v>4.3199811696022632</c:v>
                </c:pt>
                <c:pt idx="144">
                  <c:v>4.3200022341928417</c:v>
                </c:pt>
                <c:pt idx="145">
                  <c:v>4.3199938314150064</c:v>
                </c:pt>
                <c:pt idx="146">
                  <c:v>4.3199559885976404</c:v>
                </c:pt>
                <c:pt idx="147">
                  <c:v>4.3198887333078506</c:v>
                </c:pt>
                <c:pt idx="148">
                  <c:v>4.3197920933506797</c:v>
                </c:pt>
                <c:pt idx="149">
                  <c:v>4.3196660967688256</c:v>
                </c:pt>
                <c:pt idx="150">
                  <c:v>4.3195107718423547</c:v>
                </c:pt>
                <c:pt idx="151">
                  <c:v>4.3193261470884146</c:v>
                </c:pt>
                <c:pt idx="152">
                  <c:v>4.3191122512609414</c:v>
                </c:pt>
                <c:pt idx="153">
                  <c:v>4.3188691133503703</c:v>
                </c:pt>
                <c:pt idx="154">
                  <c:v>4.3185967625833435</c:v>
                </c:pt>
                <c:pt idx="155">
                  <c:v>4.3182952284224099</c:v>
                </c:pt>
                <c:pt idx="156">
                  <c:v>4.3179645405657308</c:v>
                </c:pt>
                <c:pt idx="157">
                  <c:v>4.3176047289467787</c:v>
                </c:pt>
                <c:pt idx="158">
                  <c:v>4.3172158237340366</c:v>
                </c:pt>
                <c:pt idx="159">
                  <c:v>4.3167978553306963</c:v>
                </c:pt>
                <c:pt idx="160">
                  <c:v>4.3163508543743481</c:v>
                </c:pt>
                <c:pt idx="161">
                  <c:v>4.3158748517366794</c:v>
                </c:pt>
                <c:pt idx="162">
                  <c:v>4.3153698785231605</c:v>
                </c:pt>
                <c:pt idx="163">
                  <c:v>4.3148359660727369</c:v>
                </c:pt>
                <c:pt idx="164">
                  <c:v>4.3142731459575163</c:v>
                </c:pt>
                <c:pt idx="165">
                  <c:v>4.3136814499824494</c:v>
                </c:pt>
                <c:pt idx="166">
                  <c:v>4.3130609101850181</c:v>
                </c:pt>
                <c:pt idx="167">
                  <c:v>4.3124115588349152</c:v>
                </c:pt>
                <c:pt idx="168">
                  <c:v>4.3117334284337225</c:v>
                </c:pt>
                <c:pt idx="169">
                  <c:v>4.3110265517145887</c:v>
                </c:pt>
                <c:pt idx="170">
                  <c:v>4.3102909616419058</c:v>
                </c:pt>
                <c:pt idx="171">
                  <c:v>4.3095266914109827</c:v>
                </c:pt>
                <c:pt idx="172">
                  <c:v>4.308733774447715</c:v>
                </c:pt>
                <c:pt idx="173">
                  <c:v>4.307912244408258</c:v>
                </c:pt>
                <c:pt idx="174">
                  <c:v>4.3070621351786924</c:v>
                </c:pt>
                <c:pt idx="175">
                  <c:v>4.306183480874691</c:v>
                </c:pt>
                <c:pt idx="176">
                  <c:v>4.3052763158411826</c:v>
                </c:pt>
                <c:pt idx="177">
                  <c:v>4.3043406746520159</c:v>
                </c:pt>
                <c:pt idx="178">
                  <c:v>4.3033765921096157</c:v>
                </c:pt>
                <c:pt idx="179">
                  <c:v>4.3023841032446466</c:v>
                </c:pt>
                <c:pt idx="180">
                  <c:v>4.3013632433156683</c:v>
                </c:pt>
                <c:pt idx="181">
                  <c:v>4.3003140478087865</c:v>
                </c:pt>
                <c:pt idx="182">
                  <c:v>4.2992365524373133</c:v>
                </c:pt>
                <c:pt idx="183">
                  <c:v>4.2981307931414081</c:v>
                </c:pt>
                <c:pt idx="184">
                  <c:v>4.2969968060877388</c:v>
                </c:pt>
                <c:pt idx="185">
                  <c:v>4.2958346276691177</c:v>
                </c:pt>
                <c:pt idx="186">
                  <c:v>4.2946442945041543</c:v>
                </c:pt>
                <c:pt idx="187">
                  <c:v>4.2934258434368981</c:v>
                </c:pt>
                <c:pt idx="188">
                  <c:v>4.2921793115364766</c:v>
                </c:pt>
                <c:pt idx="189">
                  <c:v>4.2909047360967376</c:v>
                </c:pt>
                <c:pt idx="190">
                  <c:v>4.2896021546358911</c:v>
                </c:pt>
                <c:pt idx="191">
                  <c:v>4.2882716048961358</c:v>
                </c:pt>
                <c:pt idx="192">
                  <c:v>4.2869131248433048</c:v>
                </c:pt>
                <c:pt idx="193">
                  <c:v>4.28552675266649</c:v>
                </c:pt>
                <c:pt idx="194">
                  <c:v>4.2841125267776752</c:v>
                </c:pt>
                <c:pt idx="195">
                  <c:v>4.2826704858113658</c:v>
                </c:pt>
                <c:pt idx="196">
                  <c:v>4.2812006686242157</c:v>
                </c:pt>
                <c:pt idx="197">
                  <c:v>4.2797031142946524</c:v>
                </c:pt>
                <c:pt idx="198">
                  <c:v>4.2781778621224982</c:v>
                </c:pt>
                <c:pt idx="199">
                  <c:v>4.2766249516285946</c:v>
                </c:pt>
                <c:pt idx="200">
                  <c:v>4.2750444225544211</c:v>
                </c:pt>
                <c:pt idx="201">
                  <c:v>4.2734363148617138</c:v>
                </c:pt>
                <c:pt idx="202">
                  <c:v>4.2718006687320775</c:v>
                </c:pt>
                <c:pt idx="203">
                  <c:v>4.2701375245666053</c:v>
                </c:pt>
                <c:pt idx="204">
                  <c:v>4.2684469229854898</c:v>
                </c:pt>
                <c:pt idx="205">
                  <c:v>4.2667289048276302</c:v>
                </c:pt>
                <c:pt idx="206">
                  <c:v>4.2649835111502439</c:v>
                </c:pt>
                <c:pt idx="207">
                  <c:v>4.2632107832284758</c:v>
                </c:pt>
                <c:pt idx="208">
                  <c:v>4.2614107625549993</c:v>
                </c:pt>
                <c:pt idx="209">
                  <c:v>4.2595834908396188</c:v>
                </c:pt>
                <c:pt idx="210">
                  <c:v>4.2577290100088794</c:v>
                </c:pt>
                <c:pt idx="211">
                  <c:v>4.2558473622056567</c:v>
                </c:pt>
                <c:pt idx="212">
                  <c:v>4.2539385897887616</c:v>
                </c:pt>
                <c:pt idx="213">
                  <c:v>4.2520027353325336</c:v>
                </c:pt>
                <c:pt idx="214">
                  <c:v>4.2500398416264371</c:v>
                </c:pt>
                <c:pt idx="215">
                  <c:v>4.248049951674651</c:v>
                </c:pt>
                <c:pt idx="216">
                  <c:v>4.2460331086956637</c:v>
                </c:pt>
                <c:pt idx="217">
                  <c:v>4.24398935612186</c:v>
                </c:pt>
                <c:pt idx="218">
                  <c:v>4.2419187375991072</c:v>
                </c:pt>
                <c:pt idx="219">
                  <c:v>4.239821296986344</c:v>
                </c:pt>
                <c:pt idx="220">
                  <c:v>4.2376970783551613</c:v>
                </c:pt>
                <c:pt idx="221">
                  <c:v>4.2355461259893872</c:v>
                </c:pt>
                <c:pt idx="222">
                  <c:v>4.2333684843846653</c:v>
                </c:pt>
                <c:pt idx="223">
                  <c:v>4.231164198248031</c:v>
                </c:pt>
                <c:pt idx="224">
                  <c:v>4.228933312497495</c:v>
                </c:pt>
                <c:pt idx="225">
                  <c:v>4.2266758722616107</c:v>
                </c:pt>
                <c:pt idx="226">
                  <c:v>4.2243919228790556</c:v>
                </c:pt>
                <c:pt idx="227">
                  <c:v>4.222081509898195</c:v>
                </c:pt>
                <c:pt idx="228">
                  <c:v>4.2197446790766548</c:v>
                </c:pt>
                <c:pt idx="229">
                  <c:v>4.2173814763808934</c:v>
                </c:pt>
                <c:pt idx="230">
                  <c:v>4.2149919479857632</c:v>
                </c:pt>
                <c:pt idx="231">
                  <c:v>4.2125761402740753</c:v>
                </c:pt>
                <c:pt idx="232">
                  <c:v>4.2101340998361669</c:v>
                </c:pt>
                <c:pt idx="233">
                  <c:v>4.2076658734694572</c:v>
                </c:pt>
                <c:pt idx="234">
                  <c:v>4.2051715081780108</c:v>
                </c:pt>
                <c:pt idx="235">
                  <c:v>4.2026510511720927</c:v>
                </c:pt>
                <c:pt idx="236">
                  <c:v>4.2001045498677261</c:v>
                </c:pt>
                <c:pt idx="237">
                  <c:v>4.1975320518862471</c:v>
                </c:pt>
                <c:pt idx="238">
                  <c:v>4.1949336050538548</c:v>
                </c:pt>
                <c:pt idx="239">
                  <c:v>4.1923092574011642</c:v>
                </c:pt>
                <c:pt idx="240">
                  <c:v>4.1896590571627552</c:v>
                </c:pt>
                <c:pt idx="241">
                  <c:v>4.1869830527767213</c:v>
                </c:pt>
                <c:pt idx="242">
                  <c:v>4.1842812928842115</c:v>
                </c:pt>
                <c:pt idx="243">
                  <c:v>4.1815538263289787</c:v>
                </c:pt>
                <c:pt idx="244">
                  <c:v>4.1788007021569209</c:v>
                </c:pt>
                <c:pt idx="245">
                  <c:v>4.1760219696156184</c:v>
                </c:pt>
                <c:pt idx="246">
                  <c:v>4.1732176781538799</c:v>
                </c:pt>
                <c:pt idx="247">
                  <c:v>4.170387877421275</c:v>
                </c:pt>
                <c:pt idx="248">
                  <c:v>4.1675326172676685</c:v>
                </c:pt>
                <c:pt idx="249">
                  <c:v>4.1646519477427599</c:v>
                </c:pt>
                <c:pt idx="250">
                  <c:v>4.1617459190956101</c:v>
                </c:pt>
                <c:pt idx="251">
                  <c:v>4.1588145817741777</c:v>
                </c:pt>
                <c:pt idx="252">
                  <c:v>4.1558579864248415</c:v>
                </c:pt>
                <c:pt idx="253">
                  <c:v>4.1528761838919355</c:v>
                </c:pt>
                <c:pt idx="254">
                  <c:v>4.1498692252172669</c:v>
                </c:pt>
                <c:pt idx="255">
                  <c:v>4.1468371616396489</c:v>
                </c:pt>
                <c:pt idx="256">
                  <c:v>4.1437800445944131</c:v>
                </c:pt>
                <c:pt idx="257">
                  <c:v>4.1406979257129368</c:v>
                </c:pt>
                <c:pt idx="258">
                  <c:v>4.1375908568221638</c:v>
                </c:pt>
                <c:pt idx="259">
                  <c:v>4.1344588899441161</c:v>
                </c:pt>
                <c:pt idx="260">
                  <c:v>4.1313020772954134</c:v>
                </c:pt>
                <c:pt idx="261">
                  <c:v>4.1281204712867865</c:v>
                </c:pt>
                <c:pt idx="262">
                  <c:v>4.1249141245225927</c:v>
                </c:pt>
                <c:pt idx="263">
                  <c:v>4.1216830898003192</c:v>
                </c:pt>
                <c:pt idx="264">
                  <c:v>4.118427420110101</c:v>
                </c:pt>
                <c:pt idx="265">
                  <c:v>4.1151471686342269</c:v>
                </c:pt>
                <c:pt idx="266">
                  <c:v>4.1118423887466395</c:v>
                </c:pt>
                <c:pt idx="267">
                  <c:v>4.1085131340124494</c:v>
                </c:pt>
                <c:pt idx="268">
                  <c:v>4.1051594581874289</c:v>
                </c:pt>
                <c:pt idx="269">
                  <c:v>4.1017814152175198</c:v>
                </c:pt>
                <c:pt idx="270">
                  <c:v>4.0983790592383302</c:v>
                </c:pt>
                <c:pt idx="271">
                  <c:v>4.0949524445746341</c:v>
                </c:pt>
                <c:pt idx="272">
                  <c:v>4.0915016257398689</c:v>
                </c:pt>
                <c:pt idx="273">
                  <c:v>4.0880266574356252</c:v>
                </c:pt>
                <c:pt idx="274">
                  <c:v>4.0845275945511457</c:v>
                </c:pt>
                <c:pt idx="275">
                  <c:v>4.0810044921628181</c:v>
                </c:pt>
                <c:pt idx="276">
                  <c:v>4.077457405533659</c:v>
                </c:pt>
                <c:pt idx="277">
                  <c:v>4.0738863901128077</c:v>
                </c:pt>
                <c:pt idx="278">
                  <c:v>4.0702915015350118</c:v>
                </c:pt>
                <c:pt idx="279">
                  <c:v>4.0666727956201143</c:v>
                </c:pt>
                <c:pt idx="280">
                  <c:v>4.0630303283725322</c:v>
                </c:pt>
                <c:pt idx="281">
                  <c:v>4.0593641559807505</c:v>
                </c:pt>
                <c:pt idx="282">
                  <c:v>4.0556743348167856</c:v>
                </c:pt>
                <c:pt idx="283">
                  <c:v>4.0519609214356818</c:v>
                </c:pt>
                <c:pt idx="284">
                  <c:v>4.0482239725749825</c:v>
                </c:pt>
                <c:pt idx="285">
                  <c:v>4.0444635451542013</c:v>
                </c:pt>
                <c:pt idx="286">
                  <c:v>4.0406796962743057</c:v>
                </c:pt>
                <c:pt idx="287">
                  <c:v>4.0368724832171852</c:v>
                </c:pt>
                <c:pt idx="288">
                  <c:v>4.0330419634451227</c:v>
                </c:pt>
                <c:pt idx="289">
                  <c:v>4.0291881946002679</c:v>
                </c:pt>
                <c:pt idx="290">
                  <c:v>4.0253112345041018</c:v>
                </c:pt>
                <c:pt idx="291">
                  <c:v>4.0214111411569089</c:v>
                </c:pt>
                <c:pt idx="292">
                  <c:v>4.0174879727372383</c:v>
                </c:pt>
                <c:pt idx="293">
                  <c:v>4.0135417876013699</c:v>
                </c:pt>
                <c:pt idx="294">
                  <c:v>4.0095726442827759</c:v>
                </c:pt>
                <c:pt idx="295">
                  <c:v>4.0055806014915865</c:v>
                </c:pt>
                <c:pt idx="296">
                  <c:v>4.0015657181140387</c:v>
                </c:pt>
                <c:pt idx="297">
                  <c:v>3.9975280532119504</c:v>
                </c:pt>
                <c:pt idx="298">
                  <c:v>3.9934676660221617</c:v>
                </c:pt>
                <c:pt idx="299">
                  <c:v>3.9893846159559994</c:v>
                </c:pt>
                <c:pt idx="300">
                  <c:v>3.9852789625987275</c:v>
                </c:pt>
                <c:pt idx="301">
                  <c:v>3.9811507657089984</c:v>
                </c:pt>
                <c:pt idx="302">
                  <c:v>3.9770000852183078</c:v>
                </c:pt>
                <c:pt idx="303">
                  <c:v>3.9728269812304395</c:v>
                </c:pt>
                <c:pt idx="304">
                  <c:v>3.9686315140209141</c:v>
                </c:pt>
                <c:pt idx="305">
                  <c:v>3.96441374403644</c:v>
                </c:pt>
                <c:pt idx="306">
                  <c:v>3.9601737318943524</c:v>
                </c:pt>
                <c:pt idx="307">
                  <c:v>3.9559115383820558</c:v>
                </c:pt>
                <c:pt idx="308">
                  <c:v>3.951627224456475</c:v>
                </c:pt>
                <c:pt idx="309">
                  <c:v>3.9473208512434854</c:v>
                </c:pt>
                <c:pt idx="310">
                  <c:v>3.9429924800373595</c:v>
                </c:pt>
                <c:pt idx="311">
                  <c:v>3.9386421723002019</c:v>
                </c:pt>
                <c:pt idx="312">
                  <c:v>3.9342699896613818</c:v>
                </c:pt>
                <c:pt idx="313">
                  <c:v>3.9298759939169736</c:v>
                </c:pt>
                <c:pt idx="314">
                  <c:v>3.9254602470291919</c:v>
                </c:pt>
                <c:pt idx="315">
                  <c:v>3.9210228111258134</c:v>
                </c:pt>
                <c:pt idx="316">
                  <c:v>3.9165637484996187</c:v>
                </c:pt>
                <c:pt idx="317">
                  <c:v>3.9120831216078149</c:v>
                </c:pt>
                <c:pt idx="318">
                  <c:v>3.907580993071464</c:v>
                </c:pt>
                <c:pt idx="319">
                  <c:v>3.903057425674914</c:v>
                </c:pt>
                <c:pt idx="320">
                  <c:v>3.8985124823652164</c:v>
                </c:pt>
                <c:pt idx="321">
                  <c:v>3.8939462262515581</c:v>
                </c:pt>
                <c:pt idx="322">
                  <c:v>3.8893587206046756</c:v>
                </c:pt>
                <c:pt idx="323">
                  <c:v>3.8847500288562831</c:v>
                </c:pt>
                <c:pt idx="324">
                  <c:v>3.8801202145984863</c:v>
                </c:pt>
                <c:pt idx="325">
                  <c:v>3.8754693415832042</c:v>
                </c:pt>
                <c:pt idx="326">
                  <c:v>3.8707974737215811</c:v>
                </c:pt>
                <c:pt idx="327">
                  <c:v>3.8661046750834109</c:v>
                </c:pt>
                <c:pt idx="328">
                  <c:v>3.8613910098965407</c:v>
                </c:pt>
                <c:pt idx="329">
                  <c:v>3.8566565425462875</c:v>
                </c:pt>
                <c:pt idx="330">
                  <c:v>3.8519013375748563</c:v>
                </c:pt>
                <c:pt idx="331">
                  <c:v>3.8471254596807398</c:v>
                </c:pt>
                <c:pt idx="332">
                  <c:v>3.8423289737181303</c:v>
                </c:pt>
                <c:pt idx="333">
                  <c:v>3.8375119446963302</c:v>
                </c:pt>
                <c:pt idx="334">
                  <c:v>3.8326744377791546</c:v>
                </c:pt>
                <c:pt idx="335">
                  <c:v>3.8278165182843389</c:v>
                </c:pt>
                <c:pt idx="336">
                  <c:v>3.8229382516829347</c:v>
                </c:pt>
                <c:pt idx="337">
                  <c:v>3.8180397035987248</c:v>
                </c:pt>
                <c:pt idx="338">
                  <c:v>3.8131209398076118</c:v>
                </c:pt>
                <c:pt idx="339">
                  <c:v>3.8081820262370236</c:v>
                </c:pt>
                <c:pt idx="340">
                  <c:v>3.8032230289653084</c:v>
                </c:pt>
                <c:pt idx="341">
                  <c:v>3.7982440142211313</c:v>
                </c:pt>
                <c:pt idx="342">
                  <c:v>3.7932450483828783</c:v>
                </c:pt>
                <c:pt idx="343">
                  <c:v>3.7882261979780383</c:v>
                </c:pt>
                <c:pt idx="344">
                  <c:v>3.7831875296825999</c:v>
                </c:pt>
                <c:pt idx="345">
                  <c:v>3.7781291103204486</c:v>
                </c:pt>
                <c:pt idx="346">
                  <c:v>3.7730510068627496</c:v>
                </c:pt>
                <c:pt idx="347">
                  <c:v>3.7679532864273408</c:v>
                </c:pt>
                <c:pt idx="348">
                  <c:v>3.7628360162781238</c:v>
                </c:pt>
                <c:pt idx="349">
                  <c:v>3.7576992638244402</c:v>
                </c:pt>
                <c:pt idx="350">
                  <c:v>3.7525430966204665</c:v>
                </c:pt>
                <c:pt idx="351">
                  <c:v>3.7473675823645944</c:v>
                </c:pt>
                <c:pt idx="352">
                  <c:v>3.7421727888988183</c:v>
                </c:pt>
                <c:pt idx="353">
                  <c:v>3.736958784208102</c:v>
                </c:pt>
                <c:pt idx="354">
                  <c:v>3.7317256364197813</c:v>
                </c:pt>
                <c:pt idx="355">
                  <c:v>3.726473413802923</c:v>
                </c:pt>
                <c:pt idx="356">
                  <c:v>3.7212021847677166</c:v>
                </c:pt>
                <c:pt idx="357">
                  <c:v>3.7159120178648388</c:v>
                </c:pt>
                <c:pt idx="358">
                  <c:v>3.7106029817848407</c:v>
                </c:pt>
                <c:pt idx="359">
                  <c:v>3.7052751453575148</c:v>
                </c:pt>
                <c:pt idx="360">
                  <c:v>3.6999285775512707</c:v>
                </c:pt>
                <c:pt idx="361">
                  <c:v>3.6945633474725033</c:v>
                </c:pt>
                <c:pt idx="362">
                  <c:v>3.6891795243649694</c:v>
                </c:pt>
                <c:pt idx="363">
                  <c:v>3.6837771776091488</c:v>
                </c:pt>
                <c:pt idx="364">
                  <c:v>3.6783563767216236</c:v>
                </c:pt>
                <c:pt idx="365">
                  <c:v>3.6729171913544327</c:v>
                </c:pt>
                <c:pt idx="366">
                  <c:v>3.6674596912944484</c:v>
                </c:pt>
                <c:pt idx="367">
                  <c:v>3.661983946462732</c:v>
                </c:pt>
                <c:pt idx="368">
                  <c:v>3.6564900269139038</c:v>
                </c:pt>
                <c:pt idx="369">
                  <c:v>3.6509780028355037</c:v>
                </c:pt>
                <c:pt idx="370">
                  <c:v>3.6454479445473549</c:v>
                </c:pt>
                <c:pt idx="371">
                  <c:v>3.6398999225009092</c:v>
                </c:pt>
                <c:pt idx="372">
                  <c:v>3.6343340072786283</c:v>
                </c:pt>
                <c:pt idx="373">
                  <c:v>3.6287502695933265</c:v>
                </c:pt>
                <c:pt idx="374">
                  <c:v>3.6231487802875315</c:v>
                </c:pt>
                <c:pt idx="375">
                  <c:v>3.6175296103328418</c:v>
                </c:pt>
                <c:pt idx="376">
                  <c:v>3.6118928308292704</c:v>
                </c:pt>
                <c:pt idx="377">
                  <c:v>3.6062385130046186</c:v>
                </c:pt>
                <c:pt idx="378">
                  <c:v>3.6005667282138027</c:v>
                </c:pt>
                <c:pt idx="379">
                  <c:v>3.5948775479382267</c:v>
                </c:pt>
                <c:pt idx="380">
                  <c:v>3.5891710437851199</c:v>
                </c:pt>
                <c:pt idx="381">
                  <c:v>3.5834472874868872</c:v>
                </c:pt>
                <c:pt idx="382">
                  <c:v>3.577706350900463</c:v>
                </c:pt>
                <c:pt idx="383">
                  <c:v>3.5719483060066457</c:v>
                </c:pt>
                <c:pt idx="384">
                  <c:v>3.5661732249094573</c:v>
                </c:pt>
                <c:pt idx="385">
                  <c:v>3.560381179835475</c:v>
                </c:pt>
                <c:pt idx="386">
                  <c:v>3.5545722431331859</c:v>
                </c:pt>
                <c:pt idx="387">
                  <c:v>3.5487464872723171</c:v>
                </c:pt>
                <c:pt idx="388">
                  <c:v>3.5429039848431847</c:v>
                </c:pt>
                <c:pt idx="389">
                  <c:v>3.5370448085560371</c:v>
                </c:pt>
                <c:pt idx="390">
                  <c:v>3.5311690312403829</c:v>
                </c:pt>
                <c:pt idx="391">
                  <c:v>3.5252767258443329</c:v>
                </c:pt>
                <c:pt idx="392">
                  <c:v>3.5193679654339469</c:v>
                </c:pt>
                <c:pt idx="393">
                  <c:v>3.513442823192559</c:v>
                </c:pt>
                <c:pt idx="394">
                  <c:v>3.507501372420109</c:v>
                </c:pt>
                <c:pt idx="395">
                  <c:v>3.5015436865324863</c:v>
                </c:pt>
                <c:pt idx="396">
                  <c:v>3.4955698390608605</c:v>
                </c:pt>
                <c:pt idx="397">
                  <c:v>3.4895799036510065</c:v>
                </c:pt>
                <c:pt idx="398">
                  <c:v>3.4835739540626367</c:v>
                </c:pt>
                <c:pt idx="399">
                  <c:v>3.4775520641687452</c:v>
                </c:pt>
                <c:pt idx="400">
                  <c:v>3.4715143079549109</c:v>
                </c:pt>
                <c:pt idx="401">
                  <c:v>3.46546075951865</c:v>
                </c:pt>
                <c:pt idx="402">
                  <c:v>3.4593914930687202</c:v>
                </c:pt>
                <c:pt idx="403">
                  <c:v>3.4533065829244682</c:v>
                </c:pt>
                <c:pt idx="404">
                  <c:v>3.4472061035151382</c:v>
                </c:pt>
                <c:pt idx="405">
                  <c:v>3.4410901293792016</c:v>
                </c:pt>
                <c:pt idx="406">
                  <c:v>3.434958735163681</c:v>
                </c:pt>
                <c:pt idx="407">
                  <c:v>3.4288119956234668</c:v>
                </c:pt>
                <c:pt idx="408">
                  <c:v>3.422649985620648</c:v>
                </c:pt>
                <c:pt idx="409">
                  <c:v>3.4164727801238146</c:v>
                </c:pt>
                <c:pt idx="410">
                  <c:v>3.4102804542073986</c:v>
                </c:pt>
                <c:pt idx="411">
                  <c:v>3.4040730830509718</c:v>
                </c:pt>
                <c:pt idx="412">
                  <c:v>3.3978507419385773</c:v>
                </c:pt>
                <c:pt idx="413">
                  <c:v>3.3916135062580377</c:v>
                </c:pt>
                <c:pt idx="414">
                  <c:v>3.3853614515002706</c:v>
                </c:pt>
                <c:pt idx="415">
                  <c:v>3.3790946532586057</c:v>
                </c:pt>
                <c:pt idx="416">
                  <c:v>3.372813187228096</c:v>
                </c:pt>
                <c:pt idx="417">
                  <c:v>3.3665171292048326</c:v>
                </c:pt>
                <c:pt idx="418">
                  <c:v>3.3602065550852522</c:v>
                </c:pt>
                <c:pt idx="419">
                  <c:v>3.3538815408654523</c:v>
                </c:pt>
                <c:pt idx="420">
                  <c:v>3.3475421626404946</c:v>
                </c:pt>
                <c:pt idx="421">
                  <c:v>3.3411884966037215</c:v>
                </c:pt>
                <c:pt idx="422">
                  <c:v>3.3348206190460559</c:v>
                </c:pt>
                <c:pt idx="423">
                  <c:v>3.3284386063553146</c:v>
                </c:pt>
                <c:pt idx="424">
                  <c:v>3.3220425350155129</c:v>
                </c:pt>
                <c:pt idx="425">
                  <c:v>3.3156324816061646</c:v>
                </c:pt>
                <c:pt idx="426">
                  <c:v>3.3092085228015931</c:v>
                </c:pt>
                <c:pt idx="427">
                  <c:v>3.3027707353702347</c:v>
                </c:pt>
                <c:pt idx="428">
                  <c:v>3.2963191961739327</c:v>
                </c:pt>
                <c:pt idx="429">
                  <c:v>3.2898539821672506</c:v>
                </c:pt>
                <c:pt idx="430">
                  <c:v>3.2833751703967691</c:v>
                </c:pt>
                <c:pt idx="431">
                  <c:v>3.2768828380003772</c:v>
                </c:pt>
                <c:pt idx="432">
                  <c:v>3.2703770622065851</c:v>
                </c:pt>
                <c:pt idx="433">
                  <c:v>3.2638579203338125</c:v>
                </c:pt>
                <c:pt idx="434">
                  <c:v>3.2573254897896993</c:v>
                </c:pt>
                <c:pt idx="435">
                  <c:v>3.2507798480703798</c:v>
                </c:pt>
                <c:pt idx="436">
                  <c:v>3.244221072759804</c:v>
                </c:pt>
                <c:pt idx="437">
                  <c:v>3.2376492415290157</c:v>
                </c:pt>
                <c:pt idx="438">
                  <c:v>3.2310644321354514</c:v>
                </c:pt>
                <c:pt idx="439">
                  <c:v>3.2244667224222385</c:v>
                </c:pt>
                <c:pt idx="440">
                  <c:v>3.2178561903174829</c:v>
                </c:pt>
                <c:pt idx="441">
                  <c:v>3.2112329138335571</c:v>
                </c:pt>
                <c:pt idx="442">
                  <c:v>3.2045969710664104</c:v>
                </c:pt>
                <c:pt idx="443">
                  <c:v>3.197948440194831</c:v>
                </c:pt>
                <c:pt idx="444">
                  <c:v>3.1912873994797604</c:v>
                </c:pt>
                <c:pt idx="445">
                  <c:v>3.1846139272635643</c:v>
                </c:pt>
                <c:pt idx="446">
                  <c:v>3.1779281019693384</c:v>
                </c:pt>
                <c:pt idx="447">
                  <c:v>3.1712300021001827</c:v>
                </c:pt>
                <c:pt idx="448">
                  <c:v>3.1645197062384867</c:v>
                </c:pt>
                <c:pt idx="449">
                  <c:v>3.1577972930452303</c:v>
                </c:pt>
                <c:pt idx="450">
                  <c:v>3.1510628412592538</c:v>
                </c:pt>
                <c:pt idx="451">
                  <c:v>3.1443164296965462</c:v>
                </c:pt>
                <c:pt idx="452">
                  <c:v>3.1375581372495343</c:v>
                </c:pt>
                <c:pt idx="453">
                  <c:v>3.1307880428863673</c:v>
                </c:pt>
                <c:pt idx="454">
                  <c:v>3.124006225650183</c:v>
                </c:pt>
                <c:pt idx="455">
                  <c:v>3.1172127646584116</c:v>
                </c:pt>
                <c:pt idx="456">
                  <c:v>3.110407739102043</c:v>
                </c:pt>
                <c:pt idx="457">
                  <c:v>3.1035912282449019</c:v>
                </c:pt>
                <c:pt idx="458">
                  <c:v>3.096763311422948</c:v>
                </c:pt>
                <c:pt idx="459">
                  <c:v>3.0899240680435374</c:v>
                </c:pt>
                <c:pt idx="460">
                  <c:v>3.083073577584706</c:v>
                </c:pt>
                <c:pt idx="461">
                  <c:v>3.0762119195944466</c:v>
                </c:pt>
                <c:pt idx="462">
                  <c:v>3.0693391736899893</c:v>
                </c:pt>
                <c:pt idx="463">
                  <c:v>3.0624554195570757</c:v>
                </c:pt>
                <c:pt idx="464">
                  <c:v>3.0555607369492277</c:v>
                </c:pt>
                <c:pt idx="465">
                  <c:v>3.048655205687032</c:v>
                </c:pt>
                <c:pt idx="466">
                  <c:v>3.0417389056574207</c:v>
                </c:pt>
                <c:pt idx="467">
                  <c:v>3.0348119168129202</c:v>
                </c:pt>
                <c:pt idx="468">
                  <c:v>3.0278743191709516</c:v>
                </c:pt>
                <c:pt idx="469">
                  <c:v>3.0209261928130857</c:v>
                </c:pt>
                <c:pt idx="470">
                  <c:v>3.0139676178843233</c:v>
                </c:pt>
                <c:pt idx="471">
                  <c:v>3.0069986745923671</c:v>
                </c:pt>
                <c:pt idx="472">
                  <c:v>3.0000194432068796</c:v>
                </c:pt>
                <c:pt idx="473">
                  <c:v>2.9930300040587774</c:v>
                </c:pt>
                <c:pt idx="474">
                  <c:v>2.9860304375394708</c:v>
                </c:pt>
                <c:pt idx="475">
                  <c:v>2.9790208241001617</c:v>
                </c:pt>
                <c:pt idx="476">
                  <c:v>2.9720012442510897</c:v>
                </c:pt>
                <c:pt idx="477">
                  <c:v>2.9649717785608161</c:v>
                </c:pt>
                <c:pt idx="478">
                  <c:v>2.957932507655479</c:v>
                </c:pt>
                <c:pt idx="479">
                  <c:v>2.9508835122180654</c:v>
                </c:pt>
                <c:pt idx="480">
                  <c:v>2.9438248729876824</c:v>
                </c:pt>
                <c:pt idx="481">
                  <c:v>2.9367566707588075</c:v>
                </c:pt>
                <c:pt idx="482">
                  <c:v>2.9296789863805754</c:v>
                </c:pt>
                <c:pt idx="483">
                  <c:v>2.9225919007560224</c:v>
                </c:pt>
                <c:pt idx="484">
                  <c:v>2.9154954948413638</c:v>
                </c:pt>
                <c:pt idx="485">
                  <c:v>2.9083898496452463</c:v>
                </c:pt>
                <c:pt idx="486">
                  <c:v>2.9012750462280255</c:v>
                </c:pt>
                <c:pt idx="487">
                  <c:v>2.8941511657010173</c:v>
                </c:pt>
                <c:pt idx="488">
                  <c:v>2.8870182892257574</c:v>
                </c:pt>
                <c:pt idx="489">
                  <c:v>2.8798764980132754</c:v>
                </c:pt>
                <c:pt idx="490">
                  <c:v>2.8727258733233465</c:v>
                </c:pt>
                <c:pt idx="491">
                  <c:v>2.8655664964637499</c:v>
                </c:pt>
                <c:pt idx="492">
                  <c:v>2.8583984487895404</c:v>
                </c:pt>
                <c:pt idx="493">
                  <c:v>2.8512218117022954</c:v>
                </c:pt>
                <c:pt idx="494">
                  <c:v>2.8440366666493815</c:v>
                </c:pt>
                <c:pt idx="495">
                  <c:v>2.8368430951232129</c:v>
                </c:pt>
                <c:pt idx="496">
                  <c:v>2.8296411786605034</c:v>
                </c:pt>
                <c:pt idx="497">
                  <c:v>2.822430998841531</c:v>
                </c:pt>
                <c:pt idx="498">
                  <c:v>2.8152126372893931</c:v>
                </c:pt>
                <c:pt idx="499">
                  <c:v>2.8079861756692646</c:v>
                </c:pt>
                <c:pt idx="500">
                  <c:v>2.800751695687651</c:v>
                </c:pt>
                <c:pt idx="501">
                  <c:v>2.7935092790916474</c:v>
                </c:pt>
                <c:pt idx="502">
                  <c:v>2.7862590076681943</c:v>
                </c:pt>
                <c:pt idx="503">
                  <c:v>2.7790009632433277</c:v>
                </c:pt>
                <c:pt idx="504">
                  <c:v>2.7717352276814444</c:v>
                </c:pt>
                <c:pt idx="505">
                  <c:v>2.7644618828845462</c:v>
                </c:pt>
                <c:pt idx="506">
                  <c:v>2.7571810107914994</c:v>
                </c:pt>
                <c:pt idx="507">
                  <c:v>2.7498926933772831</c:v>
                </c:pt>
                <c:pt idx="508">
                  <c:v>2.7425970126522574</c:v>
                </c:pt>
                <c:pt idx="509">
                  <c:v>2.7352940506613947</c:v>
                </c:pt>
                <c:pt idx="510">
                  <c:v>2.7279838894835429</c:v>
                </c:pt>
                <c:pt idx="511">
                  <c:v>2.7206666112306928</c:v>
                </c:pt>
                <c:pt idx="512">
                  <c:v>2.7133422980471966</c:v>
                </c:pt>
                <c:pt idx="513">
                  <c:v>2.7060110321090458</c:v>
                </c:pt>
                <c:pt idx="514">
                  <c:v>2.6986728956231216</c:v>
                </c:pt>
                <c:pt idx="515">
                  <c:v>2.6913279708264297</c:v>
                </c:pt>
                <c:pt idx="516">
                  <c:v>2.6839763399853585</c:v>
                </c:pt>
                <c:pt idx="517">
                  <c:v>2.6766180853949395</c:v>
                </c:pt>
                <c:pt idx="518">
                  <c:v>2.6692532893780845</c:v>
                </c:pt>
                <c:pt idx="519">
                  <c:v>2.661882034284841</c:v>
                </c:pt>
                <c:pt idx="520">
                  <c:v>2.6545044024916375</c:v>
                </c:pt>
                <c:pt idx="521">
                  <c:v>2.6471204764005369</c:v>
                </c:pt>
                <c:pt idx="522">
                  <c:v>2.6397303384384796</c:v>
                </c:pt>
                <c:pt idx="523">
                  <c:v>2.6323340710565466</c:v>
                </c:pt>
                <c:pt idx="524">
                  <c:v>2.6249317567291897</c:v>
                </c:pt>
                <c:pt idx="525">
                  <c:v>2.6175234779534793</c:v>
                </c:pt>
                <c:pt idx="526">
                  <c:v>2.6101093172483791</c:v>
                </c:pt>
                <c:pt idx="527">
                  <c:v>2.6026893571539551</c:v>
                </c:pt>
                <c:pt idx="528">
                  <c:v>2.5952636802306563</c:v>
                </c:pt>
                <c:pt idx="529">
                  <c:v>2.5878323690585336</c:v>
                </c:pt>
                <c:pt idx="530">
                  <c:v>2.580395506236516</c:v>
                </c:pt>
                <c:pt idx="531">
                  <c:v>2.5729531743816296</c:v>
                </c:pt>
                <c:pt idx="532">
                  <c:v>2.5655054561282609</c:v>
                </c:pt>
                <c:pt idx="533">
                  <c:v>2.5580524341273962</c:v>
                </c:pt>
                <c:pt idx="534">
                  <c:v>2.5505941910458718</c:v>
                </c:pt>
                <c:pt idx="535">
                  <c:v>2.5431308095656124</c:v>
                </c:pt>
                <c:pt idx="536">
                  <c:v>2.5356623723828857</c:v>
                </c:pt>
                <c:pt idx="537">
                  <c:v>2.5281889622075444</c:v>
                </c:pt>
                <c:pt idx="538">
                  <c:v>2.5207106617622612</c:v>
                </c:pt>
                <c:pt idx="539">
                  <c:v>2.5132275537817961</c:v>
                </c:pt>
                <c:pt idx="540">
                  <c:v>2.5057397210122185</c:v>
                </c:pt>
                <c:pt idx="541">
                  <c:v>2.4982472462101639</c:v>
                </c:pt>
                <c:pt idx="542">
                  <c:v>2.4907502121420766</c:v>
                </c:pt>
                <c:pt idx="543">
                  <c:v>2.4832487015834546</c:v>
                </c:pt>
                <c:pt idx="544">
                  <c:v>2.4757427973180937</c:v>
                </c:pt>
                <c:pt idx="545">
                  <c:v>2.4682325821373223</c:v>
                </c:pt>
                <c:pt idx="546">
                  <c:v>2.4607181388392632</c:v>
                </c:pt>
                <c:pt idx="547">
                  <c:v>2.4531995502280628</c:v>
                </c:pt>
                <c:pt idx="548">
                  <c:v>2.4456768991131468</c:v>
                </c:pt>
                <c:pt idx="549">
                  <c:v>2.4381502683084442</c:v>
                </c:pt>
                <c:pt idx="550">
                  <c:v>2.4306197406316534</c:v>
                </c:pt>
                <c:pt idx="551">
                  <c:v>2.42308539890348</c:v>
                </c:pt>
                <c:pt idx="552">
                  <c:v>2.4155473259468612</c:v>
                </c:pt>
                <c:pt idx="553">
                  <c:v>2.408005604586239</c:v>
                </c:pt>
                <c:pt idx="554">
                  <c:v>2.4004603176467798</c:v>
                </c:pt>
                <c:pt idx="555">
                  <c:v>2.3929115479536298</c:v>
                </c:pt>
                <c:pt idx="556">
                  <c:v>2.3853593783311529</c:v>
                </c:pt>
                <c:pt idx="557">
                  <c:v>2.3778038916021744</c:v>
                </c:pt>
                <c:pt idx="558">
                  <c:v>2.3702451705872312</c:v>
                </c:pt>
                <c:pt idx="559">
                  <c:v>2.3626832981038004</c:v>
                </c:pt>
                <c:pt idx="560">
                  <c:v>2.3551183569655523</c:v>
                </c:pt>
                <c:pt idx="561">
                  <c:v>2.3475504299815992</c:v>
                </c:pt>
                <c:pt idx="562">
                  <c:v>2.3399795999557225</c:v>
                </c:pt>
                <c:pt idx="563">
                  <c:v>2.3324059496856213</c:v>
                </c:pt>
                <c:pt idx="564">
                  <c:v>2.3248295619621682</c:v>
                </c:pt>
                <c:pt idx="565">
                  <c:v>2.3172505195686339</c:v>
                </c:pt>
                <c:pt idx="566">
                  <c:v>2.3096689052799384</c:v>
                </c:pt>
                <c:pt idx="567">
                  <c:v>2.3020848018618949</c:v>
                </c:pt>
                <c:pt idx="568">
                  <c:v>2.2944982920704557</c:v>
                </c:pt>
                <c:pt idx="569">
                  <c:v>2.2869094586509418</c:v>
                </c:pt>
                <c:pt idx="570">
                  <c:v>2.2793183843373002</c:v>
                </c:pt>
                <c:pt idx="571">
                  <c:v>2.2717251518513444</c:v>
                </c:pt>
                <c:pt idx="572">
                  <c:v>2.264129843901987</c:v>
                </c:pt>
                <c:pt idx="573">
                  <c:v>2.2565325431844983</c:v>
                </c:pt>
                <c:pt idx="574">
                  <c:v>2.2489333323797385</c:v>
                </c:pt>
                <c:pt idx="575">
                  <c:v>2.2413322941534042</c:v>
                </c:pt>
                <c:pt idx="576">
                  <c:v>2.2337295111552695</c:v>
                </c:pt>
                <c:pt idx="577">
                  <c:v>2.2261250660184446</c:v>
                </c:pt>
                <c:pt idx="578">
                  <c:v>2.21851904135859</c:v>
                </c:pt>
                <c:pt idx="579">
                  <c:v>2.2109115197731866</c:v>
                </c:pt>
                <c:pt idx="580">
                  <c:v>2.2033025838407694</c:v>
                </c:pt>
                <c:pt idx="581">
                  <c:v>2.1956923161201698</c:v>
                </c:pt>
                <c:pt idx="582">
                  <c:v>2.1880807991497639</c:v>
                </c:pt>
                <c:pt idx="583">
                  <c:v>2.180468115446708</c:v>
                </c:pt>
                <c:pt idx="584">
                  <c:v>2.1728543475062003</c:v>
                </c:pt>
                <c:pt idx="585">
                  <c:v>2.1652395778007101</c:v>
                </c:pt>
                <c:pt idx="586">
                  <c:v>2.1576238887792214</c:v>
                </c:pt>
                <c:pt idx="587">
                  <c:v>2.1500073628664911</c:v>
                </c:pt>
                <c:pt idx="588">
                  <c:v>2.142390082462275</c:v>
                </c:pt>
                <c:pt idx="589">
                  <c:v>2.1347721299405986</c:v>
                </c:pt>
                <c:pt idx="590">
                  <c:v>2.1271535876489747</c:v>
                </c:pt>
                <c:pt idx="591">
                  <c:v>2.1195345379076693</c:v>
                </c:pt>
                <c:pt idx="592">
                  <c:v>2.1119150630089347</c:v>
                </c:pt>
                <c:pt idx="593">
                  <c:v>2.1042952452162589</c:v>
                </c:pt>
                <c:pt idx="594">
                  <c:v>2.0966751667636192</c:v>
                </c:pt>
                <c:pt idx="595">
                  <c:v>2.0890549098547191</c:v>
                </c:pt>
                <c:pt idx="596">
                  <c:v>2.0814345566622379</c:v>
                </c:pt>
                <c:pt idx="597">
                  <c:v>2.073814189327071</c:v>
                </c:pt>
                <c:pt idx="598">
                  <c:v>2.066193889957594</c:v>
                </c:pt>
                <c:pt idx="599">
                  <c:v>2.0585737406288915</c:v>
                </c:pt>
                <c:pt idx="600">
                  <c:v>2.0509538233820139</c:v>
                </c:pt>
                <c:pt idx="601">
                  <c:v>2.0433342202232248</c:v>
                </c:pt>
                <c:pt idx="602">
                  <c:v>2.0357150131232418</c:v>
                </c:pt>
                <c:pt idx="603">
                  <c:v>2.0280962840164962</c:v>
                </c:pt>
                <c:pt idx="604">
                  <c:v>2.0204781148003716</c:v>
                </c:pt>
                <c:pt idx="605">
                  <c:v>2.0128605873344569</c:v>
                </c:pt>
                <c:pt idx="606">
                  <c:v>2.0052437834397976</c:v>
                </c:pt>
                <c:pt idx="607">
                  <c:v>1.9976277848981381</c:v>
                </c:pt>
                <c:pt idx="608">
                  <c:v>1.9900126734511763</c:v>
                </c:pt>
                <c:pt idx="609">
                  <c:v>1.982398530799816</c:v>
                </c:pt>
                <c:pt idx="610">
                  <c:v>1.9747854386034107</c:v>
                </c:pt>
                <c:pt idx="611">
                  <c:v>1.9671734784790229</c:v>
                </c:pt>
                <c:pt idx="612">
                  <c:v>1.9595627320006606</c:v>
                </c:pt>
                <c:pt idx="613">
                  <c:v>1.9519532806985413</c:v>
                </c:pt>
                <c:pt idx="614">
                  <c:v>1.9443452060583457</c:v>
                </c:pt>
                <c:pt idx="615">
                  <c:v>1.9367385895204561</c:v>
                </c:pt>
                <c:pt idx="616">
                  <c:v>1.9291335124792175</c:v>
                </c:pt>
                <c:pt idx="617">
                  <c:v>1.9215300562821929</c:v>
                </c:pt>
                <c:pt idx="618">
                  <c:v>1.9139283022294138</c:v>
                </c:pt>
                <c:pt idx="619">
                  <c:v>1.9063283315726252</c:v>
                </c:pt>
                <c:pt idx="620">
                  <c:v>1.8987302255145502</c:v>
                </c:pt>
                <c:pt idx="621">
                  <c:v>1.8911340652081434</c:v>
                </c:pt>
                <c:pt idx="622">
                  <c:v>1.8835399317558408</c:v>
                </c:pt>
                <c:pt idx="623">
                  <c:v>1.8759479062088187</c:v>
                </c:pt>
                <c:pt idx="624">
                  <c:v>1.868358069566241</c:v>
                </c:pt>
                <c:pt idx="625">
                  <c:v>1.86077050277453</c:v>
                </c:pt>
                <c:pt idx="626">
                  <c:v>1.8531852867266116</c:v>
                </c:pt>
                <c:pt idx="627">
                  <c:v>1.8456025022611677</c:v>
                </c:pt>
                <c:pt idx="628">
                  <c:v>1.8380222301619082</c:v>
                </c:pt>
                <c:pt idx="629">
                  <c:v>1.8304445511568233</c:v>
                </c:pt>
                <c:pt idx="630">
                  <c:v>1.8228695459174267</c:v>
                </c:pt>
                <c:pt idx="631">
                  <c:v>1.8152972950580368</c:v>
                </c:pt>
                <c:pt idx="632">
                  <c:v>1.8077278791350251</c:v>
                </c:pt>
                <c:pt idx="633">
                  <c:v>1.8001613786460728</c:v>
                </c:pt>
                <c:pt idx="634">
                  <c:v>1.7925978740294313</c:v>
                </c:pt>
                <c:pt idx="635">
                  <c:v>1.7850374456631948</c:v>
                </c:pt>
                <c:pt idx="636">
                  <c:v>1.7774801738645434</c:v>
                </c:pt>
                <c:pt idx="637">
                  <c:v>1.769926138889018</c:v>
                </c:pt>
                <c:pt idx="638">
                  <c:v>1.7623754209297728</c:v>
                </c:pt>
                <c:pt idx="639">
                  <c:v>1.7548281001168511</c:v>
                </c:pt>
                <c:pt idx="640">
                  <c:v>1.7472842565164313</c:v>
                </c:pt>
                <c:pt idx="641">
                  <c:v>1.7397439701301054</c:v>
                </c:pt>
                <c:pt idx="642">
                  <c:v>1.7322073208941351</c:v>
                </c:pt>
                <c:pt idx="643">
                  <c:v>1.7246743886787144</c:v>
                </c:pt>
                <c:pt idx="644">
                  <c:v>1.7171452532872484</c:v>
                </c:pt>
                <c:pt idx="645">
                  <c:v>1.7096199944555948</c:v>
                </c:pt>
                <c:pt idx="646">
                  <c:v>1.7020986918513636</c:v>
                </c:pt>
                <c:pt idx="647">
                  <c:v>1.6945814250731575</c:v>
                </c:pt>
                <c:pt idx="648">
                  <c:v>1.6870682736498437</c:v>
                </c:pt>
                <c:pt idx="649">
                  <c:v>1.6795593170398289</c:v>
                </c:pt>
                <c:pt idx="650">
                  <c:v>1.6720546346303271</c:v>
                </c:pt>
                <c:pt idx="651">
                  <c:v>1.6645543057366301</c:v>
                </c:pt>
                <c:pt idx="652">
                  <c:v>1.6570584096013667</c:v>
                </c:pt>
                <c:pt idx="653">
                  <c:v>1.6495670253937935</c:v>
                </c:pt>
                <c:pt idx="654">
                  <c:v>1.6420802322090422</c:v>
                </c:pt>
                <c:pt idx="655">
                  <c:v>1.6345981090674093</c:v>
                </c:pt>
                <c:pt idx="656">
                  <c:v>1.6271207349136252</c:v>
                </c:pt>
                <c:pt idx="657">
                  <c:v>1.619648188616122</c:v>
                </c:pt>
                <c:pt idx="658">
                  <c:v>1.6121805489663128</c:v>
                </c:pt>
                <c:pt idx="659">
                  <c:v>1.6047178946778557</c:v>
                </c:pt>
                <c:pt idx="660">
                  <c:v>1.597260304385955</c:v>
                </c:pt>
                <c:pt idx="661">
                  <c:v>1.5898078566466021</c:v>
                </c:pt>
                <c:pt idx="662">
                  <c:v>1.5823606299358794</c:v>
                </c:pt>
                <c:pt idx="663">
                  <c:v>1.574918702649228</c:v>
                </c:pt>
                <c:pt idx="664">
                  <c:v>1.5674821531007197</c:v>
                </c:pt>
                <c:pt idx="665">
                  <c:v>1.560051059522348</c:v>
                </c:pt>
                <c:pt idx="666">
                  <c:v>1.5526255000632974</c:v>
                </c:pt>
                <c:pt idx="667">
                  <c:v>1.5452055527892288</c:v>
                </c:pt>
                <c:pt idx="668">
                  <c:v>1.5377912956815605</c:v>
                </c:pt>
                <c:pt idx="669">
                  <c:v>1.5303828066367435</c:v>
                </c:pt>
                <c:pt idx="670">
                  <c:v>1.5229801634655598</c:v>
                </c:pt>
                <c:pt idx="671">
                  <c:v>1.5155834438923819</c:v>
                </c:pt>
                <c:pt idx="672">
                  <c:v>1.5081927255544745</c:v>
                </c:pt>
                <c:pt idx="673">
                  <c:v>1.5008080860012791</c:v>
                </c:pt>
                <c:pt idx="674">
                  <c:v>1.4934296026936895</c:v>
                </c:pt>
                <c:pt idx="675">
                  <c:v>1.4860573530033423</c:v>
                </c:pt>
                <c:pt idx="676">
                  <c:v>1.4786914142119079</c:v>
                </c:pt>
                <c:pt idx="677">
                  <c:v>1.471331863510374</c:v>
                </c:pt>
                <c:pt idx="678">
                  <c:v>1.46397877799834</c:v>
                </c:pt>
                <c:pt idx="679">
                  <c:v>1.4566322346832927</c:v>
                </c:pt>
                <c:pt idx="680">
                  <c:v>1.4492923104799145</c:v>
                </c:pt>
                <c:pt idx="681">
                  <c:v>1.4419590822093626</c:v>
                </c:pt>
                <c:pt idx="682">
                  <c:v>1.4346326265985652</c:v>
                </c:pt>
                <c:pt idx="683">
                  <c:v>1.4273130202795099</c:v>
                </c:pt>
                <c:pt idx="684">
                  <c:v>1.4200003397885523</c:v>
                </c:pt>
                <c:pt idx="685">
                  <c:v>1.4126946615656855</c:v>
                </c:pt>
                <c:pt idx="686">
                  <c:v>1.4053960619538568</c:v>
                </c:pt>
                <c:pt idx="687">
                  <c:v>1.3981046171982499</c:v>
                </c:pt>
                <c:pt idx="688">
                  <c:v>1.3908204034456051</c:v>
                </c:pt>
                <c:pt idx="689">
                  <c:v>1.3835434967434819</c:v>
                </c:pt>
                <c:pt idx="690">
                  <c:v>1.3762739730395825</c:v>
                </c:pt>
                <c:pt idx="691">
                  <c:v>1.3690119081810521</c:v>
                </c:pt>
                <c:pt idx="692">
                  <c:v>1.3617573779137668</c:v>
                </c:pt>
                <c:pt idx="693">
                  <c:v>1.354510457881648</c:v>
                </c:pt>
                <c:pt idx="694">
                  <c:v>1.3472712236259481</c:v>
                </c:pt>
                <c:pt idx="695">
                  <c:v>1.3400397505845785</c:v>
                </c:pt>
                <c:pt idx="696">
                  <c:v>1.3328161140913917</c:v>
                </c:pt>
                <c:pt idx="697">
                  <c:v>1.3256003893754951</c:v>
                </c:pt>
                <c:pt idx="698">
                  <c:v>1.3183926515605608</c:v>
                </c:pt>
                <c:pt idx="699">
                  <c:v>1.3111929756641314</c:v>
                </c:pt>
                <c:pt idx="700">
                  <c:v>1.3040014365969248</c:v>
                </c:pt>
                <c:pt idx="701">
                  <c:v>1.296818109162138</c:v>
                </c:pt>
                <c:pt idx="702">
                  <c:v>1.2896430680547795</c:v>
                </c:pt>
                <c:pt idx="703">
                  <c:v>1.28247638786095</c:v>
                </c:pt>
                <c:pt idx="704">
                  <c:v>1.2753181430571812</c:v>
                </c:pt>
                <c:pt idx="705">
                  <c:v>1.2681684080097337</c:v>
                </c:pt>
                <c:pt idx="706">
                  <c:v>1.2610272569739145</c:v>
                </c:pt>
                <c:pt idx="707">
                  <c:v>1.2538947640933955</c:v>
                </c:pt>
                <c:pt idx="708">
                  <c:v>1.2467710033995263</c:v>
                </c:pt>
                <c:pt idx="709">
                  <c:v>1.2396560488106498</c:v>
                </c:pt>
                <c:pt idx="710">
                  <c:v>1.2325499741314339</c:v>
                </c:pt>
                <c:pt idx="711">
                  <c:v>1.2254528530521664</c:v>
                </c:pt>
                <c:pt idx="712">
                  <c:v>1.2183647591480962</c:v>
                </c:pt>
                <c:pt idx="713">
                  <c:v>1.2112857658787517</c:v>
                </c:pt>
                <c:pt idx="714">
                  <c:v>1.2042159465872557</c:v>
                </c:pt>
                <c:pt idx="715">
                  <c:v>1.1971553744996517</c:v>
                </c:pt>
                <c:pt idx="716">
                  <c:v>1.1901041227242311</c:v>
                </c:pt>
                <c:pt idx="717">
                  <c:v>1.183062264250859</c:v>
                </c:pt>
                <c:pt idx="718">
                  <c:v>1.1760298719502988</c:v>
                </c:pt>
                <c:pt idx="719">
                  <c:v>1.1690070185735451</c:v>
                </c:pt>
                <c:pt idx="720">
                  <c:v>1.1619937767511432</c:v>
                </c:pt>
                <c:pt idx="721">
                  <c:v>1.1549902189925274</c:v>
                </c:pt>
                <c:pt idx="722">
                  <c:v>1.1479964176853548</c:v>
                </c:pt>
                <c:pt idx="723">
                  <c:v>1.1410124450948254</c:v>
                </c:pt>
                <c:pt idx="724">
                  <c:v>1.1340383733630319</c:v>
                </c:pt>
                <c:pt idx="725">
                  <c:v>1.1270742745082782</c:v>
                </c:pt>
                <c:pt idx="726">
                  <c:v>1.1201202204244285</c:v>
                </c:pt>
                <c:pt idx="727">
                  <c:v>1.1131762828802398</c:v>
                </c:pt>
                <c:pt idx="728">
                  <c:v>1.1062425335186981</c:v>
                </c:pt>
                <c:pt idx="729">
                  <c:v>1.0993190438563585</c:v>
                </c:pt>
                <c:pt idx="730">
                  <c:v>1.0924058852826874</c:v>
                </c:pt>
                <c:pt idx="731">
                  <c:v>1.0855031290594068</c:v>
                </c:pt>
                <c:pt idx="732">
                  <c:v>1.0786108463198261</c:v>
                </c:pt>
                <c:pt idx="733">
                  <c:v>1.0717291080682045</c:v>
                </c:pt>
                <c:pt idx="734">
                  <c:v>1.0648579851790796</c:v>
                </c:pt>
                <c:pt idx="735">
                  <c:v>1.0579975483966253</c:v>
                </c:pt>
                <c:pt idx="736">
                  <c:v>1.051147868333993</c:v>
                </c:pt>
                <c:pt idx="737">
                  <c:v>1.0443090154726629</c:v>
                </c:pt>
                <c:pt idx="738">
                  <c:v>1.0374810601617965</c:v>
                </c:pt>
                <c:pt idx="739">
                  <c:v>1.0306640726175833</c:v>
                </c:pt>
                <c:pt idx="740">
                  <c:v>1.0238581229225971</c:v>
                </c:pt>
                <c:pt idx="741">
                  <c:v>1.0170632810251519</c:v>
                </c:pt>
                <c:pt idx="742">
                  <c:v>1.0102796167386621</c:v>
                </c:pt>
                <c:pt idx="743">
                  <c:v>1.0035071997409695</c:v>
                </c:pt>
                <c:pt idx="744">
                  <c:v>0.9967460995737496</c:v>
                </c:pt>
                <c:pt idx="745">
                  <c:v>0.9899963856418359</c:v>
                </c:pt>
                <c:pt idx="746">
                  <c:v>0.98325812721258066</c:v>
                </c:pt>
                <c:pt idx="747">
                  <c:v>0.97653139341523776</c:v>
                </c:pt>
                <c:pt idx="748">
                  <c:v>0.96981625324031118</c:v>
                </c:pt>
                <c:pt idx="749">
                  <c:v>0.96311277553892216</c:v>
                </c:pt>
                <c:pt idx="750">
                  <c:v>0.95642102902217152</c:v>
                </c:pt>
                <c:pt idx="751">
                  <c:v>0.94974108226051657</c:v>
                </c:pt>
                <c:pt idx="752">
                  <c:v>0.9430730036831303</c:v>
                </c:pt>
                <c:pt idx="753">
                  <c:v>0.93641686157727611</c:v>
                </c:pt>
                <c:pt idx="754">
                  <c:v>0.9297727240876732</c:v>
                </c:pt>
                <c:pt idx="755">
                  <c:v>0.92314065921588284</c:v>
                </c:pt>
                <c:pt idx="756">
                  <c:v>0.91652073481966179</c:v>
                </c:pt>
                <c:pt idx="757">
                  <c:v>0.90991301861235874</c:v>
                </c:pt>
                <c:pt idx="758">
                  <c:v>0.90331757816227221</c:v>
                </c:pt>
                <c:pt idx="759">
                  <c:v>0.89673448089204832</c:v>
                </c:pt>
                <c:pt idx="760">
                  <c:v>0.89016379407803381</c:v>
                </c:pt>
                <c:pt idx="761">
                  <c:v>0.88360558484969287</c:v>
                </c:pt>
                <c:pt idx="762">
                  <c:v>0.87705992018894907</c:v>
                </c:pt>
                <c:pt idx="763">
                  <c:v>0.87052686692960579</c:v>
                </c:pt>
                <c:pt idx="764">
                  <c:v>0.86400649175670674</c:v>
                </c:pt>
                <c:pt idx="765">
                  <c:v>0.85749886120592844</c:v>
                </c:pt>
                <c:pt idx="766">
                  <c:v>0.85100404166297539</c:v>
                </c:pt>
                <c:pt idx="767">
                  <c:v>0.84452209936296141</c:v>
                </c:pt>
                <c:pt idx="768">
                  <c:v>0.83805310038981107</c:v>
                </c:pt>
                <c:pt idx="769">
                  <c:v>0.83159711067563791</c:v>
                </c:pt>
                <c:pt idx="770">
                  <c:v>0.8251541960001485</c:v>
                </c:pt>
                <c:pt idx="771">
                  <c:v>0.81872442199002426</c:v>
                </c:pt>
                <c:pt idx="772">
                  <c:v>0.81230785411835127</c:v>
                </c:pt>
                <c:pt idx="773">
                  <c:v>0.80590455770397451</c:v>
                </c:pt>
                <c:pt idx="774">
                  <c:v>0.7995145979109255</c:v>
                </c:pt>
                <c:pt idx="775">
                  <c:v>0.79313803974782449</c:v>
                </c:pt>
                <c:pt idx="776">
                  <c:v>0.78677494806726989</c:v>
                </c:pt>
                <c:pt idx="777">
                  <c:v>0.78042538756524449</c:v>
                </c:pt>
                <c:pt idx="778">
                  <c:v>0.77408942278053683</c:v>
                </c:pt>
                <c:pt idx="779">
                  <c:v>0.76776711809412834</c:v>
                </c:pt>
                <c:pt idx="780">
                  <c:v>0.76145853772861694</c:v>
                </c:pt>
                <c:pt idx="781">
                  <c:v>0.7551637457476148</c:v>
                </c:pt>
                <c:pt idx="782">
                  <c:v>0.74888280605518043</c:v>
                </c:pt>
                <c:pt idx="783">
                  <c:v>0.74261578239520398</c:v>
                </c:pt>
                <c:pt idx="784">
                  <c:v>0.73636273835085264</c:v>
                </c:pt>
                <c:pt idx="785">
                  <c:v>0.73012373734396219</c:v>
                </c:pt>
                <c:pt idx="786">
                  <c:v>0.72389884263446769</c:v>
                </c:pt>
                <c:pt idx="787">
                  <c:v>0.71768811731982707</c:v>
                </c:pt>
                <c:pt idx="788">
                  <c:v>0.71149162433443136</c:v>
                </c:pt>
                <c:pt idx="789">
                  <c:v>0.70530942644903272</c:v>
                </c:pt>
                <c:pt idx="790">
                  <c:v>0.69914158627018086</c:v>
                </c:pt>
                <c:pt idx="791">
                  <c:v>0.69298816623962667</c:v>
                </c:pt>
                <c:pt idx="792">
                  <c:v>0.68684922863376263</c:v>
                </c:pt>
                <c:pt idx="793">
                  <c:v>0.68072483556306063</c:v>
                </c:pt>
                <c:pt idx="794">
                  <c:v>0.67461504897148661</c:v>
                </c:pt>
                <c:pt idx="795">
                  <c:v>0.66851993063594195</c:v>
                </c:pt>
                <c:pt idx="796">
                  <c:v>0.66243954216570256</c:v>
                </c:pt>
                <c:pt idx="797">
                  <c:v>0.65637394500184643</c:v>
                </c:pt>
                <c:pt idx="798">
                  <c:v>0.65032320041668834</c:v>
                </c:pt>
                <c:pt idx="799">
                  <c:v>0.64428736951323717</c:v>
                </c:pt>
                <c:pt idx="800">
                  <c:v>0.63826651322461991</c:v>
                </c:pt>
                <c:pt idx="801">
                  <c:v>0.6322606923135301</c:v>
                </c:pt>
                <c:pt idx="802">
                  <c:v>0.62626996737167362</c:v>
                </c:pt>
                <c:pt idx="803">
                  <c:v>0.62029439881921222</c:v>
                </c:pt>
                <c:pt idx="804">
                  <c:v>0.61433404690421689</c:v>
                </c:pt>
                <c:pt idx="805">
                  <c:v>0.60838897170211004</c:v>
                </c:pt>
                <c:pt idx="806">
                  <c:v>0.6024592331151255</c:v>
                </c:pt>
                <c:pt idx="807">
                  <c:v>0.59654489087174722</c:v>
                </c:pt>
                <c:pt idx="808">
                  <c:v>0.59064600452618787</c:v>
                </c:pt>
                <c:pt idx="809">
                  <c:v>0.58476263345781643</c:v>
                </c:pt>
                <c:pt idx="810">
                  <c:v>0.57889483687064525</c:v>
                </c:pt>
                <c:pt idx="811">
                  <c:v>0.57304267379275808</c:v>
                </c:pt>
                <c:pt idx="812">
                  <c:v>0.56720620307580916</c:v>
                </c:pt>
                <c:pt idx="813">
                  <c:v>0.56138548339445826</c:v>
                </c:pt>
                <c:pt idx="814">
                  <c:v>0.55558057324584498</c:v>
                </c:pt>
                <c:pt idx="815">
                  <c:v>0.54979153094905708</c:v>
                </c:pt>
                <c:pt idx="816">
                  <c:v>0.54401841464459899</c:v>
                </c:pt>
                <c:pt idx="817">
                  <c:v>0.53826128229386816</c:v>
                </c:pt>
                <c:pt idx="818">
                  <c:v>0.53252019167860709</c:v>
                </c:pt>
                <c:pt idx="819">
                  <c:v>0.52679520040040151</c:v>
                </c:pt>
                <c:pt idx="820">
                  <c:v>0.52108636588015322</c:v>
                </c:pt>
                <c:pt idx="821">
                  <c:v>0.5153937453575379</c:v>
                </c:pt>
                <c:pt idx="822">
                  <c:v>0.50971739589050546</c:v>
                </c:pt>
                <c:pt idx="823">
                  <c:v>0.50405737435475784</c:v>
                </c:pt>
                <c:pt idx="824">
                  <c:v>0.49841373744322848</c:v>
                </c:pt>
                <c:pt idx="825">
                  <c:v>0.49278654166556057</c:v>
                </c:pt>
                <c:pt idx="826">
                  <c:v>0.48717584334761721</c:v>
                </c:pt>
                <c:pt idx="827">
                  <c:v>0.48158169863093914</c:v>
                </c:pt>
                <c:pt idx="828">
                  <c:v>0.47600416347225849</c:v>
                </c:pt>
                <c:pt idx="829">
                  <c:v>0.47044329364299564</c:v>
                </c:pt>
                <c:pt idx="830">
                  <c:v>0.4648991447287214</c:v>
                </c:pt>
                <c:pt idx="831">
                  <c:v>0.45937177212869473</c:v>
                </c:pt>
                <c:pt idx="832">
                  <c:v>0.45386123105532716</c:v>
                </c:pt>
                <c:pt idx="833">
                  <c:v>0.44836757653371073</c:v>
                </c:pt>
                <c:pt idx="834">
                  <c:v>0.44289086340109218</c:v>
                </c:pt>
                <c:pt idx="835">
                  <c:v>0.4374311463064009</c:v>
                </c:pt>
                <c:pt idx="836">
                  <c:v>0.43198847970974663</c:v>
                </c:pt>
                <c:pt idx="837">
                  <c:v>0.42656291788191592</c:v>
                </c:pt>
                <c:pt idx="838">
                  <c:v>0.42115451490390088</c:v>
                </c:pt>
                <c:pt idx="839">
                  <c:v>0.41576332466640542</c:v>
                </c:pt>
                <c:pt idx="840">
                  <c:v>0.41038940086934428</c:v>
                </c:pt>
                <c:pt idx="841">
                  <c:v>0.40503279702137496</c:v>
                </c:pt>
                <c:pt idx="842">
                  <c:v>0.399693566439419</c:v>
                </c:pt>
                <c:pt idx="843">
                  <c:v>0.39437176224815707</c:v>
                </c:pt>
                <c:pt idx="844">
                  <c:v>0.38906743737957727</c:v>
                </c:pt>
                <c:pt idx="845">
                  <c:v>0.38378064457248717</c:v>
                </c:pt>
                <c:pt idx="846">
                  <c:v>0.37851143637203544</c:v>
                </c:pt>
                <c:pt idx="847">
                  <c:v>0.37325986512924469</c:v>
                </c:pt>
                <c:pt idx="848">
                  <c:v>0.36802598300053946</c:v>
                </c:pt>
                <c:pt idx="849">
                  <c:v>0.3628098419472825</c:v>
                </c:pt>
                <c:pt idx="850">
                  <c:v>0.35761149373529744</c:v>
                </c:pt>
                <c:pt idx="851">
                  <c:v>0.35243098993440869</c:v>
                </c:pt>
                <c:pt idx="852">
                  <c:v>0.3472683819179907</c:v>
                </c:pt>
                <c:pt idx="853">
                  <c:v>0.34212372086248655</c:v>
                </c:pt>
                <c:pt idx="854">
                  <c:v>0.3369970577469652</c:v>
                </c:pt>
                <c:pt idx="855">
                  <c:v>0.33188844335265699</c:v>
                </c:pt>
                <c:pt idx="856">
                  <c:v>0.32679792826251086</c:v>
                </c:pt>
                <c:pt idx="857">
                  <c:v>0.3217255628607143</c:v>
                </c:pt>
                <c:pt idx="858">
                  <c:v>0.31667139733228344</c:v>
                </c:pt>
                <c:pt idx="859">
                  <c:v>0.31163548166258037</c:v>
                </c:pt>
                <c:pt idx="860">
                  <c:v>0.30661786563687832</c:v>
                </c:pt>
                <c:pt idx="861">
                  <c:v>0.30161859883992914</c:v>
                </c:pt>
                <c:pt idx="862">
                  <c:v>0.29663773065549837</c:v>
                </c:pt>
                <c:pt idx="863">
                  <c:v>0.29167531026594595</c:v>
                </c:pt>
                <c:pt idx="864">
                  <c:v>0.28673138665177822</c:v>
                </c:pt>
                <c:pt idx="865">
                  <c:v>0.28180600859121308</c:v>
                </c:pt>
                <c:pt idx="866">
                  <c:v>0.27689922465974925</c:v>
                </c:pt>
                <c:pt idx="867">
                  <c:v>0.272011083229724</c:v>
                </c:pt>
                <c:pt idx="868">
                  <c:v>0.26714163246990408</c:v>
                </c:pt>
                <c:pt idx="869">
                  <c:v>0.26229092034503942</c:v>
                </c:pt>
                <c:pt idx="870">
                  <c:v>0.25745899461544086</c:v>
                </c:pt>
                <c:pt idx="871">
                  <c:v>0.25264590283657284</c:v>
                </c:pt>
                <c:pt idx="872">
                  <c:v>0.24785169235861115</c:v>
                </c:pt>
                <c:pt idx="873">
                  <c:v>0.24307641032603211</c:v>
                </c:pt>
                <c:pt idx="874">
                  <c:v>0.23832010367719736</c:v>
                </c:pt>
                <c:pt idx="875">
                  <c:v>0.23358281914394707</c:v>
                </c:pt>
                <c:pt idx="876">
                  <c:v>0.2288646032511692</c:v>
                </c:pt>
                <c:pt idx="877">
                  <c:v>0.22416550231640509</c:v>
                </c:pt>
                <c:pt idx="878">
                  <c:v>0.21948556244943074</c:v>
                </c:pt>
                <c:pt idx="879">
                  <c:v>0.2148248295518651</c:v>
                </c:pt>
                <c:pt idx="880">
                  <c:v>0.21018334931674509</c:v>
                </c:pt>
                <c:pt idx="881">
                  <c:v>0.20556116722813655</c:v>
                </c:pt>
                <c:pt idx="882">
                  <c:v>0.20095832856074702</c:v>
                </c:pt>
                <c:pt idx="883">
                  <c:v>0.1963748783795034</c:v>
                </c:pt>
                <c:pt idx="884">
                  <c:v>0.19181086153916826</c:v>
                </c:pt>
                <c:pt idx="885">
                  <c:v>0.18726632268395793</c:v>
                </c:pt>
                <c:pt idx="886">
                  <c:v>0.18274130624713436</c:v>
                </c:pt>
                <c:pt idx="887">
                  <c:v>0.17823585645062279</c:v>
                </c:pt>
                <c:pt idx="888">
                  <c:v>0.17375001730463691</c:v>
                </c:pt>
                <c:pt idx="889">
                  <c:v>0.16928383260727964</c:v>
                </c:pt>
                <c:pt idx="890">
                  <c:v>0.16483734594415456</c:v>
                </c:pt>
                <c:pt idx="891">
                  <c:v>0.16041060068802349</c:v>
                </c:pt>
                <c:pt idx="892">
                  <c:v>0.15600363999838818</c:v>
                </c:pt>
                <c:pt idx="893">
                  <c:v>0.15161650682113192</c:v>
                </c:pt>
                <c:pt idx="894">
                  <c:v>0.1472492438881563</c:v>
                </c:pt>
                <c:pt idx="895">
                  <c:v>0.14290189371699524</c:v>
                </c:pt>
                <c:pt idx="896">
                  <c:v>0.13857449861045312</c:v>
                </c:pt>
                <c:pt idx="897">
                  <c:v>0.13426710065624015</c:v>
                </c:pt>
                <c:pt idx="898">
                  <c:v>0.12997974172660864</c:v>
                </c:pt>
                <c:pt idx="899">
                  <c:v>0.12571246347798892</c:v>
                </c:pt>
                <c:pt idx="900">
                  <c:v>0.12146530735063132</c:v>
                </c:pt>
                <c:pt idx="901">
                  <c:v>0.11723831456825762</c:v>
                </c:pt>
                <c:pt idx="902">
                  <c:v>0.11303152613768441</c:v>
                </c:pt>
                <c:pt idx="903">
                  <c:v>0.10884498284849942</c:v>
                </c:pt>
                <c:pt idx="904">
                  <c:v>0.10467872527269018</c:v>
                </c:pt>
                <c:pt idx="905">
                  <c:v>0.1005327937643119</c:v>
                </c:pt>
                <c:pt idx="906">
                  <c:v>9.6407228459125971E-2</c:v>
                </c:pt>
                <c:pt idx="907">
                  <c:v>9.2302069274274867E-2</c:v>
                </c:pt>
                <c:pt idx="908">
                  <c:v>8.8217355907922013E-2</c:v>
                </c:pt>
                <c:pt idx="909">
                  <c:v>8.4153127838939135E-2</c:v>
                </c:pt>
                <c:pt idx="910">
                  <c:v>8.0109424326540779E-2</c:v>
                </c:pt>
                <c:pt idx="911">
                  <c:v>7.6086284409971228E-2</c:v>
                </c:pt>
                <c:pt idx="912">
                  <c:v>7.2083746908178536E-2</c:v>
                </c:pt>
                <c:pt idx="913">
                  <c:v>6.8101850419450827E-2</c:v>
                </c:pt>
                <c:pt idx="914">
                  <c:v>6.414063332114095E-2</c:v>
                </c:pt>
                <c:pt idx="915">
                  <c:v>6.020013376929878E-2</c:v>
                </c:pt>
                <c:pt idx="916">
                  <c:v>5.6280389698369238E-2</c:v>
                </c:pt>
                <c:pt idx="917">
                  <c:v>5.2381438820872539E-2</c:v>
                </c:pt>
                <c:pt idx="918">
                  <c:v>4.8503318627087566E-2</c:v>
                </c:pt>
                <c:pt idx="919">
                  <c:v>4.4646066384730343E-2</c:v>
                </c:pt>
                <c:pt idx="920">
                  <c:v>4.080971913864273E-2</c:v>
                </c:pt>
                <c:pt idx="921">
                  <c:v>3.6994313710493998E-2</c:v>
                </c:pt>
                <c:pt idx="922">
                  <c:v>3.3199886698461967E-2</c:v>
                </c:pt>
                <c:pt idx="923">
                  <c:v>2.9426474476933251E-2</c:v>
                </c:pt>
                <c:pt idx="924">
                  <c:v>2.567411319619417E-2</c:v>
                </c:pt>
                <c:pt idx="925">
                  <c:v>2.1942838782142093E-2</c:v>
                </c:pt>
                <c:pt idx="926">
                  <c:v>1.8232686935975462E-2</c:v>
                </c:pt>
                <c:pt idx="927">
                  <c:v>1.4543693133913571E-2</c:v>
                </c:pt>
                <c:pt idx="928">
                  <c:v>1.0875892626880823E-2</c:v>
                </c:pt>
                <c:pt idx="929">
                  <c:v>7.2293204402416045E-3</c:v>
                </c:pt>
                <c:pt idx="930">
                  <c:v>3.6040113734969736E-3</c:v>
                </c:pt>
                <c:pt idx="931">
                  <c:v>0</c:v>
                </c:pt>
                <c:pt idx="932">
                  <c:v>-3.5826793333200158E-3</c:v>
                </c:pt>
                <c:pt idx="933">
                  <c:v>-7.1439925062506404E-3</c:v>
                </c:pt>
                <c:pt idx="934">
                  <c:v>-1.0683905625554324E-2</c:v>
                </c:pt>
                <c:pt idx="935">
                  <c:v>-1.4202385025262387E-2</c:v>
                </c:pt>
                <c:pt idx="936">
                  <c:v>-1.7699397266945027E-2</c:v>
                </c:pt>
                <c:pt idx="937">
                  <c:v>-2.1174909139972442E-2</c:v>
                </c:pt>
                <c:pt idx="938">
                  <c:v>-2.4628887661802601E-2</c:v>
                </c:pt>
                <c:pt idx="939">
                  <c:v>-2.8061300078221052E-2</c:v>
                </c:pt>
                <c:pt idx="940">
                  <c:v>-3.1472113863618034E-2</c:v>
                </c:pt>
                <c:pt idx="941">
                  <c:v>-3.4861296721262036E-2</c:v>
                </c:pt>
                <c:pt idx="942">
                  <c:v>-3.8228816583533387E-2</c:v>
                </c:pt>
                <c:pt idx="943">
                  <c:v>-4.1574641612189822E-2</c:v>
                </c:pt>
                <c:pt idx="944">
                  <c:v>-4.4898740198633824E-2</c:v>
                </c:pt>
                <c:pt idx="945">
                  <c:v>-4.8201080964140885E-2</c:v>
                </c:pt>
                <c:pt idx="946">
                  <c:v>-5.1481632760123297E-2</c:v>
                </c:pt>
                <c:pt idx="947">
                  <c:v>-5.4740364668373509E-2</c:v>
                </c:pt>
                <c:pt idx="948">
                  <c:v>-5.7977246001295946E-2</c:v>
                </c:pt>
                <c:pt idx="949">
                  <c:v>-6.1192246302169906E-2</c:v>
                </c:pt>
                <c:pt idx="950">
                  <c:v>-6.4385335345365391E-2</c:v>
                </c:pt>
                <c:pt idx="951">
                  <c:v>-6.7556483136589129E-2</c:v>
                </c:pt>
                <c:pt idx="952">
                  <c:v>-7.0705659913119945E-2</c:v>
                </c:pt>
                <c:pt idx="953">
                  <c:v>-7.3832836144039682E-2</c:v>
                </c:pt>
                <c:pt idx="954">
                  <c:v>-7.693798253045081E-2</c:v>
                </c:pt>
                <c:pt idx="955">
                  <c:v>-8.0021070005717121E-2</c:v>
                </c:pt>
                <c:pt idx="956">
                  <c:v>-8.3082069735668895E-2</c:v>
                </c:pt>
                <c:pt idx="957">
                  <c:v>-8.612095311885426E-2</c:v>
                </c:pt>
                <c:pt idx="958">
                  <c:v>-8.9137691786708828E-2</c:v>
                </c:pt>
                <c:pt idx="959">
                  <c:v>-9.2132257603815049E-2</c:v>
                </c:pt>
                <c:pt idx="960">
                  <c:v>-9.510462266810471E-2</c:v>
                </c:pt>
                <c:pt idx="961">
                  <c:v>-9.8054759311049899E-2</c:v>
                </c:pt>
                <c:pt idx="962">
                  <c:v>-0.10098264009789126</c:v>
                </c:pt>
                <c:pt idx="963">
                  <c:v>-0.10388823782783341</c:v>
                </c:pt>
                <c:pt idx="964">
                  <c:v>-0.10677152553424918</c:v>
                </c:pt>
                <c:pt idx="965">
                  <c:v>-0.10963247648488572</c:v>
                </c:pt>
                <c:pt idx="966">
                  <c:v>-0.11247106418204922</c:v>
                </c:pt>
                <c:pt idx="967">
                  <c:v>-0.11528726236281717</c:v>
                </c:pt>
                <c:pt idx="968">
                  <c:v>-0.11808104499921157</c:v>
                </c:pt>
                <c:pt idx="969">
                  <c:v>-0.12085238629839345</c:v>
                </c:pt>
                <c:pt idx="970">
                  <c:v>-0.12360126070286448</c:v>
                </c:pt>
                <c:pt idx="971">
                  <c:v>-0.1263276428906428</c:v>
                </c:pt>
                <c:pt idx="972">
                  <c:v>-0.12903150777542916</c:v>
                </c:pt>
                <c:pt idx="973">
                  <c:v>-0.13171283050680671</c:v>
                </c:pt>
                <c:pt idx="974">
                  <c:v>-0.13437158647041425</c:v>
                </c:pt>
                <c:pt idx="975">
                  <c:v>-0.13700775128810427</c:v>
                </c:pt>
                <c:pt idx="976">
                  <c:v>-0.13962130081814461</c:v>
                </c:pt>
                <c:pt idx="977">
                  <c:v>-0.1422122111553481</c:v>
                </c:pt>
                <c:pt idx="978">
                  <c:v>-0.14478045863128042</c:v>
                </c:pt>
                <c:pt idx="979">
                  <c:v>-0.14732601981438265</c:v>
                </c:pt>
                <c:pt idx="980">
                  <c:v>-0.14984887151015958</c:v>
                </c:pt>
                <c:pt idx="981">
                  <c:v>-0.15234899076133956</c:v>
                </c:pt>
                <c:pt idx="982">
                  <c:v>-0.15482635484800689</c:v>
                </c:pt>
                <c:pt idx="983">
                  <c:v>-0.15728094128777315</c:v>
                </c:pt>
                <c:pt idx="984">
                  <c:v>-0.15971272783592383</c:v>
                </c:pt>
                <c:pt idx="985">
                  <c:v>-0.16212169248556751</c:v>
                </c:pt>
                <c:pt idx="986">
                  <c:v>-0.16450781346776644</c:v>
                </c:pt>
                <c:pt idx="987">
                  <c:v>-0.16687106925170347</c:v>
                </c:pt>
                <c:pt idx="988">
                  <c:v>-0.16921143854480647</c:v>
                </c:pt>
                <c:pt idx="989">
                  <c:v>-0.17152890029287171</c:v>
                </c:pt>
                <c:pt idx="990">
                  <c:v>-0.17382343368024067</c:v>
                </c:pt>
                <c:pt idx="991">
                  <c:v>-0.17609501812988437</c:v>
                </c:pt>
                <c:pt idx="992">
                  <c:v>-0.17834363330355707</c:v>
                </c:pt>
                <c:pt idx="993">
                  <c:v>-0.18056925910192412</c:v>
                </c:pt>
                <c:pt idx="994">
                  <c:v>-0.18277187566466502</c:v>
                </c:pt>
                <c:pt idx="995">
                  <c:v>-0.18495146337062884</c:v>
                </c:pt>
                <c:pt idx="996">
                  <c:v>-0.18710800283791951</c:v>
                </c:pt>
                <c:pt idx="997">
                  <c:v>-0.18924147492402632</c:v>
                </c:pt>
                <c:pt idx="998">
                  <c:v>-0.19135186072593502</c:v>
                </c:pt>
                <c:pt idx="999">
                  <c:v>-0.19343914158024234</c:v>
                </c:pt>
                <c:pt idx="1000">
                  <c:v>-0.19550329906325636</c:v>
                </c:pt>
                <c:pt idx="1001">
                  <c:v>-0.19754431499109693</c:v>
                </c:pt>
                <c:pt idx="1002">
                  <c:v>-0.19956217141981281</c:v>
                </c:pt>
                <c:pt idx="1003">
                  <c:v>-0.20155685064547946</c:v>
                </c:pt>
                <c:pt idx="1004">
                  <c:v>-0.20352833520426827</c:v>
                </c:pt>
                <c:pt idx="1005">
                  <c:v>-0.20547660787257982</c:v>
                </c:pt>
                <c:pt idx="1006">
                  <c:v>-0.20740165166711311</c:v>
                </c:pt>
                <c:pt idx="1007">
                  <c:v>-0.20930344984495086</c:v>
                </c:pt>
                <c:pt idx="1008">
                  <c:v>-0.21118198590366433</c:v>
                </c:pt>
                <c:pt idx="1009">
                  <c:v>-0.21303724358137455</c:v>
                </c:pt>
                <c:pt idx="1010">
                  <c:v>-0.21486920685684918</c:v>
                </c:pt>
                <c:pt idx="1011">
                  <c:v>-0.21667785994956645</c:v>
                </c:pt>
                <c:pt idx="1012">
                  <c:v>-0.21846318731980485</c:v>
                </c:pt>
                <c:pt idx="1013">
                  <c:v>-0.22022517366870709</c:v>
                </c:pt>
                <c:pt idx="1014">
                  <c:v>-0.22196380393834758</c:v>
                </c:pt>
                <c:pt idx="1015">
                  <c:v>-0.22367906331180443</c:v>
                </c:pt>
                <c:pt idx="1016">
                  <c:v>-0.22537093721322066</c:v>
                </c:pt>
                <c:pt idx="1017">
                  <c:v>-0.22703941130787086</c:v>
                </c:pt>
                <c:pt idx="1018">
                  <c:v>-0.22868447150220739</c:v>
                </c:pt>
                <c:pt idx="1019">
                  <c:v>-0.23030610394393314</c:v>
                </c:pt>
                <c:pt idx="1020">
                  <c:v>-0.23190429502204246</c:v>
                </c:pt>
                <c:pt idx="1021">
                  <c:v>-0.23347903136687265</c:v>
                </c:pt>
                <c:pt idx="1022">
                  <c:v>-0.23503029985015544</c:v>
                </c:pt>
                <c:pt idx="1023">
                  <c:v>-0.23655808758506502</c:v>
                </c:pt>
                <c:pt idx="1024">
                  <c:v>-0.23806238192624907</c:v>
                </c:pt>
                <c:pt idx="1025">
                  <c:v>-0.23954317046987939</c:v>
                </c:pt>
                <c:pt idx="1026">
                  <c:v>-0.24100044105368745</c:v>
                </c:pt>
                <c:pt idx="1027">
                  <c:v>-0.24243418175698928</c:v>
                </c:pt>
                <c:pt idx="1028">
                  <c:v>-0.2438443809007218</c:v>
                </c:pt>
                <c:pt idx="1029">
                  <c:v>-0.24523102704748467</c:v>
                </c:pt>
                <c:pt idx="1030">
                  <c:v>-0.24659410900153489</c:v>
                </c:pt>
                <c:pt idx="1031">
                  <c:v>-0.24793361580884632</c:v>
                </c:pt>
                <c:pt idx="1032">
                  <c:v>-0.24924953675710082</c:v>
                </c:pt>
                <c:pt idx="1033">
                  <c:v>-0.25054186137572199</c:v>
                </c:pt>
                <c:pt idx="1034">
                  <c:v>-0.25181057943588492</c:v>
                </c:pt>
                <c:pt idx="1035">
                  <c:v>-0.253055680950526</c:v>
                </c:pt>
                <c:pt idx="1036">
                  <c:v>-0.25427715617436064</c:v>
                </c:pt>
                <c:pt idx="1037">
                  <c:v>-0.25547499560386999</c:v>
                </c:pt>
                <c:pt idx="1038">
                  <c:v>-0.25664918997733643</c:v>
                </c:pt>
                <c:pt idx="1039">
                  <c:v>-0.25779973027481518</c:v>
                </c:pt>
                <c:pt idx="1040">
                  <c:v>-0.25892660771814047</c:v>
                </c:pt>
                <c:pt idx="1041">
                  <c:v>-0.26002981377093626</c:v>
                </c:pt>
                <c:pt idx="1042">
                  <c:v>-0.26110934013858511</c:v>
                </c:pt>
                <c:pt idx="1043">
                  <c:v>-0.26216517876823442</c:v>
                </c:pt>
                <c:pt idx="1044">
                  <c:v>-0.26319732184878752</c:v>
                </c:pt>
                <c:pt idx="1045">
                  <c:v>-0.26420576181086375</c:v>
                </c:pt>
                <c:pt idx="1046">
                  <c:v>-0.26519049132680372</c:v>
                </c:pt>
                <c:pt idx="1047">
                  <c:v>-0.26615150331064186</c:v>
                </c:pt>
                <c:pt idx="1048">
                  <c:v>-0.26708879091806903</c:v>
                </c:pt>
                <c:pt idx="1049">
                  <c:v>-0.26800234754644059</c:v>
                </c:pt>
                <c:pt idx="1050">
                  <c:v>-0.26889216683470174</c:v>
                </c:pt>
                <c:pt idx="1051">
                  <c:v>-0.26975824266338844</c:v>
                </c:pt>
                <c:pt idx="1052">
                  <c:v>-0.27060056915457942</c:v>
                </c:pt>
                <c:pt idx="1053">
                  <c:v>-0.27141914067185358</c:v>
                </c:pt>
                <c:pt idx="1054">
                  <c:v>-0.27221395182026598</c:v>
                </c:pt>
                <c:pt idx="1055">
                  <c:v>-0.27298499744628835</c:v>
                </c:pt>
                <c:pt idx="1056">
                  <c:v>-0.27373227263777711</c:v>
                </c:pt>
                <c:pt idx="1057">
                  <c:v>-0.27445577272390231</c:v>
                </c:pt>
                <c:pt idx="1058">
                  <c:v>-0.27515549327511835</c:v>
                </c:pt>
                <c:pt idx="1059">
                  <c:v>-0.2758314301031124</c:v>
                </c:pt>
                <c:pt idx="1060">
                  <c:v>-0.27648357926071832</c:v>
                </c:pt>
                <c:pt idx="1061">
                  <c:v>-0.27711193704187664</c:v>
                </c:pt>
                <c:pt idx="1062">
                  <c:v>-0.2777164999815831</c:v>
                </c:pt>
                <c:pt idx="1063">
                  <c:v>-0.27829726485579798</c:v>
                </c:pt>
                <c:pt idx="1064">
                  <c:v>-0.27885422868139553</c:v>
                </c:pt>
                <c:pt idx="1065">
                  <c:v>-0.27938738871608138</c:v>
                </c:pt>
                <c:pt idx="1066">
                  <c:v>-0.27989674245832674</c:v>
                </c:pt>
                <c:pt idx="1067">
                  <c:v>-0.28038228764728679</c:v>
                </c:pt>
                <c:pt idx="1068">
                  <c:v>-0.28084402226273664</c:v>
                </c:pt>
                <c:pt idx="1069">
                  <c:v>-0.28128194452495237</c:v>
                </c:pt>
                <c:pt idx="1070">
                  <c:v>-0.28169605289467992</c:v>
                </c:pt>
                <c:pt idx="1071">
                  <c:v>-0.28208634607298499</c:v>
                </c:pt>
                <c:pt idx="1072">
                  <c:v>-0.28245282300121666</c:v>
                </c:pt>
                <c:pt idx="1073">
                  <c:v>-0.28279548286088918</c:v>
                </c:pt>
                <c:pt idx="1074">
                  <c:v>-0.28311432507357903</c:v>
                </c:pt>
                <c:pt idx="1075">
                  <c:v>-0.28340934930085382</c:v>
                </c:pt>
                <c:pt idx="1076">
                  <c:v>-0.28368055544413107</c:v>
                </c:pt>
                <c:pt idx="1077">
                  <c:v>-0.28392794364461871</c:v>
                </c:pt>
                <c:pt idx="1078">
                  <c:v>-0.28415151428316232</c:v>
                </c:pt>
                <c:pt idx="1079">
                  <c:v>-0.28435126798017762</c:v>
                </c:pt>
                <c:pt idx="1080">
                  <c:v>-0.28452720559550126</c:v>
                </c:pt>
                <c:pt idx="1081">
                  <c:v>-0.28467932822830733</c:v>
                </c:pt>
                <c:pt idx="1082">
                  <c:v>-0.28480763721696345</c:v>
                </c:pt>
                <c:pt idx="1083">
                  <c:v>-0.28491213413892513</c:v>
                </c:pt>
                <c:pt idx="1084">
                  <c:v>-0.28499282081060784</c:v>
                </c:pt>
                <c:pt idx="1085">
                  <c:v>-0.28504969928725821</c:v>
                </c:pt>
                <c:pt idx="1086">
                  <c:v>-0.28508277186281639</c:v>
                </c:pt>
                <c:pt idx="1087">
                  <c:v>-0.28509204106982011</c:v>
                </c:pt>
                <c:pt idx="1088">
                  <c:v>-0.28507750967921552</c:v>
                </c:pt>
                <c:pt idx="1089">
                  <c:v>-0.28503918070026657</c:v>
                </c:pt>
                <c:pt idx="1090">
                  <c:v>-0.28497705738038448</c:v>
                </c:pt>
                <c:pt idx="1091">
                  <c:v>-0.28489114320501052</c:v>
                </c:pt>
                <c:pt idx="1092">
                  <c:v>-0.28478144189743482</c:v>
                </c:pt>
                <c:pt idx="1093">
                  <c:v>-0.28464795741869331</c:v>
                </c:pt>
                <c:pt idx="1094">
                  <c:v>-0.28449069396737059</c:v>
                </c:pt>
                <c:pt idx="1095">
                  <c:v>-0.2843096559794791</c:v>
                </c:pt>
                <c:pt idx="1096">
                  <c:v>-0.28410484812829218</c:v>
                </c:pt>
                <c:pt idx="1097">
                  <c:v>-0.28387627532417348</c:v>
                </c:pt>
                <c:pt idx="1098">
                  <c:v>-0.28362394271443137</c:v>
                </c:pt>
                <c:pt idx="1099">
                  <c:v>-0.28334785568314036</c:v>
                </c:pt>
                <c:pt idx="1100">
                  <c:v>-0.28304801985098749</c:v>
                </c:pt>
                <c:pt idx="1101">
                  <c:v>-0.28272444107508132</c:v>
                </c:pt>
                <c:pt idx="1102">
                  <c:v>-0.282377125448809</c:v>
                </c:pt>
                <c:pt idx="1103">
                  <c:v>-0.28200607930162391</c:v>
                </c:pt>
                <c:pt idx="1104">
                  <c:v>-0.28161130919888588</c:v>
                </c:pt>
                <c:pt idx="1105">
                  <c:v>-0.28119282194169593</c:v>
                </c:pt>
                <c:pt idx="1106">
                  <c:v>-0.28075062456667865</c:v>
                </c:pt>
                <c:pt idx="1107">
                  <c:v>-0.28028472434582063</c:v>
                </c:pt>
                <c:pt idx="1108">
                  <c:v>-0.27979512878626167</c:v>
                </c:pt>
                <c:pt idx="1109">
                  <c:v>-0.27928184563011804</c:v>
                </c:pt>
                <c:pt idx="1110">
                  <c:v>-0.27874488285428711</c:v>
                </c:pt>
                <c:pt idx="1111">
                  <c:v>-0.27818424867022973</c:v>
                </c:pt>
                <c:pt idx="1112">
                  <c:v>-0.27759995152380057</c:v>
                </c:pt>
                <c:pt idx="1113">
                  <c:v>-0.27699200009501013</c:v>
                </c:pt>
                <c:pt idx="1114">
                  <c:v>-0.27636040329785416</c:v>
                </c:pt>
                <c:pt idx="1115">
                  <c:v>-0.27570517028007302</c:v>
                </c:pt>
                <c:pt idx="1116">
                  <c:v>-0.27502631042295889</c:v>
                </c:pt>
                <c:pt idx="1117">
                  <c:v>-0.27432383334113908</c:v>
                </c:pt>
                <c:pt idx="1118">
                  <c:v>-0.27359774888234867</c:v>
                </c:pt>
                <c:pt idx="1119">
                  <c:v>-0.27284806712723508</c:v>
                </c:pt>
                <c:pt idx="1120">
                  <c:v>-0.27207479838910587</c:v>
                </c:pt>
                <c:pt idx="1121">
                  <c:v>-0.27127795321372439</c:v>
                </c:pt>
                <c:pt idx="1122">
                  <c:v>-0.27045754237906827</c:v>
                </c:pt>
                <c:pt idx="1123">
                  <c:v>-0.26961357689512155</c:v>
                </c:pt>
                <c:pt idx="1124">
                  <c:v>-0.26874606800360468</c:v>
                </c:pt>
                <c:pt idx="1125">
                  <c:v>-0.26785502717777376</c:v>
                </c:pt>
                <c:pt idx="1126">
                  <c:v>-0.26694046612217459</c:v>
                </c:pt>
                <c:pt idx="1127">
                  <c:v>-0.26600239677238058</c:v>
                </c:pt>
                <c:pt idx="1128">
                  <c:v>-0.26504083129477163</c:v>
                </c:pt>
                <c:pt idx="1129">
                  <c:v>-0.26405578208627745</c:v>
                </c:pt>
                <c:pt idx="1130">
                  <c:v>-0.26304726177413862</c:v>
                </c:pt>
                <c:pt idx="1131">
                  <c:v>-0.26201528321563039</c:v>
                </c:pt>
                <c:pt idx="1132">
                  <c:v>-0.26095985949784506</c:v>
                </c:pt>
                <c:pt idx="1133">
                  <c:v>-0.25988100393740154</c:v>
                </c:pt>
                <c:pt idx="1134">
                  <c:v>-0.25877873008019669</c:v>
                </c:pt>
                <c:pt idx="1135">
                  <c:v>-0.25765305170115838</c:v>
                </c:pt>
                <c:pt idx="1136">
                  <c:v>-0.25650398280394615</c:v>
                </c:pt>
                <c:pt idx="1137">
                  <c:v>-0.2553315376207248</c:v>
                </c:pt>
                <c:pt idx="1138">
                  <c:v>-0.25413573061186057</c:v>
                </c:pt>
                <c:pt idx="1139">
                  <c:v>-0.25291657646566179</c:v>
                </c:pt>
                <c:pt idx="1140">
                  <c:v>-0.25167409009810626</c:v>
                </c:pt>
                <c:pt idx="1141">
                  <c:v>-0.25040828665255166</c:v>
                </c:pt>
                <c:pt idx="1142">
                  <c:v>-0.24911918149947709</c:v>
                </c:pt>
                <c:pt idx="1143">
                  <c:v>-0.2478067902361607</c:v>
                </c:pt>
                <c:pt idx="1144">
                  <c:v>-0.24647112868643273</c:v>
                </c:pt>
                <c:pt idx="1145">
                  <c:v>-0.24511221290036378</c:v>
                </c:pt>
                <c:pt idx="1146">
                  <c:v>-0.24373005915399126</c:v>
                </c:pt>
                <c:pt idx="1147">
                  <c:v>-0.24232468394899875</c:v>
                </c:pt>
                <c:pt idx="1148">
                  <c:v>-0.24089610401244244</c:v>
                </c:pt>
                <c:pt idx="1149">
                  <c:v>-0.23944433629644735</c:v>
                </c:pt>
                <c:pt idx="1150">
                  <c:v>-0.23796939797790095</c:v>
                </c:pt>
                <c:pt idx="1151">
                  <c:v>-0.23647130645813874</c:v>
                </c:pt>
                <c:pt idx="1152">
                  <c:v>-0.23495007936266443</c:v>
                </c:pt>
                <c:pt idx="1153">
                  <c:v>-0.2334057345408187</c:v>
                </c:pt>
                <c:pt idx="1154">
                  <c:v>-0.23183829006547008</c:v>
                </c:pt>
                <c:pt idx="1155">
                  <c:v>-0.23024776423270055</c:v>
                </c:pt>
                <c:pt idx="1156">
                  <c:v>-0.22863417556149912</c:v>
                </c:pt>
                <c:pt idx="1157">
                  <c:v>-0.2269975427934332</c:v>
                </c:pt>
                <c:pt idx="1158">
                  <c:v>-0.22533788489231021</c:v>
                </c:pt>
                <c:pt idx="1159">
                  <c:v>-0.22365522104388447</c:v>
                </c:pt>
                <c:pt idx="1160">
                  <c:v>-0.22194957065551613</c:v>
                </c:pt>
                <c:pt idx="1161">
                  <c:v>-0.2202209533558257</c:v>
                </c:pt>
                <c:pt idx="1162">
                  <c:v>-0.21846938899437873</c:v>
                </c:pt>
                <c:pt idx="1163">
                  <c:v>-0.21669489764134564</c:v>
                </c:pt>
                <c:pt idx="1164">
                  <c:v>-0.21489749958716775</c:v>
                </c:pt>
                <c:pt idx="1165">
                  <c:v>-0.2130772153422118</c:v>
                </c:pt>
                <c:pt idx="1166">
                  <c:v>-0.21123406563642533</c:v>
                </c:pt>
                <c:pt idx="1167">
                  <c:v>-0.2093680714190036</c:v>
                </c:pt>
                <c:pt idx="1168">
                  <c:v>-0.20747925385802013</c:v>
                </c:pt>
                <c:pt idx="1169">
                  <c:v>-0.2055676343401025</c:v>
                </c:pt>
                <c:pt idx="1170">
                  <c:v>-0.20363323447005932</c:v>
                </c:pt>
                <c:pt idx="1171">
                  <c:v>-0.20167607607053295</c:v>
                </c:pt>
                <c:pt idx="1172">
                  <c:v>-0.19969618118163535</c:v>
                </c:pt>
                <c:pt idx="1173">
                  <c:v>-0.19769357206060256</c:v>
                </c:pt>
                <c:pt idx="1174">
                  <c:v>-0.19566827118141816</c:v>
                </c:pt>
                <c:pt idx="1175">
                  <c:v>-0.19362030123445084</c:v>
                </c:pt>
                <c:pt idx="1176">
                  <c:v>-0.19154968512608583</c:v>
                </c:pt>
                <c:pt idx="1177">
                  <c:v>-0.18945644597836342</c:v>
                </c:pt>
                <c:pt idx="1178">
                  <c:v>-0.18734060712859524</c:v>
                </c:pt>
                <c:pt idx="1179">
                  <c:v>-0.18520219212899747</c:v>
                </c:pt>
                <c:pt idx="1180">
                  <c:v>-0.18304122474629558</c:v>
                </c:pt>
                <c:pt idx="1181">
                  <c:v>-0.18085772896138419</c:v>
                </c:pt>
                <c:pt idx="1182">
                  <c:v>-0.17865172896889092</c:v>
                </c:pt>
                <c:pt idx="1183">
                  <c:v>-0.17642324917683538</c:v>
                </c:pt>
                <c:pt idx="1184">
                  <c:v>-0.17417231420622592</c:v>
                </c:pt>
                <c:pt idx="1185">
                  <c:v>-0.17189894889065904</c:v>
                </c:pt>
                <c:pt idx="1186">
                  <c:v>-0.16960317827595262</c:v>
                </c:pt>
                <c:pt idx="1187">
                  <c:v>-0.16728502761972308</c:v>
                </c:pt>
                <c:pt idx="1188">
                  <c:v>-0.1649445223910142</c:v>
                </c:pt>
                <c:pt idx="1189">
                  <c:v>-0.16258168826986985</c:v>
                </c:pt>
                <c:pt idx="1190">
                  <c:v>-0.16019655114696718</c:v>
                </c:pt>
                <c:pt idx="1191">
                  <c:v>-0.15778913712318055</c:v>
                </c:pt>
                <c:pt idx="1192">
                  <c:v>-0.15535947250919158</c:v>
                </c:pt>
                <c:pt idx="1193">
                  <c:v>-0.15290758382508418</c:v>
                </c:pt>
                <c:pt idx="1194">
                  <c:v>-0.15043349779991466</c:v>
                </c:pt>
                <c:pt idx="1195">
                  <c:v>-0.1479372413713147</c:v>
                </c:pt>
                <c:pt idx="1196">
                  <c:v>-0.14541884168507568</c:v>
                </c:pt>
                <c:pt idx="1197">
                  <c:v>-0.1428783260947224</c:v>
                </c:pt>
                <c:pt idx="1198">
                  <c:v>-0.14031572216109467</c:v>
                </c:pt>
                <c:pt idx="1199">
                  <c:v>-0.13773105765191573</c:v>
                </c:pt>
                <c:pt idx="1200">
                  <c:v>-0.13512436054139432</c:v>
                </c:pt>
                <c:pt idx="1201">
                  <c:v>-0.132495659009777</c:v>
                </c:pt>
                <c:pt idx="1202">
                  <c:v>-0.12984498144291123</c:v>
                </c:pt>
                <c:pt idx="1203">
                  <c:v>-0.12717235643183322</c:v>
                </c:pt>
                <c:pt idx="1204">
                  <c:v>-0.12447781277231762</c:v>
                </c:pt>
                <c:pt idx="1205">
                  <c:v>-0.12176137946445031</c:v>
                </c:pt>
                <c:pt idx="1206">
                  <c:v>-0.11902308571218434</c:v>
                </c:pt>
                <c:pt idx="1207">
                  <c:v>-0.11626296092290822</c:v>
                </c:pt>
                <c:pt idx="1208">
                  <c:v>-0.11348103470697701</c:v>
                </c:pt>
                <c:pt idx="1209">
                  <c:v>-0.11067733687731085</c:v>
                </c:pt>
                <c:pt idx="1210">
                  <c:v>-0.10785189744890022</c:v>
                </c:pt>
                <c:pt idx="1211">
                  <c:v>-0.10500474663838943</c:v>
                </c:pt>
                <c:pt idx="1212">
                  <c:v>-0.10213591486359697</c:v>
                </c:pt>
                <c:pt idx="1213">
                  <c:v>-9.9245432743097162E-2</c:v>
                </c:pt>
                <c:pt idx="1214">
                  <c:v>-9.6333331095722841E-2</c:v>
                </c:pt>
                <c:pt idx="1215">
                  <c:v>-9.3399640940138084E-2</c:v>
                </c:pt>
                <c:pt idx="1216">
                  <c:v>-9.0444393494353292E-2</c:v>
                </c:pt>
                <c:pt idx="1217">
                  <c:v>-8.7467620175281979E-2</c:v>
                </c:pt>
                <c:pt idx="1218">
                  <c:v>-8.4469352598263825E-2</c:v>
                </c:pt>
                <c:pt idx="1219">
                  <c:v>-8.1449622576599268E-2</c:v>
                </c:pt>
                <c:pt idx="1220">
                  <c:v>-7.8408462121081435E-2</c:v>
                </c:pt>
                <c:pt idx="1221">
                  <c:v>-7.5345903439520079E-2</c:v>
                </c:pt>
                <c:pt idx="1222">
                  <c:v>-7.2261978936271731E-2</c:v>
                </c:pt>
                <c:pt idx="1223">
                  <c:v>-6.915672121175831E-2</c:v>
                </c:pt>
                <c:pt idx="1224">
                  <c:v>-6.6030163062003489E-2</c:v>
                </c:pt>
                <c:pt idx="1225">
                  <c:v>-6.2882337478127326E-2</c:v>
                </c:pt>
                <c:pt idx="1226">
                  <c:v>-5.9713277645885299E-2</c:v>
                </c:pt>
                <c:pt idx="1227">
                  <c:v>-5.6523016945173588E-2</c:v>
                </c:pt>
                <c:pt idx="1228">
                  <c:v>-5.3311588949540578E-2</c:v>
                </c:pt>
                <c:pt idx="1229">
                  <c:v>-5.0079027425715239E-2</c:v>
                </c:pt>
                <c:pt idx="1230">
                  <c:v>-4.6825366333080432E-2</c:v>
                </c:pt>
                <c:pt idx="1231">
                  <c:v>-4.3550639823221715E-2</c:v>
                </c:pt>
                <c:pt idx="1232">
                  <c:v>-4.0254882239405099E-2</c:v>
                </c:pt>
                <c:pt idx="1233">
                  <c:v>-3.6938128116085878E-2</c:v>
                </c:pt>
                <c:pt idx="1234">
                  <c:v>-3.3600412178415695E-2</c:v>
                </c:pt>
                <c:pt idx="1235">
                  <c:v>-3.0241769341733615E-2</c:v>
                </c:pt>
                <c:pt idx="1236">
                  <c:v>-2.6862234711069632E-2</c:v>
                </c:pt>
                <c:pt idx="1237">
                  <c:v>-2.3461843580626862E-2</c:v>
                </c:pt>
                <c:pt idx="1238">
                  <c:v>-2.0040631433293044E-2</c:v>
                </c:pt>
                <c:pt idx="1239">
                  <c:v>-1.6598633940121843E-2</c:v>
                </c:pt>
                <c:pt idx="1240">
                  <c:v>-1.3135886959811494E-2</c:v>
                </c:pt>
                <c:pt idx="1241">
                  <c:v>-9.6524265382171848E-3</c:v>
                </c:pt>
                <c:pt idx="1242">
                  <c:v>-6.1482889077950631E-3</c:v>
                </c:pt>
                <c:pt idx="1243">
                  <c:v>-2.6235104871528137E-3</c:v>
                </c:pt>
                <c:pt idx="1244">
                  <c:v>9.2187211955874204E-4</c:v>
                </c:pt>
                <c:pt idx="1245">
                  <c:v>4.4878221230946203E-3</c:v>
                </c:pt>
                <c:pt idx="1246">
                  <c:v>8.0743025496636811E-3</c:v>
                </c:pt>
                <c:pt idx="1247">
                  <c:v>1.1681276241452654E-2</c:v>
                </c:pt>
                <c:pt idx="1248">
                  <c:v>1.5308705857159488E-2</c:v>
                </c:pt>
                <c:pt idx="1249">
                  <c:v>1.8956553872515158E-2</c:v>
                </c:pt>
                <c:pt idx="1250">
                  <c:v>2.2624782580811242E-2</c:v>
                </c:pt>
                <c:pt idx="1251">
                  <c:v>2.6313354093439933E-2</c:v>
                </c:pt>
                <c:pt idx="1252">
                  <c:v>3.0022230340419842E-2</c:v>
                </c:pt>
                <c:pt idx="1253">
                  <c:v>3.3751373070931567E-2</c:v>
                </c:pt>
                <c:pt idx="1254">
                  <c:v>3.7500743853876362E-2</c:v>
                </c:pt>
                <c:pt idx="1255">
                  <c:v>4.1270304078375286E-2</c:v>
                </c:pt>
                <c:pt idx="1256">
                  <c:v>4.5060014954360739E-2</c:v>
                </c:pt>
                <c:pt idx="1257">
                  <c:v>4.8869837513084047E-2</c:v>
                </c:pt>
                <c:pt idx="1258">
                  <c:v>5.2699732607658589E-2</c:v>
                </c:pt>
                <c:pt idx="1259">
                  <c:v>5.6549660913636668E-2</c:v>
                </c:pt>
                <c:pt idx="1260">
                  <c:v>6.0419582929531757E-2</c:v>
                </c:pt>
                <c:pt idx="1261">
                  <c:v>6.430945897738205E-2</c:v>
                </c:pt>
                <c:pt idx="1262">
                  <c:v>6.8219249203289145E-2</c:v>
                </c:pt>
                <c:pt idx="1263">
                  <c:v>7.2148913577991802E-2</c:v>
                </c:pt>
                <c:pt idx="1264">
                  <c:v>7.6098411897406848E-2</c:v>
                </c:pt>
                <c:pt idx="1265">
                  <c:v>8.0067703783182953E-2</c:v>
                </c:pt>
                <c:pt idx="1266">
                  <c:v>8.405674868328683E-2</c:v>
                </c:pt>
                <c:pt idx="1267">
                  <c:v>8.8065505872525485E-2</c:v>
                </c:pt>
                <c:pt idx="1268">
                  <c:v>9.2093934453135073E-2</c:v>
                </c:pt>
                <c:pt idx="1269">
                  <c:v>9.6141993355344013E-2</c:v>
                </c:pt>
                <c:pt idx="1270">
                  <c:v>0.10020964133791832</c:v>
                </c:pt>
                <c:pt idx="1271">
                  <c:v>0.10429683698876602</c:v>
                </c:pt>
                <c:pt idx="1272">
                  <c:v>0.10840353872545583</c:v>
                </c:pt>
                <c:pt idx="1273">
                  <c:v>0.11252970479584201</c:v>
                </c:pt>
                <c:pt idx="1274">
                  <c:v>0.11667529327859905</c:v>
                </c:pt>
                <c:pt idx="1275">
                  <c:v>0.12084026208380383</c:v>
                </c:pt>
                <c:pt idx="1276">
                  <c:v>0.12502456895352987</c:v>
                </c:pt>
                <c:pt idx="1277">
                  <c:v>0.12922817146238463</c:v>
                </c:pt>
                <c:pt idx="1278">
                  <c:v>0.13345102701814016</c:v>
                </c:pt>
                <c:pt idx="1279">
                  <c:v>0.13769309286227216</c:v>
                </c:pt>
                <c:pt idx="1280">
                  <c:v>0.14195432607056224</c:v>
                </c:pt>
                <c:pt idx="1281">
                  <c:v>0.1462346835536672</c:v>
                </c:pt>
                <c:pt idx="1282">
                  <c:v>0.15053412205772032</c:v>
                </c:pt>
                <c:pt idx="1283">
                  <c:v>0.15485259816490693</c:v>
                </c:pt>
                <c:pt idx="1284">
                  <c:v>0.15919006829405635</c:v>
                </c:pt>
                <c:pt idx="1285">
                  <c:v>0.16354648870122768</c:v>
                </c:pt>
                <c:pt idx="1286">
                  <c:v>0.16792181548030438</c:v>
                </c:pt>
                <c:pt idx="1287">
                  <c:v>0.17231600456358853</c:v>
                </c:pt>
                <c:pt idx="1288">
                  <c:v>0.17672901172238697</c:v>
                </c:pt>
                <c:pt idx="1289">
                  <c:v>0.18116079256761664</c:v>
                </c:pt>
                <c:pt idx="1290">
                  <c:v>0.18561130255038716</c:v>
                </c:pt>
                <c:pt idx="1291">
                  <c:v>0.19008049696261553</c:v>
                </c:pt>
                <c:pt idx="1292">
                  <c:v>0.19456833093761583</c:v>
                </c:pt>
                <c:pt idx="1293">
                  <c:v>0.19907475945070496</c:v>
                </c:pt>
                <c:pt idx="1294">
                  <c:v>0.20359973731979109</c:v>
                </c:pt>
                <c:pt idx="1295">
                  <c:v>0.20814321920600554</c:v>
                </c:pt>
                <c:pt idx="1296">
                  <c:v>0.21270515961427527</c:v>
                </c:pt>
                <c:pt idx="1297">
                  <c:v>0.21728551289395037</c:v>
                </c:pt>
                <c:pt idx="1298">
                  <c:v>0.22188423323940798</c:v>
                </c:pt>
                <c:pt idx="1299">
                  <c:v>0.2265012746906474</c:v>
                </c:pt>
                <c:pt idx="1300">
                  <c:v>0.23113659113393181</c:v>
                </c:pt>
                <c:pt idx="1301">
                  <c:v>0.23579013630237045</c:v>
                </c:pt>
                <c:pt idx="1302">
                  <c:v>0.24046186377652257</c:v>
                </c:pt>
                <c:pt idx="1303">
                  <c:v>0.2451517269850636</c:v>
                </c:pt>
                <c:pt idx="1304">
                  <c:v>0.2498596792053398</c:v>
                </c:pt>
                <c:pt idx="1305">
                  <c:v>0.25458567356402328</c:v>
                </c:pt>
                <c:pt idx="1306">
                  <c:v>0.25932966303771776</c:v>
                </c:pt>
                <c:pt idx="1307">
                  <c:v>0.26409160045356961</c:v>
                </c:pt>
                <c:pt idx="1308">
                  <c:v>0.26887143848990691</c:v>
                </c:pt>
                <c:pt idx="1309">
                  <c:v>0.27366912967683898</c:v>
                </c:pt>
                <c:pt idx="1310">
                  <c:v>0.27848462639689986</c:v>
                </c:pt>
                <c:pt idx="1311">
                  <c:v>0.2833178808856549</c:v>
                </c:pt>
                <c:pt idx="1312">
                  <c:v>0.28816884523232966</c:v>
                </c:pt>
                <c:pt idx="1313">
                  <c:v>0.29303747138044933</c:v>
                </c:pt>
                <c:pt idx="1314">
                  <c:v>0.29792371112843785</c:v>
                </c:pt>
                <c:pt idx="1315">
                  <c:v>0.30282751613028447</c:v>
                </c:pt>
                <c:pt idx="1316">
                  <c:v>0.30774883789612861</c:v>
                </c:pt>
                <c:pt idx="1317">
                  <c:v>0.31268762779292469</c:v>
                </c:pt>
                <c:pt idx="1318">
                  <c:v>0.31764383704505494</c:v>
                </c:pt>
                <c:pt idx="1319">
                  <c:v>0.32261741673497513</c:v>
                </c:pt>
                <c:pt idx="1320">
                  <c:v>0.32760831780383226</c:v>
                </c:pt>
                <c:pt idx="1321">
                  <c:v>0.33261649105210767</c:v>
                </c:pt>
                <c:pt idx="1322">
                  <c:v>0.33764188714025867</c:v>
                </c:pt>
                <c:pt idx="1323">
                  <c:v>0.34268445658933455</c:v>
                </c:pt>
                <c:pt idx="1324">
                  <c:v>0.34774414978163826</c:v>
                </c:pt>
                <c:pt idx="1325">
                  <c:v>0.35282091696134588</c:v>
                </c:pt>
                <c:pt idx="1326">
                  <c:v>0.35791470823514926</c:v>
                </c:pt>
                <c:pt idx="1327">
                  <c:v>0.36302547357290349</c:v>
                </c:pt>
                <c:pt idx="1328">
                  <c:v>0.36815316280826593</c:v>
                </c:pt>
                <c:pt idx="1329">
                  <c:v>0.37329772563932817</c:v>
                </c:pt>
                <c:pt idx="1330">
                  <c:v>0.37845911162926971</c:v>
                </c:pt>
                <c:pt idx="1331">
                  <c:v>0.38363727020699345</c:v>
                </c:pt>
                <c:pt idx="1332">
                  <c:v>0.38883215066776922</c:v>
                </c:pt>
                <c:pt idx="1333">
                  <c:v>0.39404370217389806</c:v>
                </c:pt>
                <c:pt idx="1334">
                  <c:v>0.39927187375532247</c:v>
                </c:pt>
                <c:pt idx="1335">
                  <c:v>0.40451661431030983</c:v>
                </c:pt>
                <c:pt idx="1336">
                  <c:v>0.40977787260607323</c:v>
                </c:pt>
                <c:pt idx="1337">
                  <c:v>0.41505559727943009</c:v>
                </c:pt>
                <c:pt idx="1338">
                  <c:v>0.42034973683745269</c:v>
                </c:pt>
                <c:pt idx="1339">
                  <c:v>0.4256602396581215</c:v>
                </c:pt>
                <c:pt idx="1340">
                  <c:v>0.4309870539909495</c:v>
                </c:pt>
                <c:pt idx="1341">
                  <c:v>0.43633012795767545</c:v>
                </c:pt>
                <c:pt idx="1342">
                  <c:v>0.44168940955288294</c:v>
                </c:pt>
                <c:pt idx="1343">
                  <c:v>0.44706484664465407</c:v>
                </c:pt>
                <c:pt idx="1344">
                  <c:v>0.4524563869752467</c:v>
                </c:pt>
                <c:pt idx="1345">
                  <c:v>0.45786397816172553</c:v>
                </c:pt>
                <c:pt idx="1346">
                  <c:v>0.46328756769661394</c:v>
                </c:pt>
                <c:pt idx="1347">
                  <c:v>0.46872710294857001</c:v>
                </c:pt>
                <c:pt idx="1348">
                  <c:v>0.47418253116302056</c:v>
                </c:pt>
                <c:pt idx="1349">
                  <c:v>0.4796537994628336</c:v>
                </c:pt>
                <c:pt idx="1350">
                  <c:v>0.48514085484895908</c:v>
                </c:pt>
                <c:pt idx="1351">
                  <c:v>0.49064364420109818</c:v>
                </c:pt>
                <c:pt idx="1352">
                  <c:v>0.49616211427835344</c:v>
                </c:pt>
                <c:pt idx="1353">
                  <c:v>0.5016962117198922</c:v>
                </c:pt>
                <c:pt idx="1354">
                  <c:v>0.50724588304560037</c:v>
                </c:pt>
                <c:pt idx="1355">
                  <c:v>0.51281107465674181</c:v>
                </c:pt>
                <c:pt idx="1356">
                  <c:v>0.51839173283661744</c:v>
                </c:pt>
                <c:pt idx="1357">
                  <c:v>0.52398780375123133</c:v>
                </c:pt>
                <c:pt idx="1358">
                  <c:v>0.52959923344993554</c:v>
                </c:pt>
                <c:pt idx="1359">
                  <c:v>0.53522596786611265</c:v>
                </c:pt>
                <c:pt idx="1360">
                  <c:v>0.54086795281782152</c:v>
                </c:pt>
                <c:pt idx="1361">
                  <c:v>0.54652513400845404</c:v>
                </c:pt>
                <c:pt idx="1362">
                  <c:v>0.5521974570274093</c:v>
                </c:pt>
                <c:pt idx="1363">
                  <c:v>0.55788486735074994</c:v>
                </c:pt>
                <c:pt idx="1364">
                  <c:v>0.56358731034186382</c:v>
                </c:pt>
                <c:pt idx="1365">
                  <c:v>0.56930473125212666</c:v>
                </c:pt>
                <c:pt idx="1366">
                  <c:v>0.57503707522156722</c:v>
                </c:pt>
                <c:pt idx="1367">
                  <c:v>0.58078428727952325</c:v>
                </c:pt>
                <c:pt idx="1368">
                  <c:v>0.58654631234531296</c:v>
                </c:pt>
                <c:pt idx="1369">
                  <c:v>0.59232309522889892</c:v>
                </c:pt>
                <c:pt idx="1370">
                  <c:v>0.59811458063152978</c:v>
                </c:pt>
                <c:pt idx="1371">
                  <c:v>0.60392071314644724</c:v>
                </c:pt>
                <c:pt idx="1372">
                  <c:v>0.60974143725950158</c:v>
                </c:pt>
                <c:pt idx="1373">
                  <c:v>0.6155766973498551</c:v>
                </c:pt>
                <c:pt idx="1374">
                  <c:v>0.62142643769061134</c:v>
                </c:pt>
                <c:pt idx="1375">
                  <c:v>0.62729060244951507</c:v>
                </c:pt>
                <c:pt idx="1376">
                  <c:v>0.63316913568958366</c:v>
                </c:pt>
                <c:pt idx="1377">
                  <c:v>0.63906198136979731</c:v>
                </c:pt>
                <c:pt idx="1378">
                  <c:v>0.64496908334574909</c:v>
                </c:pt>
                <c:pt idx="1379">
                  <c:v>0.65089038537030897</c:v>
                </c:pt>
                <c:pt idx="1380">
                  <c:v>0.65682583109428716</c:v>
                </c:pt>
                <c:pt idx="1381">
                  <c:v>0.66277536406712168</c:v>
                </c:pt>
                <c:pt idx="1382">
                  <c:v>0.66873892773750487</c:v>
                </c:pt>
                <c:pt idx="1383">
                  <c:v>0.67471646545407316</c:v>
                </c:pt>
                <c:pt idx="1384">
                  <c:v>0.68070792046606199</c:v>
                </c:pt>
                <c:pt idx="1385">
                  <c:v>0.68671323592397959</c:v>
                </c:pt>
                <c:pt idx="1386">
                  <c:v>0.6927323548802593</c:v>
                </c:pt>
                <c:pt idx="1387">
                  <c:v>0.69876522028992394</c:v>
                </c:pt>
                <c:pt idx="1388">
                  <c:v>0.70481177501126124</c:v>
                </c:pt>
                <c:pt idx="1389">
                  <c:v>0.71087196180646739</c:v>
                </c:pt>
                <c:pt idx="1390">
                  <c:v>0.71694572334234286</c:v>
                </c:pt>
                <c:pt idx="1391">
                  <c:v>0.72303300219091149</c:v>
                </c:pt>
                <c:pt idx="1392">
                  <c:v>0.72913374083012217</c:v>
                </c:pt>
                <c:pt idx="1393">
                  <c:v>0.73524788164448562</c:v>
                </c:pt>
                <c:pt idx="1394">
                  <c:v>0.74137536692575612</c:v>
                </c:pt>
                <c:pt idx="1395">
                  <c:v>0.74751613887357227</c:v>
                </c:pt>
                <c:pt idx="1396">
                  <c:v>0.75367013959615115</c:v>
                </c:pt>
                <c:pt idx="1397">
                  <c:v>0.75983731111090469</c:v>
                </c:pt>
                <c:pt idx="1398">
                  <c:v>0.76601759534514091</c:v>
                </c:pt>
                <c:pt idx="1399">
                  <c:v>0.77221093413670383</c:v>
                </c:pt>
                <c:pt idx="1400">
                  <c:v>0.77841726923463295</c:v>
                </c:pt>
                <c:pt idx="1401">
                  <c:v>0.78463654229983693</c:v>
                </c:pt>
                <c:pt idx="1402">
                  <c:v>0.7908686949057433</c:v>
                </c:pt>
                <c:pt idx="1403">
                  <c:v>0.79711366853894949</c:v>
                </c:pt>
                <c:pt idx="1404">
                  <c:v>0.80337140459990453</c:v>
                </c:pt>
                <c:pt idx="1405">
                  <c:v>0.80964184440352938</c:v>
                </c:pt>
                <c:pt idx="1406">
                  <c:v>0.81592492917992754</c:v>
                </c:pt>
                <c:pt idx="1407">
                  <c:v>0.82222060007497921</c:v>
                </c:pt>
                <c:pt idx="1408">
                  <c:v>0.82852879815105895</c:v>
                </c:pt>
                <c:pt idx="1409">
                  <c:v>0.83484946438763474</c:v>
                </c:pt>
                <c:pt idx="1410">
                  <c:v>0.84118253968197632</c:v>
                </c:pt>
                <c:pt idx="1411">
                  <c:v>0.84752796484976578</c:v>
                </c:pt>
                <c:pt idx="1412">
                  <c:v>0.85388568062577042</c:v>
                </c:pt>
                <c:pt idx="1413">
                  <c:v>0.86025562766449726</c:v>
                </c:pt>
                <c:pt idx="1414">
                  <c:v>0.86663774654084502</c:v>
                </c:pt>
                <c:pt idx="1415">
                  <c:v>0.87303197775074892</c:v>
                </c:pt>
                <c:pt idx="1416">
                  <c:v>0.87943826171183437</c:v>
                </c:pt>
                <c:pt idx="1417">
                  <c:v>0.88585653876406711</c:v>
                </c:pt>
                <c:pt idx="1418">
                  <c:v>0.89228674917041273</c:v>
                </c:pt>
                <c:pt idx="1419">
                  <c:v>0.89872883311746055</c:v>
                </c:pt>
                <c:pt idx="1420">
                  <c:v>0.90518273071609867</c:v>
                </c:pt>
                <c:pt idx="1421">
                  <c:v>0.91164838200214282</c:v>
                </c:pt>
                <c:pt idx="1422">
                  <c:v>0.91812572693698735</c:v>
                </c:pt>
                <c:pt idx="1423">
                  <c:v>0.92461470540825008</c:v>
                </c:pt>
                <c:pt idx="1424">
                  <c:v>0.93111525723042154</c:v>
                </c:pt>
                <c:pt idx="1425">
                  <c:v>0.93762732214550004</c:v>
                </c:pt>
                <c:pt idx="1426">
                  <c:v>0.94415083982363379</c:v>
                </c:pt>
                <c:pt idx="1427">
                  <c:v>0.95068574986376486</c:v>
                </c:pt>
                <c:pt idx="1428">
                  <c:v>0.9572319917942762</c:v>
                </c:pt>
                <c:pt idx="1429">
                  <c:v>0.96378950507362271</c:v>
                </c:pt>
                <c:pt idx="1430">
                  <c:v>0.97035822909095959</c:v>
                </c:pt>
                <c:pt idx="1431">
                  <c:v>0.9769381031667983</c:v>
                </c:pt>
                <c:pt idx="1432">
                  <c:v>0.9835290665536367</c:v>
                </c:pt>
                <c:pt idx="1433">
                  <c:v>0.99013105843658433</c:v>
                </c:pt>
                <c:pt idx="1434">
                  <c:v>0.99674401793400014</c:v>
                </c:pt>
                <c:pt idx="1435">
                  <c:v>1.0033678840981266</c:v>
                </c:pt>
                <c:pt idx="1436">
                  <c:v>1.010002595915735</c:v>
                </c:pt>
                <c:pt idx="1437">
                  <c:v>1.0166480923087229</c:v>
                </c:pt>
                <c:pt idx="1438">
                  <c:v>1.0233043121347651</c:v>
                </c:pt>
                <c:pt idx="1439">
                  <c:v>1.0299711941879366</c:v>
                </c:pt>
                <c:pt idx="1440">
                  <c:v>1.0366486771993455</c:v>
                </c:pt>
                <c:pt idx="1441">
                  <c:v>1.0433366998377336</c:v>
                </c:pt>
                <c:pt idx="1442">
                  <c:v>1.0500352007101337</c:v>
                </c:pt>
                <c:pt idx="1443">
                  <c:v>1.0567441183624551</c:v>
                </c:pt>
                <c:pt idx="1444">
                  <c:v>1.0634633912801337</c:v>
                </c:pt>
                <c:pt idx="1445">
                  <c:v>1.0701929578887399</c:v>
                </c:pt>
                <c:pt idx="1446">
                  <c:v>1.076932756554589</c:v>
                </c:pt>
                <c:pt idx="1447">
                  <c:v>1.0836827255853616</c:v>
                </c:pt>
                <c:pt idx="1448">
                  <c:v>1.0904428032307298</c:v>
                </c:pt>
                <c:pt idx="1449">
                  <c:v>1.0972129276829485</c:v>
                </c:pt>
                <c:pt idx="1450">
                  <c:v>1.1039930370774851</c:v>
                </c:pt>
                <c:pt idx="1451">
                  <c:v>1.1107830694936127</c:v>
                </c:pt>
                <c:pt idx="1452">
                  <c:v>1.1175829629550398</c:v>
                </c:pt>
                <c:pt idx="1453">
                  <c:v>1.1243926554304937</c:v>
                </c:pt>
                <c:pt idx="1454">
                  <c:v>1.1312120848343397</c:v>
                </c:pt>
                <c:pt idx="1455">
                  <c:v>1.1380411890271747</c:v>
                </c:pt>
                <c:pt idx="1456">
                  <c:v>1.1448799058164387</c:v>
                </c:pt>
                <c:pt idx="1457">
                  <c:v>1.1517281729570055</c:v>
                </c:pt>
                <c:pt idx="1458">
                  <c:v>1.1585859281517843</c:v>
                </c:pt>
                <c:pt idx="1459">
                  <c:v>1.165453109052311</c:v>
                </c:pt>
                <c:pt idx="1460">
                  <c:v>1.1723296532593528</c:v>
                </c:pt>
                <c:pt idx="1461">
                  <c:v>1.1792154983234857</c:v>
                </c:pt>
                <c:pt idx="1462">
                  <c:v>1.1861105817456901</c:v>
                </c:pt>
                <c:pt idx="1463">
                  <c:v>1.1930148409779533</c:v>
                </c:pt>
                <c:pt idx="1464">
                  <c:v>1.1999282134238292</c:v>
                </c:pt>
                <c:pt idx="1465">
                  <c:v>1.2068506364390386</c:v>
                </c:pt>
                <c:pt idx="1466">
                  <c:v>1.2137820473320606</c:v>
                </c:pt>
                <c:pt idx="1467">
                  <c:v>1.2207223833646856</c:v>
                </c:pt>
                <c:pt idx="1468">
                  <c:v>1.2276715817526154</c:v>
                </c:pt>
                <c:pt idx="1469">
                  <c:v>1.2346295796660334</c:v>
                </c:pt>
                <c:pt idx="1470">
                  <c:v>1.24159631423018</c:v>
                </c:pt>
                <c:pt idx="1471">
                  <c:v>1.248571722525913</c:v>
                </c:pt>
                <c:pt idx="1472">
                  <c:v>1.2555557415902938</c:v>
                </c:pt>
                <c:pt idx="1473">
                  <c:v>1.2625483084171418</c:v>
                </c:pt>
                <c:pt idx="1474">
                  <c:v>1.2695493599576078</c:v>
                </c:pt>
                <c:pt idx="1475">
                  <c:v>1.2765588331207258</c:v>
                </c:pt>
                <c:pt idx="1476">
                  <c:v>1.2835766647739915</c:v>
                </c:pt>
                <c:pt idx="1477">
                  <c:v>1.2906027917438934</c:v>
                </c:pt>
                <c:pt idx="1478">
                  <c:v>1.2976371508164988</c:v>
                </c:pt>
                <c:pt idx="1479">
                  <c:v>1.3046796787379762</c:v>
                </c:pt>
                <c:pt idx="1480">
                  <c:v>1.311730312215182</c:v>
                </c:pt>
                <c:pt idx="1481">
                  <c:v>1.3187889879161649</c:v>
                </c:pt>
                <c:pt idx="1482">
                  <c:v>1.3258556424707524</c:v>
                </c:pt>
                <c:pt idx="1483">
                  <c:v>1.3329302124710627</c:v>
                </c:pt>
                <c:pt idx="1484">
                  <c:v>1.3400126344720773</c:v>
                </c:pt>
                <c:pt idx="1485">
                  <c:v>1.3471028449921394</c:v>
                </c:pt>
                <c:pt idx="1486">
                  <c:v>1.3542007805135223</c:v>
                </c:pt>
                <c:pt idx="1487">
                  <c:v>1.361306377482943</c:v>
                </c:pt>
                <c:pt idx="1488">
                  <c:v>1.3684195723121095</c:v>
                </c:pt>
                <c:pt idx="1489">
                  <c:v>1.375540301378217</c:v>
                </c:pt>
                <c:pt idx="1490">
                  <c:v>1.3826685010245234</c:v>
                </c:pt>
                <c:pt idx="1491">
                  <c:v>1.3898041075608036</c:v>
                </c:pt>
                <c:pt idx="1492">
                  <c:v>1.3969470572639318</c:v>
                </c:pt>
                <c:pt idx="1493">
                  <c:v>1.4040972863783585</c:v>
                </c:pt>
                <c:pt idx="1494">
                  <c:v>1.4112547311166361</c:v>
                </c:pt>
                <c:pt idx="1495">
                  <c:v>1.4184193276599215</c:v>
                </c:pt>
                <c:pt idx="1496">
                  <c:v>1.4255910121585025</c:v>
                </c:pt>
                <c:pt idx="1497">
                  <c:v>1.432769720732268</c:v>
                </c:pt>
                <c:pt idx="1498">
                  <c:v>1.4399553894712516</c:v>
                </c:pt>
                <c:pt idx="1499">
                  <c:v>1.4471479544360855</c:v>
                </c:pt>
                <c:pt idx="1500">
                  <c:v>1.4543473516585279</c:v>
                </c:pt>
                <c:pt idx="1501">
                  <c:v>1.4615535171419411</c:v>
                </c:pt>
                <c:pt idx="1502">
                  <c:v>1.4687663868617724</c:v>
                </c:pt>
                <c:pt idx="1503">
                  <c:v>1.4759858967660664</c:v>
                </c:pt>
                <c:pt idx="1504">
                  <c:v>1.4832119827759036</c:v>
                </c:pt>
                <c:pt idx="1505">
                  <c:v>1.4904445807859208</c:v>
                </c:pt>
                <c:pt idx="1506">
                  <c:v>1.4976836266647577</c:v>
                </c:pt>
                <c:pt idx="1507">
                  <c:v>1.5049290562555449</c:v>
                </c:pt>
                <c:pt idx="1508">
                  <c:v>1.5121808053763637</c:v>
                </c:pt>
                <c:pt idx="1509">
                  <c:v>1.5194388098207154</c:v>
                </c:pt>
                <c:pt idx="1510">
                  <c:v>1.5267030053579758</c:v>
                </c:pt>
                <c:pt idx="1511">
                  <c:v>1.5339733277338614</c:v>
                </c:pt>
                <c:pt idx="1512">
                  <c:v>1.541249712670878</c:v>
                </c:pt>
                <c:pt idx="1513">
                  <c:v>1.5485320958687643</c:v>
                </c:pt>
                <c:pt idx="1514">
                  <c:v>1.5558204130049584</c:v>
                </c:pt>
                <c:pt idx="1515">
                  <c:v>1.5631145997350249</c:v>
                </c:pt>
                <c:pt idx="1516">
                  <c:v>1.5704145916930892</c:v>
                </c:pt>
                <c:pt idx="1517">
                  <c:v>1.5777203244922955</c:v>
                </c:pt>
                <c:pt idx="1518">
                  <c:v>1.5850317337252067</c:v>
                </c:pt>
                <c:pt idx="1519">
                  <c:v>1.5923487549642696</c:v>
                </c:pt>
                <c:pt idx="1520">
                  <c:v>1.5996713237622049</c:v>
                </c:pt>
                <c:pt idx="1521">
                  <c:v>1.606999375652443</c:v>
                </c:pt>
                <c:pt idx="1522">
                  <c:v>1.6143328461495385</c:v>
                </c:pt>
                <c:pt idx="1523">
                  <c:v>1.6216716707495817</c:v>
                </c:pt>
                <c:pt idx="1524">
                  <c:v>1.6290157849306026</c:v>
                </c:pt>
                <c:pt idx="1525">
                  <c:v>1.6363651241529782</c:v>
                </c:pt>
                <c:pt idx="1526">
                  <c:v>1.6437196238598313</c:v>
                </c:pt>
                <c:pt idx="1527">
                  <c:v>1.65107921947742</c:v>
                </c:pt>
                <c:pt idx="1528">
                  <c:v>1.6584438464155391</c:v>
                </c:pt>
                <c:pt idx="1529">
                  <c:v>1.6658134400678923</c:v>
                </c:pt>
                <c:pt idx="1530">
                  <c:v>1.6731879358124857</c:v>
                </c:pt>
                <c:pt idx="1531">
                  <c:v>1.6805672690120073</c:v>
                </c:pt>
                <c:pt idx="1532">
                  <c:v>1.6879513750141797</c:v>
                </c:pt>
                <c:pt idx="1533">
                  <c:v>1.6953401891521613</c:v>
                </c:pt>
                <c:pt idx="1534">
                  <c:v>1.7027336467448753</c:v>
                </c:pt>
                <c:pt idx="1535">
                  <c:v>1.7101316830973929</c:v>
                </c:pt>
                <c:pt idx="1536">
                  <c:v>1.7175342335012829</c:v>
                </c:pt>
                <c:pt idx="1537">
                  <c:v>1.7249412332349547</c:v>
                </c:pt>
                <c:pt idx="1538">
                  <c:v>1.732352617564008</c:v>
                </c:pt>
                <c:pt idx="1539">
                  <c:v>1.7397683217415798</c:v>
                </c:pt>
                <c:pt idx="1540">
                  <c:v>1.7471882810086616</c:v>
                </c:pt>
                <c:pt idx="1541">
                  <c:v>1.7546124305944515</c:v>
                </c:pt>
                <c:pt idx="1542">
                  <c:v>1.7620407057166654</c:v>
                </c:pt>
                <c:pt idx="1543">
                  <c:v>1.769473041581858</c:v>
                </c:pt>
                <c:pt idx="1544">
                  <c:v>1.7769093733857511</c:v>
                </c:pt>
                <c:pt idx="1545">
                  <c:v>1.7843496363135256</c:v>
                </c:pt>
                <c:pt idx="1546">
                  <c:v>1.7917937655401359</c:v>
                </c:pt>
                <c:pt idx="1547">
                  <c:v>1.7992416962306153</c:v>
                </c:pt>
                <c:pt idx="1548">
                  <c:v>1.8066933635403584</c:v>
                </c:pt>
                <c:pt idx="1549">
                  <c:v>1.8141487026154182</c:v>
                </c:pt>
                <c:pt idx="1550">
                  <c:v>1.8216076485927819</c:v>
                </c:pt>
                <c:pt idx="1551">
                  <c:v>1.8290701366006665</c:v>
                </c:pt>
                <c:pt idx="1552">
                  <c:v>1.8365361017587656</c:v>
                </c:pt>
                <c:pt idx="1553">
                  <c:v>1.844005479178541</c:v>
                </c:pt>
                <c:pt idx="1554">
                  <c:v>1.8514782039634645</c:v>
                </c:pt>
                <c:pt idx="1555">
                  <c:v>1.8589542112092907</c:v>
                </c:pt>
                <c:pt idx="1556">
                  <c:v>1.8664334360042893</c:v>
                </c:pt>
                <c:pt idx="1557">
                  <c:v>1.8739158134295049</c:v>
                </c:pt>
                <c:pt idx="1558">
                  <c:v>1.8814012785589838</c:v>
                </c:pt>
                <c:pt idx="1559">
                  <c:v>1.8888897664600148</c:v>
                </c:pt>
                <c:pt idx="1560">
                  <c:v>1.8963812121933441</c:v>
                </c:pt>
                <c:pt idx="1561">
                  <c:v>1.903875550813408</c:v>
                </c:pt>
                <c:pt idx="1562">
                  <c:v>1.9113727173685371</c:v>
                </c:pt>
                <c:pt idx="1563">
                  <c:v>1.9188726469011685</c:v>
                </c:pt>
                <c:pt idx="1564">
                  <c:v>1.926375274448044</c:v>
                </c:pt>
                <c:pt idx="1565">
                  <c:v>1.9338805350404096</c:v>
                </c:pt>
                <c:pt idx="1566">
                  <c:v>1.9413883637041933</c:v>
                </c:pt>
                <c:pt idx="1567">
                  <c:v>1.9488986954602101</c:v>
                </c:pt>
                <c:pt idx="1568">
                  <c:v>1.956411465324301</c:v>
                </c:pt>
                <c:pt idx="1569">
                  <c:v>1.9639266083075353</c:v>
                </c:pt>
                <c:pt idx="1570">
                  <c:v>1.9714440594163611</c:v>
                </c:pt>
                <c:pt idx="1571">
                  <c:v>1.9789637536527493</c:v>
                </c:pt>
                <c:pt idx="1572">
                  <c:v>1.9864856260143555</c:v>
                </c:pt>
                <c:pt idx="1573">
                  <c:v>1.9940096114946595</c:v>
                </c:pt>
                <c:pt idx="1574">
                  <c:v>2.0015356450830932</c:v>
                </c:pt>
                <c:pt idx="1575">
                  <c:v>2.0090636617651731</c:v>
                </c:pt>
                <c:pt idx="1576">
                  <c:v>2.0165935965226178</c:v>
                </c:pt>
                <c:pt idx="1577">
                  <c:v>2.0241253843334612</c:v>
                </c:pt>
                <c:pt idx="1578">
                  <c:v>2.0316589601721566</c:v>
                </c:pt>
                <c:pt idx="1579">
                  <c:v>2.0391942590096872</c:v>
                </c:pt>
                <c:pt idx="1580">
                  <c:v>2.046731215813625</c:v>
                </c:pt>
                <c:pt idx="1581">
                  <c:v>2.0542697655482525</c:v>
                </c:pt>
                <c:pt idx="1582">
                  <c:v>2.0618098431746072</c:v>
                </c:pt>
                <c:pt idx="1583">
                  <c:v>2.0693513836505675</c:v>
                </c:pt>
                <c:pt idx="1584">
                  <c:v>2.0768943219309062</c:v>
                </c:pt>
                <c:pt idx="1585">
                  <c:v>2.0844385929673375</c:v>
                </c:pt>
                <c:pt idx="1586">
                  <c:v>2.0919841317085672</c:v>
                </c:pt>
                <c:pt idx="1587">
                  <c:v>2.0995308731003273</c:v>
                </c:pt>
                <c:pt idx="1588">
                  <c:v>2.1070787520853993</c:v>
                </c:pt>
                <c:pt idx="1589">
                  <c:v>2.1146277036036358</c:v>
                </c:pt>
                <c:pt idx="1590">
                  <c:v>2.122177662591969</c:v>
                </c:pt>
                <c:pt idx="1591">
                  <c:v>2.1297285639844237</c:v>
                </c:pt>
                <c:pt idx="1592">
                  <c:v>2.1372803427120934</c:v>
                </c:pt>
                <c:pt idx="1593">
                  <c:v>2.1448329337031362</c:v>
                </c:pt>
                <c:pt idx="1594">
                  <c:v>2.1523862718827478</c:v>
                </c:pt>
                <c:pt idx="1595">
                  <c:v>2.1599402921731317</c:v>
                </c:pt>
                <c:pt idx="1596">
                  <c:v>2.1674949294934529</c:v>
                </c:pt>
                <c:pt idx="1597">
                  <c:v>2.1750501187597893</c:v>
                </c:pt>
                <c:pt idx="1598">
                  <c:v>2.1826057948850695</c:v>
                </c:pt>
                <c:pt idx="1599">
                  <c:v>2.1901618927790145</c:v>
                </c:pt>
                <c:pt idx="1600">
                  <c:v>2.1977183473480393</c:v>
                </c:pt>
                <c:pt idx="1601">
                  <c:v>2.2052750934951826</c:v>
                </c:pt>
                <c:pt idx="1602">
                  <c:v>2.2128320661200007</c:v>
                </c:pt>
                <c:pt idx="1603">
                  <c:v>2.2203892001184546</c:v>
                </c:pt>
                <c:pt idx="1604">
                  <c:v>2.2279464303828083</c:v>
                </c:pt>
                <c:pt idx="1605">
                  <c:v>2.2355036918014837</c:v>
                </c:pt>
                <c:pt idx="1606">
                  <c:v>2.2430609192589395</c:v>
                </c:pt>
                <c:pt idx="1607">
                  <c:v>2.2506180476355149</c:v>
                </c:pt>
                <c:pt idx="1608">
                  <c:v>2.2581750118072619</c:v>
                </c:pt>
                <c:pt idx="1609">
                  <c:v>2.2657317466458036</c:v>
                </c:pt>
                <c:pt idx="1610">
                  <c:v>2.2732881870181223</c:v>
                </c:pt>
                <c:pt idx="1611">
                  <c:v>2.2808442677863994</c:v>
                </c:pt>
                <c:pt idx="1612">
                  <c:v>2.2883999238077979</c:v>
                </c:pt>
                <c:pt idx="1613">
                  <c:v>2.2959550899342513</c:v>
                </c:pt>
                <c:pt idx="1614">
                  <c:v>2.3035097010122483</c:v>
                </c:pt>
                <c:pt idx="1615">
                  <c:v>2.3110636918825995</c:v>
                </c:pt>
                <c:pt idx="1616">
                  <c:v>2.318616997380178</c:v>
                </c:pt>
                <c:pt idx="1617">
                  <c:v>2.3261695523336834</c:v>
                </c:pt>
                <c:pt idx="1618">
                  <c:v>2.3337212915653542</c:v>
                </c:pt>
                <c:pt idx="1619">
                  <c:v>2.3412721498907079</c:v>
                </c:pt>
                <c:pt idx="1620">
                  <c:v>2.348822062118225</c:v>
                </c:pt>
                <c:pt idx="1621">
                  <c:v>2.3563709630490717</c:v>
                </c:pt>
                <c:pt idx="1622">
                  <c:v>2.3639187874767567</c:v>
                </c:pt>
                <c:pt idx="1623">
                  <c:v>2.371465470186827</c:v>
                </c:pt>
                <c:pt idx="1624">
                  <c:v>2.3790109459565056</c:v>
                </c:pt>
                <c:pt idx="1625">
                  <c:v>2.3865551495543569</c:v>
                </c:pt>
                <c:pt idx="1626">
                  <c:v>2.3940980157399054</c:v>
                </c:pt>
                <c:pt idx="1627">
                  <c:v>2.4016394792632614</c:v>
                </c:pt>
                <c:pt idx="1628">
                  <c:v>2.4091794748647324</c:v>
                </c:pt>
                <c:pt idx="1629">
                  <c:v>2.4167179372744041</c:v>
                </c:pt>
                <c:pt idx="1630">
                  <c:v>2.4242548012117395</c:v>
                </c:pt>
                <c:pt idx="1631">
                  <c:v>2.4317900013851252</c:v>
                </c:pt>
                <c:pt idx="1632">
                  <c:v>2.4393234724914437</c:v>
                </c:pt>
                <c:pt idx="1633">
                  <c:v>2.4468551492155903</c:v>
                </c:pt>
                <c:pt idx="1634">
                  <c:v>2.4543849662300268</c:v>
                </c:pt>
                <c:pt idx="1635">
                  <c:v>2.4619128581942564</c:v>
                </c:pt>
                <c:pt idx="1636">
                  <c:v>2.4694387597543495</c:v>
                </c:pt>
                <c:pt idx="1637">
                  <c:v>2.4769626055424041</c:v>
                </c:pt>
                <c:pt idx="1638">
                  <c:v>2.4844843301760253</c:v>
                </c:pt>
                <c:pt idx="1639">
                  <c:v>2.4920038682577674</c:v>
                </c:pt>
                <c:pt idx="1640">
                  <c:v>2.4995211543745719</c:v>
                </c:pt>
                <c:pt idx="1641">
                  <c:v>2.5070361230971807</c:v>
                </c:pt>
                <c:pt idx="1642">
                  <c:v>2.5145487089795564</c:v>
                </c:pt>
                <c:pt idx="1643">
                  <c:v>2.5220588465582483</c:v>
                </c:pt>
                <c:pt idx="1644">
                  <c:v>2.5295664703517851</c:v>
                </c:pt>
                <c:pt idx="1645">
                  <c:v>2.5370715148600076</c:v>
                </c:pt>
                <c:pt idx="1646">
                  <c:v>2.5445739145634296</c:v>
                </c:pt>
                <c:pt idx="1647">
                  <c:v>2.5520736039225405</c:v>
                </c:pt>
                <c:pt idx="1648">
                  <c:v>2.5595705173771219</c:v>
                </c:pt>
                <c:pt idx="1649">
                  <c:v>2.5670645893455295</c:v>
                </c:pt>
                <c:pt idx="1650">
                  <c:v>2.5745557542239621</c:v>
                </c:pt>
                <c:pt idx="1651">
                  <c:v>2.582043946385709</c:v>
                </c:pt>
                <c:pt idx="1652">
                  <c:v>2.5895291001804011</c:v>
                </c:pt>
                <c:pt idx="1653">
                  <c:v>2.5970111499332003</c:v>
                </c:pt>
                <c:pt idx="1654">
                  <c:v>2.6044900299440128</c:v>
                </c:pt>
                <c:pt idx="1655">
                  <c:v>2.6119656744866635</c:v>
                </c:pt>
                <c:pt idx="1656">
                  <c:v>2.6194380178080507</c:v>
                </c:pt>
                <c:pt idx="1657">
                  <c:v>2.6269069941272885</c:v>
                </c:pt>
                <c:pt idx="1658">
                  <c:v>2.6343725376348237</c:v>
                </c:pt>
                <c:pt idx="1659">
                  <c:v>2.6418345824915361</c:v>
                </c:pt>
                <c:pt idx="1660">
                  <c:v>2.6492930628278204</c:v>
                </c:pt>
                <c:pt idx="1661">
                  <c:v>2.6567479127426332</c:v>
                </c:pt>
                <c:pt idx="1662">
                  <c:v>2.6641990663025479</c:v>
                </c:pt>
                <c:pt idx="1663">
                  <c:v>2.6716464575407537</c:v>
                </c:pt>
                <c:pt idx="1664">
                  <c:v>2.6790900204560639</c:v>
                </c:pt>
                <c:pt idx="1665">
                  <c:v>2.6865296890118802</c:v>
                </c:pt>
                <c:pt idx="1666">
                  <c:v>2.6939653971351496</c:v>
                </c:pt>
                <c:pt idx="1667">
                  <c:v>2.7013970787152846</c:v>
                </c:pt>
                <c:pt idx="1668">
                  <c:v>2.7088246676030816</c:v>
                </c:pt>
                <c:pt idx="1669">
                  <c:v>2.7162480976095891</c:v>
                </c:pt>
                <c:pt idx="1670">
                  <c:v>2.7236673025049773</c:v>
                </c:pt>
                <c:pt idx="1671">
                  <c:v>2.7310822160173682</c:v>
                </c:pt>
                <c:pt idx="1672">
                  <c:v>2.7384927718316514</c:v>
                </c:pt>
                <c:pt idx="1673">
                  <c:v>2.7458989035882584</c:v>
                </c:pt>
                <c:pt idx="1674">
                  <c:v>2.7533005448819448</c:v>
                </c:pt>
                <c:pt idx="1675">
                  <c:v>2.760697629260505</c:v>
                </c:pt>
                <c:pt idx="1676">
                  <c:v>2.7680900902234975</c:v>
                </c:pt>
                <c:pt idx="1677">
                  <c:v>2.7754778612209199</c:v>
                </c:pt>
                <c:pt idx="1678">
                  <c:v>2.7828608756518736</c:v>
                </c:pt>
                <c:pt idx="1679">
                  <c:v>2.7902390668631956</c:v>
                </c:pt>
                <c:pt idx="1680">
                  <c:v>2.7976123681480498</c:v>
                </c:pt>
                <c:pt idx="1681">
                  <c:v>2.804980712744515</c:v>
                </c:pt>
                <c:pt idx="1682">
                  <c:v>2.812344033834135</c:v>
                </c:pt>
                <c:pt idx="1683">
                  <c:v>2.8197022645404224</c:v>
                </c:pt>
                <c:pt idx="1684">
                  <c:v>2.8270553379273622</c:v>
                </c:pt>
                <c:pt idx="1685">
                  <c:v>2.8344031869978625</c:v>
                </c:pt>
                <c:pt idx="1686">
                  <c:v>2.8417457446921923</c:v>
                </c:pt>
                <c:pt idx="1687">
                  <c:v>2.8490829438863821</c:v>
                </c:pt>
                <c:pt idx="1688">
                  <c:v>2.8564147173905798</c:v>
                </c:pt>
                <c:pt idx="1689">
                  <c:v>2.8637409979473958</c:v>
                </c:pt>
                <c:pt idx="1690">
                  <c:v>2.8710617182302118</c:v>
                </c:pt>
                <c:pt idx="1691">
                  <c:v>2.8783768108414476</c:v>
                </c:pt>
                <c:pt idx="1692">
                  <c:v>2.8856862083107999</c:v>
                </c:pt>
                <c:pt idx="1693">
                  <c:v>2.8929898430934466</c:v>
                </c:pt>
                <c:pt idx="1694">
                  <c:v>2.900287647568224</c:v>
                </c:pt>
                <c:pt idx="1695">
                  <c:v>2.9075795540357507</c:v>
                </c:pt>
                <c:pt idx="1696">
                  <c:v>2.9148654947165467</c:v>
                </c:pt>
                <c:pt idx="1697">
                  <c:v>2.9221454017490789</c:v>
                </c:pt>
                <c:pt idx="1698">
                  <c:v>2.9294192071878018</c:v>
                </c:pt>
                <c:pt idx="1699">
                  <c:v>2.9366868430011372</c:v>
                </c:pt>
                <c:pt idx="1700">
                  <c:v>2.9439482410694442</c:v>
                </c:pt>
                <c:pt idx="1701">
                  <c:v>2.9512033331829119</c:v>
                </c:pt>
                <c:pt idx="1702">
                  <c:v>2.9584520510394543</c:v>
                </c:pt>
                <c:pt idx="1703">
                  <c:v>2.9656943262425246</c:v>
                </c:pt>
                <c:pt idx="1704">
                  <c:v>2.9729300902989331</c:v>
                </c:pt>
                <c:pt idx="1705">
                  <c:v>2.980159274616577</c:v>
                </c:pt>
                <c:pt idx="1706">
                  <c:v>2.9873818105021721</c:v>
                </c:pt>
                <c:pt idx="1707">
                  <c:v>2.9945976291589012</c:v>
                </c:pt>
                <c:pt idx="1708">
                  <c:v>3.0018066616840562</c:v>
                </c:pt>
                <c:pt idx="1709">
                  <c:v>3.0090088390666052</c:v>
                </c:pt>
                <c:pt idx="1710">
                  <c:v>3.0162040921847377</c:v>
                </c:pt>
                <c:pt idx="1711">
                  <c:v>3.0233923518033432</c:v>
                </c:pt>
                <c:pt idx="1712">
                  <c:v>3.0305735485714647</c:v>
                </c:pt>
                <c:pt idx="1713">
                  <c:v>3.0377476130196825</c:v>
                </c:pt>
                <c:pt idx="1714">
                  <c:v>3.0449144755574724</c:v>
                </c:pt>
                <c:pt idx="1715">
                  <c:v>3.052074066470488</c:v>
                </c:pt>
                <c:pt idx="1716">
                  <c:v>3.0592263159178215</c:v>
                </c:pt>
                <c:pt idx="1717">
                  <c:v>3.0663711539291829</c:v>
                </c:pt>
                <c:pt idx="1718">
                  <c:v>3.0735085104020645</c:v>
                </c:pt>
                <c:pt idx="1719">
                  <c:v>3.0806383150988097</c:v>
                </c:pt>
                <c:pt idx="1720">
                  <c:v>3.0877604976436586</c:v>
                </c:pt>
                <c:pt idx="1721">
                  <c:v>3.0948749875197277</c:v>
                </c:pt>
                <c:pt idx="1722">
                  <c:v>3.1019817140659374</c:v>
                </c:pt>
                <c:pt idx="1723">
                  <c:v>3.1090806064738654</c:v>
                </c:pt>
                <c:pt idx="1724">
                  <c:v>3.116171593784578</c:v>
                </c:pt>
                <c:pt idx="1725">
                  <c:v>3.1232546048853544</c:v>
                </c:pt>
                <c:pt idx="1726">
                  <c:v>3.1303295685063928</c:v>
                </c:pt>
                <c:pt idx="1727">
                  <c:v>3.1373964132174286</c:v>
                </c:pt>
                <c:pt idx="1728">
                  <c:v>3.1444550674242979</c:v>
                </c:pt>
                <c:pt idx="1729">
                  <c:v>3.1515054593654446</c:v>
                </c:pt>
                <c:pt idx="1730">
                  <c:v>3.1585475171083432</c:v>
                </c:pt>
                <c:pt idx="1731">
                  <c:v>3.1655811685458719</c:v>
                </c:pt>
                <c:pt idx="1732">
                  <c:v>3.1726063413926098</c:v>
                </c:pt>
                <c:pt idx="1733">
                  <c:v>3.1796229631810657</c:v>
                </c:pt>
                <c:pt idx="1734">
                  <c:v>3.186630961257837</c:v>
                </c:pt>
                <c:pt idx="1735">
                  <c:v>3.1936302627796964</c:v>
                </c:pt>
                <c:pt idx="1736">
                  <c:v>3.2006207947096024</c:v>
                </c:pt>
                <c:pt idx="1737">
                  <c:v>3.2076024838126367</c:v>
                </c:pt>
                <c:pt idx="1738">
                  <c:v>3.2145752566518659</c:v>
                </c:pt>
                <c:pt idx="1739">
                  <c:v>3.2215390395841164</c:v>
                </c:pt>
                <c:pt idx="1740">
                  <c:v>3.2284937587556923</c:v>
                </c:pt>
                <c:pt idx="1741">
                  <c:v>3.235439340097976</c:v>
                </c:pt>
                <c:pt idx="1742">
                  <c:v>3.2423757093229773</c:v>
                </c:pt>
                <c:pt idx="1743">
                  <c:v>3.24930279191878</c:v>
                </c:pt>
                <c:pt idx="1744">
                  <c:v>3.2562205131449122</c:v>
                </c:pt>
                <c:pt idx="1745">
                  <c:v>3.2631287980276173</c:v>
                </c:pt>
                <c:pt idx="1746">
                  <c:v>3.2700275713550422</c:v>
                </c:pt>
                <c:pt idx="1747">
                  <c:v>3.2769167576723248</c:v>
                </c:pt>
                <c:pt idx="1748">
                  <c:v>3.2837962812766119</c:v>
                </c:pt>
                <c:pt idx="1749">
                  <c:v>3.29066606621193</c:v>
                </c:pt>
                <c:pt idx="1750">
                  <c:v>3.2975260362640206</c:v>
                </c:pt>
                <c:pt idx="1751">
                  <c:v>3.3043761149550335</c:v>
                </c:pt>
                <c:pt idx="1752">
                  <c:v>3.3112162255381064</c:v>
                </c:pt>
                <c:pt idx="1753">
                  <c:v>3.318046290991898</c:v>
                </c:pt>
                <c:pt idx="1754">
                  <c:v>3.3248662340149444</c:v>
                </c:pt>
                <c:pt idx="1755">
                  <c:v>3.3316759770199553</c:v>
                </c:pt>
                <c:pt idx="1756">
                  <c:v>3.3384754421279732</c:v>
                </c:pt>
                <c:pt idx="1757">
                  <c:v>3.3452645511624279</c:v>
                </c:pt>
                <c:pt idx="1758">
                  <c:v>3.3520432256430652</c:v>
                </c:pt>
                <c:pt idx="1759">
                  <c:v>3.3588113867797773</c:v>
                </c:pt>
                <c:pt idx="1760">
                  <c:v>3.3655689554662711</c:v>
                </c:pt>
                <c:pt idx="1761">
                  <c:v>3.37231585227366</c:v>
                </c:pt>
                <c:pt idx="1762">
                  <c:v>3.37905199744388</c:v>
                </c:pt>
                <c:pt idx="1763">
                  <c:v>3.3857773108830234</c:v>
                </c:pt>
                <c:pt idx="1764">
                  <c:v>3.3924917121544844</c:v>
                </c:pt>
                <c:pt idx="1765">
                  <c:v>3.3991951204720139</c:v>
                </c:pt>
                <c:pt idx="1766">
                  <c:v>3.4058874546926132</c:v>
                </c:pt>
                <c:pt idx="1767">
                  <c:v>3.4125686333092853</c:v>
                </c:pt>
                <c:pt idx="1768">
                  <c:v>3.419238574443634</c:v>
                </c:pt>
                <c:pt idx="1769">
                  <c:v>3.4258971958383371</c:v>
                </c:pt>
                <c:pt idx="1770">
                  <c:v>3.4325444148494255</c:v>
                </c:pt>
                <c:pt idx="1771">
                  <c:v>3.4391801484384459</c:v>
                </c:pt>
                <c:pt idx="1772">
                  <c:v>3.4458043131644303</c:v>
                </c:pt>
                <c:pt idx="1773">
                  <c:v>3.4524168251757237</c:v>
                </c:pt>
                <c:pt idx="1774">
                  <c:v>3.4590176002016246</c:v>
                </c:pt>
                <c:pt idx="1775">
                  <c:v>3.4656065535438678</c:v>
                </c:pt>
                <c:pt idx="1776">
                  <c:v>3.4721836000679076</c:v>
                </c:pt>
                <c:pt idx="1777">
                  <c:v>3.4787486541940575</c:v>
                </c:pt>
                <c:pt idx="1778">
                  <c:v>3.4853016298883914</c:v>
                </c:pt>
                <c:pt idx="1779">
                  <c:v>3.4918424406535076</c:v>
                </c:pt>
                <c:pt idx="1780">
                  <c:v>3.4983709995190497</c:v>
                </c:pt>
                <c:pt idx="1781">
                  <c:v>3.5048872190320735</c:v>
                </c:pt>
                <c:pt idx="1782">
                  <c:v>3.511391011247154</c:v>
                </c:pt>
                <c:pt idx="1783">
                  <c:v>3.517882287716346</c:v>
                </c:pt>
                <c:pt idx="1784">
                  <c:v>3.5243609594788659</c:v>
                </c:pt>
                <c:pt idx="1785">
                  <c:v>3.5308269370505987</c:v>
                </c:pt>
                <c:pt idx="1786">
                  <c:v>3.5372801304133468</c:v>
                </c:pt>
                <c:pt idx="1787">
                  <c:v>3.543720449003871</c:v>
                </c:pt>
                <c:pt idx="1788">
                  <c:v>3.5501478017026771</c:v>
                </c:pt>
                <c:pt idx="1789">
                  <c:v>3.5565620968225566</c:v>
                </c:pt>
                <c:pt idx="1790">
                  <c:v>3.5629632420968846</c:v>
                </c:pt>
                <c:pt idx="1791">
                  <c:v>3.5693511446676567</c:v>
                </c:pt>
                <c:pt idx="1792">
                  <c:v>3.5757257110732512</c:v>
                </c:pt>
                <c:pt idx="1793">
                  <c:v>3.5820868472359435</c:v>
                </c:pt>
                <c:pt idx="1794">
                  <c:v>3.5884344584491101</c:v>
                </c:pt>
                <c:pt idx="1795">
                  <c:v>3.5947684493641754</c:v>
                </c:pt>
                <c:pt idx="1796">
                  <c:v>3.6010887239772349</c:v>
                </c:pt>
                <c:pt idx="1797">
                  <c:v>3.6073951856154141</c:v>
                </c:pt>
                <c:pt idx="1798">
                  <c:v>3.6136877369228673</c:v>
                </c:pt>
                <c:pt idx="1799">
                  <c:v>3.6199662798465195</c:v>
                </c:pt>
                <c:pt idx="1800">
                  <c:v>3.6262307156214142</c:v>
                </c:pt>
                <c:pt idx="1801">
                  <c:v>3.6324809447557755</c:v>
                </c:pt>
                <c:pt idx="1802">
                  <c:v>3.6387168670157055</c:v>
                </c:pt>
                <c:pt idx="1803">
                  <c:v>3.6449383814095202</c:v>
                </c:pt>
                <c:pt idx="1804">
                  <c:v>3.6511453861717298</c:v>
                </c:pt>
                <c:pt idx="1805">
                  <c:v>3.6573377787466423</c:v>
                </c:pt>
                <c:pt idx="1806">
                  <c:v>3.6635154557715692</c:v>
                </c:pt>
                <c:pt idx="1807">
                  <c:v>3.6696783130596615</c:v>
                </c:pt>
                <c:pt idx="1808">
                  <c:v>3.675826245582293</c:v>
                </c:pt>
                <c:pt idx="1809">
                  <c:v>3.6819591474510727</c:v>
                </c:pt>
                <c:pt idx="1810">
                  <c:v>3.6880769118993828</c:v>
                </c:pt>
                <c:pt idx="1811">
                  <c:v>3.6941794312635068</c:v>
                </c:pt>
                <c:pt idx="1812">
                  <c:v>3.7002665969632598</c:v>
                </c:pt>
                <c:pt idx="1813">
                  <c:v>3.7063382994821916</c:v>
                </c:pt>
                <c:pt idx="1814">
                  <c:v>3.7123944283472596</c:v>
                </c:pt>
                <c:pt idx="1815">
                  <c:v>3.7184348721080474</c:v>
                </c:pt>
                <c:pt idx="1816">
                  <c:v>3.7244595183154257</c:v>
                </c:pt>
                <c:pt idx="1817">
                  <c:v>3.7304682534997089</c:v>
                </c:pt>
                <c:pt idx="1818">
                  <c:v>3.7364609631482586</c:v>
                </c:pt>
                <c:pt idx="1819">
                  <c:v>3.7424375316825285</c:v>
                </c:pt>
                <c:pt idx="1820">
                  <c:v>3.7483978424345095</c:v>
                </c:pt>
                <c:pt idx="1821">
                  <c:v>3.7543417776226127</c:v>
                </c:pt>
                <c:pt idx="1822">
                  <c:v>3.7602692183268878</c:v>
                </c:pt>
                <c:pt idx="1823">
                  <c:v>3.7661800444636575</c:v>
                </c:pt>
                <c:pt idx="1824">
                  <c:v>3.7720741347594542</c:v>
                </c:pt>
                <c:pt idx="1825">
                  <c:v>3.7779513667243068</c:v>
                </c:pt>
                <c:pt idx="1826">
                  <c:v>3.7838116166243143</c:v>
                </c:pt>
                <c:pt idx="1827">
                  <c:v>3.7896547594535095</c:v>
                </c:pt>
                <c:pt idx="1828">
                  <c:v>3.79548066890497</c:v>
                </c:pt>
                <c:pt idx="1829">
                  <c:v>3.8012892173411776</c:v>
                </c:pt>
                <c:pt idx="1830">
                  <c:v>3.8070802757635618</c:v>
                </c:pt>
                <c:pt idx="1831">
                  <c:v>3.8128537137812586</c:v>
                </c:pt>
                <c:pt idx="1832">
                  <c:v>3.8186093995789911</c:v>
                </c:pt>
                <c:pt idx="1833">
                  <c:v>3.8243471998840985</c:v>
                </c:pt>
                <c:pt idx="1834">
                  <c:v>3.8300669799326634</c:v>
                </c:pt>
                <c:pt idx="1835">
                  <c:v>3.8357686034347021</c:v>
                </c:pt>
                <c:pt idx="1836">
                  <c:v>3.8414519325383831</c:v>
                </c:pt>
                <c:pt idx="1837">
                  <c:v>3.8471168277932795</c:v>
                </c:pt>
                <c:pt idx="1838">
                  <c:v>3.8527631481125564</c:v>
                </c:pt>
                <c:pt idx="1839">
                  <c:v>3.8583907507341273</c:v>
                </c:pt>
                <c:pt idx="1840">
                  <c:v>3.8639994911806812</c:v>
                </c:pt>
                <c:pt idx="1841">
                  <c:v>3.869589223218596</c:v>
                </c:pt>
                <c:pt idx="1842">
                  <c:v>3.8751597988156483</c:v>
                </c:pt>
                <c:pt idx="1843">
                  <c:v>3.8807110680975296</c:v>
                </c:pt>
                <c:pt idx="1844">
                  <c:v>3.886242879303071</c:v>
                </c:pt>
                <c:pt idx="1845">
                  <c:v>3.8917550787381909</c:v>
                </c:pt>
                <c:pt idx="1846">
                  <c:v>3.8972475107284525</c:v>
                </c:pt>
                <c:pt idx="1847">
                  <c:v>3.9027200175702577</c:v>
                </c:pt>
                <c:pt idx="1848">
                  <c:v>3.9081724394805395</c:v>
                </c:pt>
                <c:pt idx="1849">
                  <c:v>3.9136046145449948</c:v>
                </c:pt>
                <c:pt idx="1850">
                  <c:v>3.9190163786647165</c:v>
                </c:pt>
                <c:pt idx="1851">
                  <c:v>3.9244075655012245</c:v>
                </c:pt>
                <c:pt idx="1852">
                  <c:v>3.9297780064198036</c:v>
                </c:pt>
                <c:pt idx="1853">
                  <c:v>3.9351275304311097</c:v>
                </c:pt>
                <c:pt idx="1854">
                  <c:v>3.9404559641309462</c:v>
                </c:pt>
                <c:pt idx="1855">
                  <c:v>3.9457631316381905</c:v>
                </c:pt>
                <c:pt idx="1856">
                  <c:v>3.9510488545307254</c:v>
                </c:pt>
                <c:pt idx="1857">
                  <c:v>3.9563129517793927</c:v>
                </c:pt>
                <c:pt idx="1858">
                  <c:v>3.9615552396797962</c:v>
                </c:pt>
                <c:pt idx="1859">
                  <c:v>3.9667755317819564</c:v>
                </c:pt>
                <c:pt idx="1860">
                  <c:v>3.9719736388176572</c:v>
                </c:pt>
                <c:pt idx="1861">
                  <c:v>3.9771493686254487</c:v>
                </c:pt>
                <c:pt idx="1862">
                  <c:v>3.9823025260731808</c:v>
                </c:pt>
                <c:pt idx="1863">
                  <c:v>3.9874329129779889</c:v>
                </c:pt>
                <c:pt idx="1864">
                  <c:v>3.992540328023602</c:v>
                </c:pt>
                <c:pt idx="1865">
                  <c:v>3.997624566674892</c:v>
                </c:pt>
                <c:pt idx="1866">
                  <c:v>4.0026854210895362</c:v>
                </c:pt>
                <c:pt idx="1867">
                  <c:v>4.0077226800266734</c:v>
                </c:pt>
                <c:pt idx="1868">
                  <c:v>4.0127361287524188</c:v>
                </c:pt>
                <c:pt idx="1869">
                  <c:v>4.017725548942142</c:v>
                </c:pt>
                <c:pt idx="1870">
                  <c:v>4.0226907185793142</c:v>
                </c:pt>
                <c:pt idx="1871">
                  <c:v>4.0276314118508365</c:v>
                </c:pt>
                <c:pt idx="1872">
                  <c:v>4.0325473990386422</c:v>
                </c:pt>
                <c:pt idx="1873">
                  <c:v>4.037438446407462</c:v>
                </c:pt>
                <c:pt idx="1874">
                  <c:v>4.0423043160885399</c:v>
                </c:pt>
                <c:pt idx="1875">
                  <c:v>4.0471447659591631</c:v>
                </c:pt>
                <c:pt idx="1876">
                  <c:v>4.051959549517778</c:v>
                </c:pt>
                <c:pt idx="1877">
                  <c:v>4.0567484157545177</c:v>
                </c:pt>
                <c:pt idx="1878">
                  <c:v>4.0615111090169425</c:v>
                </c:pt>
                <c:pt idx="1879">
                  <c:v>4.0662473688707452</c:v>
                </c:pt>
                <c:pt idx="1880">
                  <c:v>4.0709569299552166</c:v>
                </c:pt>
                <c:pt idx="1881">
                  <c:v>4.0756395218332129</c:v>
                </c:pt>
                <c:pt idx="1882">
                  <c:v>4.0802948688353755</c:v>
                </c:pt>
                <c:pt idx="1883">
                  <c:v>4.0849226898983257</c:v>
                </c:pt>
                <c:pt idx="1884">
                  <c:v>4.0895226983965536</c:v>
                </c:pt>
                <c:pt idx="1885">
                  <c:v>4.0940946019676927</c:v>
                </c:pt>
                <c:pt idx="1886">
                  <c:v>4.0986381023308667</c:v>
                </c:pt>
                <c:pt idx="1887">
                  <c:v>4.10315289509776</c:v>
                </c:pt>
                <c:pt idx="1888">
                  <c:v>4.1076386695760672</c:v>
                </c:pt>
                <c:pt idx="1889">
                  <c:v>4.112095108564918</c:v>
                </c:pt>
                <c:pt idx="1890">
                  <c:v>4.1165218881419205</c:v>
                </c:pt>
                <c:pt idx="1891">
                  <c:v>4.1209186774413302</c:v>
                </c:pt>
                <c:pt idx="1892">
                  <c:v>4.1252851384229601</c:v>
                </c:pt>
                <c:pt idx="1893">
                  <c:v>4.1296209256313112</c:v>
                </c:pt>
                <c:pt idx="1894">
                  <c:v>4.1339256859444218</c:v>
                </c:pt>
                <c:pt idx="1895">
                  <c:v>4.1381990583119066</c:v>
                </c:pt>
                <c:pt idx="1896">
                  <c:v>4.1424406734816008</c:v>
                </c:pt>
                <c:pt idx="1897">
                  <c:v>4.146650153714198</c:v>
                </c:pt>
                <c:pt idx="1898">
                  <c:v>4.1508271124852412</c:v>
                </c:pt>
                <c:pt idx="1899">
                  <c:v>4.1549711541737562</c:v>
                </c:pt>
                <c:pt idx="1900">
                  <c:v>4.1590818737368256</c:v>
                </c:pt>
                <c:pt idx="1901">
                  <c:v>4.163158856369261</c:v>
                </c:pt>
                <c:pt idx="1902">
                  <c:v>4.1672016771476077</c:v>
                </c:pt>
                <c:pt idx="1903">
                  <c:v>4.1712099006575141</c:v>
                </c:pt>
                <c:pt idx="1904">
                  <c:v>4.1751830806035715</c:v>
                </c:pt>
                <c:pt idx="1905">
                  <c:v>4.1791207594005577</c:v>
                </c:pt>
                <c:pt idx="1906">
                  <c:v>4.1830224677450296</c:v>
                </c:pt>
                <c:pt idx="1907">
                  <c:v>4.1868877241660618</c:v>
                </c:pt>
                <c:pt idx="1908">
                  <c:v>4.1907160345539136</c:v>
                </c:pt>
                <c:pt idx="1909">
                  <c:v>4.1945068916652559</c:v>
                </c:pt>
                <c:pt idx="1910">
                  <c:v>4.1982597746035371</c:v>
                </c:pt>
                <c:pt idx="1911">
                  <c:v>4.2019741482729343</c:v>
                </c:pt>
                <c:pt idx="1912">
                  <c:v>4.2056494628042458</c:v>
                </c:pt>
                <c:pt idx="1913">
                  <c:v>4.2092851529509119</c:v>
                </c:pt>
                <c:pt idx="1914">
                  <c:v>4.2128806374532948</c:v>
                </c:pt>
                <c:pt idx="1915">
                  <c:v>4.2164353183690979</c:v>
                </c:pt>
                <c:pt idx="1916">
                  <c:v>4.2199485803677472</c:v>
                </c:pt>
                <c:pt idx="1917">
                  <c:v>4.2234197899862966</c:v>
                </c:pt>
                <c:pt idx="1918">
                  <c:v>4.2268482948442943</c:v>
                </c:pt>
                <c:pt idx="1919">
                  <c:v>4.230233422814786</c:v>
                </c:pt>
                <c:pt idx="1920">
                  <c:v>4.2335744811484473</c:v>
                </c:pt>
                <c:pt idx="1921">
                  <c:v>4.2368707555475487</c:v>
                </c:pt>
                <c:pt idx="1922">
                  <c:v>4.2401215091862108</c:v>
                </c:pt>
                <c:pt idx="1923">
                  <c:v>4.2433259816730882</c:v>
                </c:pt>
                <c:pt idx="1924">
                  <c:v>4.2464833879523001</c:v>
                </c:pt>
                <c:pt idx="1925">
                  <c:v>4.2495929171380498</c:v>
                </c:pt>
                <c:pt idx="1926">
                  <c:v>4.2526537312779951</c:v>
                </c:pt>
                <c:pt idx="1927">
                  <c:v>4.2556649640399549</c:v>
                </c:pt>
                <c:pt idx="1928">
                  <c:v>4.2586257193160906</c:v>
                </c:pt>
                <c:pt idx="1929">
                  <c:v>4.2615350697381063</c:v>
                </c:pt>
                <c:pt idx="1930">
                  <c:v>4.264392055096482</c:v>
                </c:pt>
                <c:pt idx="1931">
                  <c:v>4.2671956806560063</c:v>
                </c:pt>
                <c:pt idx="1932">
                  <c:v>4.2699449153592246</c:v>
                </c:pt>
                <c:pt idx="1933">
                  <c:v>4.2726386899085043</c:v>
                </c:pt>
                <c:pt idx="1934">
                  <c:v>4.2752758947166019</c:v>
                </c:pt>
                <c:pt idx="1935">
                  <c:v>4.2778553777145021</c:v>
                </c:pt>
                <c:pt idx="1936">
                  <c:v>4.280375942004226</c:v>
                </c:pt>
                <c:pt idx="1937">
                  <c:v>4.2828363433429875</c:v>
                </c:pt>
                <c:pt idx="1938">
                  <c:v>4.2852352874436646</c:v>
                </c:pt>
                <c:pt idx="1939">
                  <c:v>4.2875714270749281</c:v>
                </c:pt>
                <c:pt idx="1940">
                  <c:v>4.2898433589425622</c:v>
                </c:pt>
                <c:pt idx="1941">
                  <c:v>4.2920496203314746</c:v>
                </c:pt>
                <c:pt idx="1942">
                  <c:v>4.2941886854855511</c:v>
                </c:pt>
                <c:pt idx="1943">
                  <c:v>4.296258961699948</c:v>
                </c:pt>
                <c:pt idx="1944">
                  <c:v>4.2982587850973903</c:v>
                </c:pt>
                <c:pt idx="1945">
                  <c:v>4.3001864160567012</c:v>
                </c:pt>
                <c:pt idx="1946">
                  <c:v>4.3020400342579306</c:v>
                </c:pt>
                <c:pt idx="1947">
                  <c:v>4.3038177333040588</c:v>
                </c:pt>
                <c:pt idx="1948">
                  <c:v>4.3055175148742117</c:v>
                </c:pt>
                <c:pt idx="1949">
                  <c:v>4.3071372823575604</c:v>
                </c:pt>
                <c:pt idx="1950">
                  <c:v>4.3086748339104082</c:v>
                </c:pt>
                <c:pt idx="1951">
                  <c:v>4.3101278548713235</c:v>
                </c:pt>
                <c:pt idx="1952">
                  <c:v>4.3114939094602747</c:v>
                </c:pt>
                <c:pt idx="1953">
                  <c:v>4.3127704316774249</c:v>
                </c:pt>
                <c:pt idx="1954">
                  <c:v>4.3139547153052682</c:v>
                </c:pt>
                <c:pt idx="1955">
                  <c:v>4.315043902903744</c:v>
                </c:pt>
                <c:pt idx="1956">
                  <c:v>4.3160349736716013</c:v>
                </c:pt>
                <c:pt idx="1957">
                  <c:v>4.3169247300279459</c:v>
                </c:pt>
                <c:pt idx="1958">
                  <c:v>4.3177097827451858</c:v>
                </c:pt>
                <c:pt idx="1959">
                  <c:v>4.3183865344375967</c:v>
                </c:pt>
                <c:pt idx="1960">
                  <c:v>4.3189511611777158</c:v>
                </c:pt>
                <c:pt idx="1961">
                  <c:v>4.3193995919744905</c:v>
                </c:pt>
                <c:pt idx="1962">
                  <c:v>4.3197274858012618</c:v>
                </c:pt>
                <c:pt idx="1963">
                  <c:v>4.3199302058064264</c:v>
                </c:pt>
                <c:pt idx="1964">
                  <c:v>4.3200027902727793</c:v>
                </c:pt>
                <c:pt idx="1965">
                  <c:v>4.3199399198102784</c:v>
                </c:pt>
                <c:pt idx="1966">
                  <c:v>4.3197358801675918</c:v>
                </c:pt>
                <c:pt idx="1967">
                  <c:v>4.3193845199256833</c:v>
                </c:pt>
                <c:pt idx="1968">
                  <c:v>4.3188792021856148</c:v>
                </c:pt>
                <c:pt idx="1969">
                  <c:v>4.3182127491748918</c:v>
                </c:pt>
                <c:pt idx="1970">
                  <c:v>4.3173773784612637</c:v>
                </c:pt>
                <c:pt idx="1971">
                  <c:v>4.3163646291660918</c:v>
                </c:pt>
                <c:pt idx="1972">
                  <c:v>4.3151652761922081</c:v>
                </c:pt>
                <c:pt idx="1973">
                  <c:v>4.313769229998055</c:v>
                </c:pt>
                <c:pt idx="1974">
                  <c:v>4.3121654188258605</c:v>
                </c:pt>
                <c:pt idx="1975">
                  <c:v>4.3103416494780928</c:v>
                </c:pt>
                <c:pt idx="1976">
                  <c:v>4.3082844416655242</c:v>
                </c:pt>
                <c:pt idx="1977">
                  <c:v>4.3059788295256149</c:v>
                </c:pt>
                <c:pt idx="1978">
                  <c:v>4.3034081219929083</c:v>
                </c:pt>
                <c:pt idx="1979">
                  <c:v>4.3005536110916394</c:v>
                </c:pt>
                <c:pt idx="1980">
                  <c:v>4.2973942136150214</c:v>
                </c:pt>
                <c:pt idx="1981">
                  <c:v>4.2939060266036151</c:v>
                </c:pt>
                <c:pt idx="1982">
                  <c:v>4.2900617698420085</c:v>
                </c:pt>
                <c:pt idx="1983">
                  <c:v>4.2858300781681873</c:v>
                </c:pt>
                <c:pt idx="1984">
                  <c:v>4.2811745909824888</c:v>
                </c:pt>
                <c:pt idx="1985">
                  <c:v>4.2760527630685976</c:v>
                </c:pt>
                <c:pt idx="1986">
                  <c:v>4.2704142848097746</c:v>
                </c:pt>
                <c:pt idx="1987">
                  <c:v>4.2641989425471474</c:v>
                </c:pt>
                <c:pt idx="1988">
                  <c:v>4.2573336556667654</c:v>
                </c:pt>
                <c:pt idx="1989">
                  <c:v>4.2497282666754419</c:v>
                </c:pt>
                <c:pt idx="1990">
                  <c:v>4.2412693758160724</c:v>
                </c:pt>
                <c:pt idx="1991">
                  <c:v>4.2318109805081985</c:v>
                </c:pt>
                <c:pt idx="1992">
                  <c:v>4.2211596279522938</c:v>
                </c:pt>
                <c:pt idx="1993">
                  <c:v>4.20904954952751</c:v>
                </c:pt>
                <c:pt idx="1994">
                  <c:v>4.1950980221601082</c:v>
                </c:pt>
                <c:pt idx="1995">
                  <c:v>4.1787174864471712</c:v>
                </c:pt>
                <c:pt idx="1996">
                  <c:v>4.1589185882464781</c:v>
                </c:pt>
                <c:pt idx="1997">
                  <c:v>4.1337716948926326</c:v>
                </c:pt>
              </c:numCache>
            </c:numRef>
          </c:yVal>
          <c:smooth val="1"/>
          <c:extLst>
            <c:ext xmlns:c16="http://schemas.microsoft.com/office/drawing/2014/chart" uri="{C3380CC4-5D6E-409C-BE32-E72D297353CC}">
              <c16:uniqueId val="{00000001-555F-4768-B7CF-1BC6896EC439}"/>
            </c:ext>
          </c:extLst>
        </c:ser>
        <c:ser>
          <c:idx val="1"/>
          <c:order val="1"/>
          <c:tx>
            <c:v>Initial Drops</c:v>
          </c:tx>
          <c:spPr>
            <a:ln w="50800" cap="rnd">
              <a:solidFill>
                <a:srgbClr val="00002F"/>
              </a:solidFill>
              <a:round/>
            </a:ln>
            <a:effectLst/>
          </c:spPr>
          <c:marker>
            <c:symbol val="circle"/>
            <c:size val="5"/>
            <c:spPr>
              <a:solidFill>
                <a:srgbClr val="005295"/>
              </a:solidFill>
              <a:ln w="9525">
                <a:solidFill>
                  <a:srgbClr val="005295"/>
                </a:solidFill>
              </a:ln>
              <a:effectLst/>
            </c:spPr>
          </c:marker>
          <c:dPt>
            <c:idx val="1"/>
            <c:bubble3D val="0"/>
            <c:spPr>
              <a:ln w="50800" cap="rnd">
                <a:solidFill>
                  <a:srgbClr val="00002F"/>
                </a:solidFill>
                <a:round/>
                <a:headEnd type="none"/>
                <a:tailEnd type="none"/>
              </a:ln>
              <a:effectLst/>
            </c:spPr>
            <c:extLst>
              <c:ext xmlns:c16="http://schemas.microsoft.com/office/drawing/2014/chart" uri="{C3380CC4-5D6E-409C-BE32-E72D297353CC}">
                <c16:uniqueId val="{0000000F-A95E-4D28-B235-EC53F807DC18}"/>
              </c:ext>
            </c:extLst>
          </c:dPt>
          <c:xVal>
            <c:numRef>
              <c:f>'Trajectory Map'!$M$3:$M$4</c:f>
              <c:numCache>
                <c:formatCode>General</c:formatCode>
                <c:ptCount val="2"/>
                <c:pt idx="0">
                  <c:v>0</c:v>
                </c:pt>
                <c:pt idx="1">
                  <c:v>0</c:v>
                </c:pt>
              </c:numCache>
            </c:numRef>
          </c:xVal>
          <c:yVal>
            <c:numRef>
              <c:f>'Trajectory Map'!$N$3:$N$4</c:f>
              <c:numCache>
                <c:formatCode>General</c:formatCode>
                <c:ptCount val="2"/>
                <c:pt idx="0">
                  <c:v>4</c:v>
                </c:pt>
                <c:pt idx="1">
                  <c:v>5</c:v>
                </c:pt>
              </c:numCache>
            </c:numRef>
          </c:yVal>
          <c:smooth val="1"/>
          <c:extLst>
            <c:ext xmlns:c16="http://schemas.microsoft.com/office/drawing/2014/chart" uri="{C3380CC4-5D6E-409C-BE32-E72D297353CC}">
              <c16:uniqueId val="{00000002-555F-4768-B7CF-1BC6896EC439}"/>
            </c:ext>
          </c:extLst>
        </c:ser>
        <c:ser>
          <c:idx val="2"/>
          <c:order val="2"/>
          <c:tx>
            <c:strRef>
              <c:f>'Trajectory Map'!$P$2</c:f>
              <c:strCache>
                <c:ptCount val="1"/>
                <c:pt idx="0">
                  <c:v>Height of Dropped Object</c:v>
                </c:pt>
              </c:strCache>
            </c:strRef>
          </c:tx>
          <c:spPr>
            <a:ln w="19050" cap="rnd">
              <a:solidFill>
                <a:schemeClr val="accent3"/>
              </a:solidFill>
              <a:round/>
            </a:ln>
            <a:effectLst/>
          </c:spPr>
          <c:marker>
            <c:symbol val="picture"/>
            <c:spPr>
              <a:blipFill>
                <a:blip xmlns:r="http://schemas.openxmlformats.org/officeDocument/2006/relationships" r:embed="rId1"/>
                <a:stretch>
                  <a:fillRect/>
                </a:stretch>
              </a:blipFill>
              <a:ln w="9525">
                <a:noFill/>
              </a:ln>
              <a:effectLst/>
            </c:spPr>
          </c:marker>
          <c:dLbls>
            <c:dLbl>
              <c:idx val="0"/>
              <c:layout>
                <c:manualLayout>
                  <c:x val="-6.9923296166056664E-2"/>
                  <c:y val="-9.2131005600643023E-2"/>
                </c:manualLayout>
              </c:layout>
              <c:tx>
                <c:rich>
                  <a:bodyPr/>
                  <a:lstStyle/>
                  <a:p>
                    <a:fld id="{44FE877F-4EE2-4D91-B948-2FCB18FE8D5B}" type="SERIESNAME">
                      <a:rPr lang="en-US">
                        <a:latin typeface="Trebuchet MS" panose="020B0603020202020204" pitchFamily="34" charset="0"/>
                      </a:rPr>
                      <a:pPr/>
                      <a:t>[NOMBRE DE LA SERIE]</a:t>
                    </a:fld>
                    <a:endParaRPr lang="es-ES"/>
                  </a:p>
                </c:rich>
              </c:tx>
              <c:dLblPos val="r"/>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A95E-4D28-B235-EC53F807DC18}"/>
                </c:ext>
              </c:extLst>
            </c:dLbl>
            <c:spPr>
              <a:noFill/>
              <a:ln>
                <a:noFill/>
              </a:ln>
              <a:effectLst/>
            </c:spPr>
            <c:txPr>
              <a:bodyPr rot="0" spcFirstLastPara="1" vertOverflow="ellipsis" horzOverflow="clip" vert="horz" wrap="square" lIns="432000" tIns="19050" rIns="38100" bIns="19050" anchor="ctr" anchorCtr="0">
                <a:spAutoFit/>
              </a:bodyPr>
              <a:lstStyle/>
              <a:p>
                <a:pPr algn="l">
                  <a:defRPr sz="900" b="0" i="0" u="none" strike="noStrike" kern="1200" baseline="0">
                    <a:solidFill>
                      <a:sysClr val="windowText" lastClr="000000"/>
                    </a:solidFill>
                    <a:latin typeface="+mn-lt"/>
                    <a:ea typeface="+mn-ea"/>
                    <a:cs typeface="+mn-cs"/>
                  </a:defRPr>
                </a:pPr>
                <a:endParaRPr lang="es-ES"/>
              </a:p>
            </c:txPr>
            <c:dLblPos val="t"/>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xVal>
            <c:numRef>
              <c:f>'Trajectory Map'!$P$4</c:f>
              <c:numCache>
                <c:formatCode>General</c:formatCode>
                <c:ptCount val="1"/>
                <c:pt idx="0">
                  <c:v>0</c:v>
                </c:pt>
              </c:numCache>
            </c:numRef>
          </c:xVal>
          <c:yVal>
            <c:numRef>
              <c:f>'Trajectory Map'!$Q$4</c:f>
              <c:numCache>
                <c:formatCode>General</c:formatCode>
                <c:ptCount val="1"/>
                <c:pt idx="0">
                  <c:v>5</c:v>
                </c:pt>
              </c:numCache>
            </c:numRef>
          </c:yVal>
          <c:smooth val="1"/>
          <c:extLst>
            <c:ext xmlns:c16="http://schemas.microsoft.com/office/drawing/2014/chart" uri="{C3380CC4-5D6E-409C-BE32-E72D297353CC}">
              <c16:uniqueId val="{00000003-555F-4768-B7CF-1BC6896EC439}"/>
            </c:ext>
          </c:extLst>
        </c:ser>
        <c:ser>
          <c:idx val="3"/>
          <c:order val="3"/>
          <c:tx>
            <c:strRef>
              <c:f>'Trajectory Map'!$S$2</c:f>
              <c:strCache>
                <c:ptCount val="1"/>
                <c:pt idx="0">
                  <c:v>Height of Deflection</c:v>
                </c:pt>
              </c:strCache>
            </c:strRef>
          </c:tx>
          <c:spPr>
            <a:ln w="19050" cap="rnd">
              <a:noFill/>
              <a:round/>
            </a:ln>
            <a:effectLst/>
          </c:spPr>
          <c:marker>
            <c:symbol val="picture"/>
            <c:spPr>
              <a:blipFill>
                <a:blip xmlns:r="http://schemas.openxmlformats.org/officeDocument/2006/relationships" r:embed="rId2"/>
                <a:stretch>
                  <a:fillRect/>
                </a:stretch>
              </a:blipFill>
              <a:ln w="9525">
                <a:noFill/>
              </a:ln>
              <a:effectLst/>
            </c:spPr>
          </c:marker>
          <c:dLbls>
            <c:dLbl>
              <c:idx val="0"/>
              <c:layout>
                <c:manualLayout>
                  <c:x val="-8.1070748383180555E-2"/>
                  <c:y val="8.6096106734363839E-2"/>
                </c:manualLayout>
              </c:layout>
              <c:tx>
                <c:rich>
                  <a:bodyPr rot="0" spcFirstLastPara="1" vertOverflow="ellipsis" horzOverflow="clip" vert="horz" wrap="square" lIns="432000" tIns="19050" rIns="0" bIns="19050" anchor="ctr" anchorCtr="0">
                    <a:spAutoFit/>
                  </a:bodyPr>
                  <a:lstStyle/>
                  <a:p>
                    <a:pPr algn="l">
                      <a:defRPr sz="900" b="0" i="0" u="none" strike="noStrike" kern="1200" baseline="0">
                        <a:solidFill>
                          <a:sysClr val="windowText" lastClr="000000"/>
                        </a:solidFill>
                        <a:latin typeface="+mn-lt"/>
                        <a:ea typeface="+mn-ea"/>
                        <a:cs typeface="+mn-cs"/>
                      </a:defRPr>
                    </a:pPr>
                    <a:fld id="{A7B6228D-618B-4E10-B664-FC4FF558582C}" type="SERIESNAME">
                      <a:rPr lang="en-US">
                        <a:latin typeface="Trebuchet MS" panose="020B0603020202020204" pitchFamily="34" charset="0"/>
                      </a:rPr>
                      <a:pPr algn="l">
                        <a:defRPr sz="900" b="0" i="0" u="none" strike="noStrike" kern="1200" baseline="0">
                          <a:solidFill>
                            <a:sysClr val="windowText" lastClr="000000"/>
                          </a:solidFill>
                          <a:latin typeface="+mn-lt"/>
                          <a:ea typeface="+mn-ea"/>
                          <a:cs typeface="+mn-cs"/>
                        </a:defRPr>
                      </a:pPr>
                      <a:t>[NOMBRE DE LA SERIE]</a:t>
                    </a:fld>
                    <a:endParaRPr lang="es-ES"/>
                  </a:p>
                </c:rich>
              </c:tx>
              <c:spPr>
                <a:noFill/>
                <a:ln>
                  <a:noFill/>
                </a:ln>
                <a:effectLst/>
              </c:sp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4-555F-4768-B7CF-1BC6896EC439}"/>
                </c:ext>
              </c:extLst>
            </c:dLbl>
            <c:spPr>
              <a:noFill/>
              <a:ln>
                <a:noFill/>
              </a:ln>
              <a:effectLst/>
            </c:spPr>
            <c:txPr>
              <a:bodyPr rot="0" spcFirstLastPara="1" vertOverflow="ellipsis" vert="horz" wrap="square" lIns="432000" tIns="19050" rIns="0" bIns="19050" anchor="ctr" anchorCtr="0">
                <a:spAutoFit/>
              </a:bodyPr>
              <a:lstStyle/>
              <a:p>
                <a:pPr algn="l">
                  <a:defRPr sz="900" b="0" i="0" u="none" strike="noStrike" kern="1200" baseline="0">
                    <a:solidFill>
                      <a:sysClr val="windowText" lastClr="000000"/>
                    </a:solidFill>
                    <a:latin typeface="+mn-lt"/>
                    <a:ea typeface="+mn-ea"/>
                    <a:cs typeface="+mn-cs"/>
                  </a:defRPr>
                </a:pPr>
                <a:endParaRPr lang="es-ES"/>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'Trajectory Map'!$S$3</c:f>
              <c:numCache>
                <c:formatCode>General</c:formatCode>
                <c:ptCount val="1"/>
                <c:pt idx="0">
                  <c:v>0</c:v>
                </c:pt>
              </c:numCache>
            </c:numRef>
          </c:xVal>
          <c:yVal>
            <c:numRef>
              <c:f>'Trajectory Map'!$T$3</c:f>
              <c:numCache>
                <c:formatCode>General</c:formatCode>
                <c:ptCount val="1"/>
                <c:pt idx="0">
                  <c:v>4</c:v>
                </c:pt>
              </c:numCache>
            </c:numRef>
          </c:yVal>
          <c:smooth val="1"/>
          <c:extLst>
            <c:ext xmlns:c16="http://schemas.microsoft.com/office/drawing/2014/chart" uri="{C3380CC4-5D6E-409C-BE32-E72D297353CC}">
              <c16:uniqueId val="{00000005-555F-4768-B7CF-1BC6896EC439}"/>
            </c:ext>
          </c:extLst>
        </c:ser>
        <c:ser>
          <c:idx val="7"/>
          <c:order val="4"/>
          <c:tx>
            <c:v>x INTERFACE</c:v>
          </c:tx>
          <c:marker>
            <c:symbol val="picture"/>
            <c:spPr>
              <a:blipFill>
                <a:blip xmlns:r="http://schemas.openxmlformats.org/officeDocument/2006/relationships" r:embed="rId3"/>
                <a:stretch>
                  <a:fillRect/>
                </a:stretch>
              </a:blipFill>
              <a:ln>
                <a:noFill/>
              </a:ln>
            </c:spPr>
          </c:marker>
          <c:xVal>
            <c:numRef>
              <c:f>'Trajectory Map'!$A$7</c:f>
              <c:numCache>
                <c:formatCode>General</c:formatCode>
                <c:ptCount val="1"/>
                <c:pt idx="0">
                  <c:v>4.3608340099610619</c:v>
                </c:pt>
              </c:numCache>
            </c:numRef>
          </c:xVal>
          <c:yVal>
            <c:numRef>
              <c:f>'Trajectory Map'!$B$7</c:f>
              <c:numCache>
                <c:formatCode>General</c:formatCode>
                <c:ptCount val="1"/>
                <c:pt idx="0">
                  <c:v>0</c:v>
                </c:pt>
              </c:numCache>
            </c:numRef>
          </c:yVal>
          <c:smooth val="1"/>
          <c:extLst>
            <c:ext xmlns:c16="http://schemas.microsoft.com/office/drawing/2014/chart" uri="{C3380CC4-5D6E-409C-BE32-E72D297353CC}">
              <c16:uniqueId val="{00000002-D96B-4E6A-ABF4-358719B51D03}"/>
            </c:ext>
          </c:extLst>
        </c:ser>
        <c:ser>
          <c:idx val="4"/>
          <c:order val="5"/>
          <c:spPr>
            <a:ln w="38100">
              <a:solidFill>
                <a:srgbClr val="FF0000"/>
              </a:solidFill>
            </a:ln>
          </c:spPr>
          <c:marker>
            <c:symbol val="none"/>
          </c:marker>
          <c:dPt>
            <c:idx val="0"/>
            <c:bubble3D val="0"/>
            <c:spPr>
              <a:ln w="38100" cap="flat">
                <a:solidFill>
                  <a:srgbClr val="FF0000"/>
                </a:solidFill>
                <a:miter lim="800000"/>
              </a:ln>
            </c:spPr>
            <c:extLst>
              <c:ext xmlns:c16="http://schemas.microsoft.com/office/drawing/2014/chart" uri="{C3380CC4-5D6E-409C-BE32-E72D297353CC}">
                <c16:uniqueId val="{00000004-9401-415D-9CB2-9228D8E3D714}"/>
              </c:ext>
            </c:extLst>
          </c:dPt>
          <c:xVal>
            <c:numRef>
              <c:f>'Trajectory Map'!$W$11:$W$12</c:f>
              <c:numCache>
                <c:formatCode>General</c:formatCode>
                <c:ptCount val="2"/>
                <c:pt idx="0">
                  <c:v>4.189543170689161</c:v>
                </c:pt>
                <c:pt idx="1">
                  <c:v>0</c:v>
                </c:pt>
              </c:numCache>
            </c:numRef>
          </c:xVal>
          <c:yVal>
            <c:numRef>
              <c:f>'Trajectory Map'!$V$11:$V$12</c:f>
              <c:numCache>
                <c:formatCode>General</c:formatCode>
                <c:ptCount val="2"/>
                <c:pt idx="0">
                  <c:v>0</c:v>
                </c:pt>
                <c:pt idx="1">
                  <c:v>0</c:v>
                </c:pt>
              </c:numCache>
            </c:numRef>
          </c:yVal>
          <c:smooth val="1"/>
          <c:extLst>
            <c:ext xmlns:c16="http://schemas.microsoft.com/office/drawing/2014/chart" uri="{C3380CC4-5D6E-409C-BE32-E72D297353CC}">
              <c16:uniqueId val="{0000000C-A95E-4D28-B235-EC53F807DC18}"/>
            </c:ext>
          </c:extLst>
        </c:ser>
        <c:ser>
          <c:idx val="5"/>
          <c:order val="6"/>
          <c:tx>
            <c:strRef>
              <c:f>'Trajectory Map'!$V$6</c:f>
              <c:strCache>
                <c:ptCount val="1"/>
                <c:pt idx="0">
                  <c:v>Yellow</c:v>
                </c:pt>
              </c:strCache>
            </c:strRef>
          </c:tx>
          <c:spPr>
            <a:ln w="38100" cap="rnd">
              <a:solidFill>
                <a:srgbClr val="FFFF00"/>
              </a:solidFill>
              <a:round/>
            </a:ln>
            <a:effectLst/>
          </c:spPr>
          <c:marker>
            <c:symbol val="none"/>
          </c:marker>
          <c:dPt>
            <c:idx val="1"/>
            <c:bubble3D val="0"/>
            <c:spPr>
              <a:ln w="38100">
                <a:solidFill>
                  <a:srgbClr val="FFFF00"/>
                </a:solidFill>
              </a:ln>
            </c:spPr>
            <c:extLst>
              <c:ext xmlns:c16="http://schemas.microsoft.com/office/drawing/2014/chart" uri="{C3380CC4-5D6E-409C-BE32-E72D297353CC}">
                <c16:uniqueId val="{00000006-9401-415D-9CB2-9228D8E3D714}"/>
              </c:ext>
            </c:extLst>
          </c:dPt>
          <c:xVal>
            <c:numRef>
              <c:f>'Trajectory Map'!$W$7:$W$8</c:f>
              <c:numCache>
                <c:formatCode>General</c:formatCode>
                <c:ptCount val="2"/>
                <c:pt idx="0">
                  <c:v>4.189543170689161</c:v>
                </c:pt>
                <c:pt idx="1">
                  <c:v>4.4721358990952975</c:v>
                </c:pt>
              </c:numCache>
            </c:numRef>
          </c:xVal>
          <c:yVal>
            <c:numRef>
              <c:f>'Trajectory Map'!$V$7:$V$8</c:f>
              <c:numCache>
                <c:formatCode>General</c:formatCode>
                <c:ptCount val="2"/>
                <c:pt idx="0">
                  <c:v>0</c:v>
                </c:pt>
                <c:pt idx="1">
                  <c:v>0</c:v>
                </c:pt>
              </c:numCache>
            </c:numRef>
          </c:yVal>
          <c:smooth val="1"/>
          <c:extLst>
            <c:ext xmlns:c16="http://schemas.microsoft.com/office/drawing/2014/chart" uri="{C3380CC4-5D6E-409C-BE32-E72D297353CC}">
              <c16:uniqueId val="{0000000D-A95E-4D28-B235-EC53F807DC18}"/>
            </c:ext>
          </c:extLst>
        </c:ser>
        <c:ser>
          <c:idx val="6"/>
          <c:order val="7"/>
          <c:tx>
            <c:strRef>
              <c:f>'Trajectory Map'!$V$2</c:f>
              <c:strCache>
                <c:ptCount val="1"/>
                <c:pt idx="0">
                  <c:v>Green</c:v>
                </c:pt>
              </c:strCache>
            </c:strRef>
          </c:tx>
          <c:spPr>
            <a:ln w="38100">
              <a:solidFill>
                <a:srgbClr val="00B050"/>
              </a:solidFill>
              <a:tailEnd w="med" len="med"/>
            </a:ln>
          </c:spPr>
          <c:marker>
            <c:symbol val="none"/>
          </c:marker>
          <c:dPt>
            <c:idx val="0"/>
            <c:bubble3D val="0"/>
            <c:extLst>
              <c:ext xmlns:c16="http://schemas.microsoft.com/office/drawing/2014/chart" uri="{C3380CC4-5D6E-409C-BE32-E72D297353CC}">
                <c16:uniqueId val="{00000007-9401-415D-9CB2-9228D8E3D714}"/>
              </c:ext>
            </c:extLst>
          </c:dPt>
          <c:dPt>
            <c:idx val="1"/>
            <c:bubble3D val="0"/>
            <c:spPr>
              <a:ln w="38100">
                <a:solidFill>
                  <a:srgbClr val="00B050"/>
                </a:solidFill>
                <a:headEnd type="none"/>
                <a:tailEnd type="stealth" w="med" len="med"/>
              </a:ln>
            </c:spPr>
            <c:extLst>
              <c:ext xmlns:c16="http://schemas.microsoft.com/office/drawing/2014/chart" uri="{C3380CC4-5D6E-409C-BE32-E72D297353CC}">
                <c16:uniqueId val="{00000009-9401-415D-9CB2-9228D8E3D714}"/>
              </c:ext>
            </c:extLst>
          </c:dPt>
          <c:xVal>
            <c:numRef>
              <c:f>'Trajectory Map'!$W$3:$W$4</c:f>
              <c:numCache>
                <c:formatCode>General</c:formatCode>
                <c:ptCount val="2"/>
                <c:pt idx="0">
                  <c:v>4.4721358990952975</c:v>
                </c:pt>
                <c:pt idx="1">
                  <c:v>4.9193494890048273</c:v>
                </c:pt>
              </c:numCache>
            </c:numRef>
          </c:xVal>
          <c:yVal>
            <c:numRef>
              <c:f>'Trajectory Map'!$V$3:$V$4</c:f>
              <c:numCache>
                <c:formatCode>General</c:formatCode>
                <c:ptCount val="2"/>
                <c:pt idx="0">
                  <c:v>0</c:v>
                </c:pt>
                <c:pt idx="1">
                  <c:v>0</c:v>
                </c:pt>
              </c:numCache>
            </c:numRef>
          </c:yVal>
          <c:smooth val="1"/>
          <c:extLst>
            <c:ext xmlns:c16="http://schemas.microsoft.com/office/drawing/2014/chart" uri="{C3380CC4-5D6E-409C-BE32-E72D297353CC}">
              <c16:uniqueId val="{0000000E-A95E-4D28-B235-EC53F807DC18}"/>
            </c:ext>
          </c:extLst>
        </c:ser>
        <c:dLbls>
          <c:showLegendKey val="0"/>
          <c:showVal val="0"/>
          <c:showCatName val="0"/>
          <c:showSerName val="0"/>
          <c:showPercent val="0"/>
          <c:showBubbleSize val="0"/>
        </c:dLbls>
        <c:axId val="426446879"/>
        <c:axId val="633778111"/>
      </c:scatterChart>
      <c:valAx>
        <c:axId val="426446879"/>
        <c:scaling>
          <c:orientation val="minMax"/>
        </c:scaling>
        <c:delete val="0"/>
        <c:axPos val="b"/>
        <c:majorGridlines>
          <c:spPr>
            <a:ln w="9525" cap="flat" cmpd="sng" algn="ctr">
              <a:noFill/>
              <a:round/>
            </a:ln>
            <a:effectLst/>
          </c:spPr>
        </c:majorGridlines>
        <c:numFmt formatCode="0.0" sourceLinked="1"/>
        <c:majorTickMark val="out"/>
        <c:minorTickMark val="none"/>
        <c:tickLblPos val="nextTo"/>
        <c:spPr>
          <a:noFill/>
          <a:ln w="2857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rebuchet MS" panose="020B0603020202020204" pitchFamily="34" charset="0"/>
                <a:ea typeface="+mn-ea"/>
                <a:cs typeface="+mn-cs"/>
              </a:defRPr>
            </a:pPr>
            <a:endParaRPr lang="es-ES"/>
          </a:p>
        </c:txPr>
        <c:crossAx val="633778111"/>
        <c:crosses val="autoZero"/>
        <c:crossBetween val="midCat"/>
      </c:valAx>
      <c:valAx>
        <c:axId val="63377811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rebuchet MS" panose="020B0603020202020204" pitchFamily="34" charset="0"/>
                <a:ea typeface="+mn-ea"/>
                <a:cs typeface="+mn-cs"/>
              </a:defRPr>
            </a:pPr>
            <a:endParaRPr lang="es-ES"/>
          </a:p>
        </c:txPr>
        <c:crossAx val="42644687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492023836599422E-2"/>
          <c:y val="2.4717312580740645E-2"/>
          <c:w val="0.93901595232680113"/>
          <c:h val="0.95023032808757835"/>
        </c:manualLayout>
      </c:layout>
      <c:scatterChart>
        <c:scatterStyle val="lineMarker"/>
        <c:varyColors val="0"/>
        <c:ser>
          <c:idx val="0"/>
          <c:order val="0"/>
          <c:spPr>
            <a:ln w="38100" cap="rnd">
              <a:solidFill>
                <a:srgbClr val="B4B7B9"/>
              </a:solidFill>
              <a:round/>
            </a:ln>
            <a:effectLst/>
          </c:spPr>
          <c:marker>
            <c:symbol val="none"/>
          </c:marker>
          <c:xVal>
            <c:numRef>
              <c:f>'Trajectory Map'!$AP$3:$AP$363</c:f>
              <c:numCache>
                <c:formatCode>General</c:formatCode>
                <c:ptCount val="361"/>
                <c:pt idx="0">
                  <c:v>0</c:v>
                </c:pt>
                <c:pt idx="1">
                  <c:v>34.904812874567021</c:v>
                </c:pt>
                <c:pt idx="2">
                  <c:v>69.798993405001937</c:v>
                </c:pt>
                <c:pt idx="3">
                  <c:v>104.67191248588767</c:v>
                </c:pt>
                <c:pt idx="4">
                  <c:v>139.5129474882506</c:v>
                </c:pt>
                <c:pt idx="5">
                  <c:v>174.31148549531633</c:v>
                </c:pt>
                <c:pt idx="6">
                  <c:v>209.05692653530693</c:v>
                </c:pt>
                <c:pt idx="7">
                  <c:v>243.73868681029495</c:v>
                </c:pt>
                <c:pt idx="8">
                  <c:v>278.34620192013085</c:v>
                </c:pt>
                <c:pt idx="9">
                  <c:v>312.86893008046172</c:v>
                </c:pt>
                <c:pt idx="10">
                  <c:v>347.29635533386067</c:v>
                </c:pt>
                <c:pt idx="11">
                  <c:v>381.6179907530896</c:v>
                </c:pt>
                <c:pt idx="12">
                  <c:v>415.82338163551867</c:v>
                </c:pt>
                <c:pt idx="13">
                  <c:v>449.90210868772999</c:v>
                </c:pt>
                <c:pt idx="14">
                  <c:v>483.84379119933544</c:v>
                </c:pt>
                <c:pt idx="15">
                  <c:v>517.63809020504152</c:v>
                </c:pt>
                <c:pt idx="16">
                  <c:v>551.27471163399832</c:v>
                </c:pt>
                <c:pt idx="17">
                  <c:v>584.7434094454735</c:v>
                </c:pt>
                <c:pt idx="18">
                  <c:v>618.03398874989477</c:v>
                </c:pt>
                <c:pt idx="19">
                  <c:v>651.13630891431342</c:v>
                </c:pt>
                <c:pt idx="20">
                  <c:v>684.0402866513374</c:v>
                </c:pt>
                <c:pt idx="21">
                  <c:v>716.73589909060058</c:v>
                </c:pt>
                <c:pt idx="22">
                  <c:v>749.21318683182403</c:v>
                </c:pt>
                <c:pt idx="23">
                  <c:v>781.46225697854754</c:v>
                </c:pt>
                <c:pt idx="24">
                  <c:v>813.4732861516004</c:v>
                </c:pt>
                <c:pt idx="25">
                  <c:v>845.23652348139888</c:v>
                </c:pt>
                <c:pt idx="26">
                  <c:v>876.74229357815477</c:v>
                </c:pt>
                <c:pt idx="27">
                  <c:v>907.9809994790935</c:v>
                </c:pt>
                <c:pt idx="28">
                  <c:v>938.94312557178159</c:v>
                </c:pt>
                <c:pt idx="29">
                  <c:v>969.61924049267407</c:v>
                </c:pt>
                <c:pt idx="30">
                  <c:v>999.99999999999989</c:v>
                </c:pt>
                <c:pt idx="31">
                  <c:v>1030.0761498201084</c:v>
                </c:pt>
                <c:pt idx="32">
                  <c:v>1059.8385284664098</c:v>
                </c:pt>
                <c:pt idx="33">
                  <c:v>1089.2780700300541</c:v>
                </c:pt>
                <c:pt idx="34">
                  <c:v>1118.3858069414939</c:v>
                </c:pt>
                <c:pt idx="35">
                  <c:v>1147.1528727020921</c:v>
                </c:pt>
                <c:pt idx="36">
                  <c:v>1175.5705045849463</c:v>
                </c:pt>
                <c:pt idx="37">
                  <c:v>1203.6300463040966</c:v>
                </c:pt>
                <c:pt idx="38">
                  <c:v>1231.3229506513167</c:v>
                </c:pt>
                <c:pt idx="39">
                  <c:v>1258.6407820996749</c:v>
                </c:pt>
                <c:pt idx="40">
                  <c:v>1285.5752193730784</c:v>
                </c:pt>
                <c:pt idx="41">
                  <c:v>1312.1180579810145</c:v>
                </c:pt>
                <c:pt idx="42">
                  <c:v>1338.2612127177165</c:v>
                </c:pt>
                <c:pt idx="43">
                  <c:v>1363.996720124997</c:v>
                </c:pt>
                <c:pt idx="44">
                  <c:v>1389.3167409179946</c:v>
                </c:pt>
                <c:pt idx="45">
                  <c:v>1414.2135623730949</c:v>
                </c:pt>
                <c:pt idx="46">
                  <c:v>1438.6796006773022</c:v>
                </c:pt>
                <c:pt idx="47">
                  <c:v>1462.7074032383409</c:v>
                </c:pt>
                <c:pt idx="48">
                  <c:v>1486.2896509547884</c:v>
                </c:pt>
                <c:pt idx="49">
                  <c:v>1509.4191604455441</c:v>
                </c:pt>
                <c:pt idx="50">
                  <c:v>1532.0888862379561</c:v>
                </c:pt>
                <c:pt idx="51">
                  <c:v>1554.2919229139418</c:v>
                </c:pt>
                <c:pt idx="52">
                  <c:v>1576.021507213444</c:v>
                </c:pt>
                <c:pt idx="53">
                  <c:v>1597.2710200945858</c:v>
                </c:pt>
                <c:pt idx="54">
                  <c:v>1618.0339887498949</c:v>
                </c:pt>
                <c:pt idx="55">
                  <c:v>1638.3040885779835</c:v>
                </c:pt>
                <c:pt idx="56">
                  <c:v>1658.0751451100834</c:v>
                </c:pt>
                <c:pt idx="57">
                  <c:v>1677.3411358908481</c:v>
                </c:pt>
                <c:pt idx="58">
                  <c:v>1696.0961923128518</c:v>
                </c:pt>
                <c:pt idx="59">
                  <c:v>1714.3346014042247</c:v>
                </c:pt>
                <c:pt idx="60">
                  <c:v>1732.0508075688772</c:v>
                </c:pt>
                <c:pt idx="61">
                  <c:v>1749.2394142787914</c:v>
                </c:pt>
                <c:pt idx="62">
                  <c:v>1765.8951857178538</c:v>
                </c:pt>
                <c:pt idx="63">
                  <c:v>1782.0130483767355</c:v>
                </c:pt>
                <c:pt idx="64">
                  <c:v>1797.588092598334</c:v>
                </c:pt>
                <c:pt idx="65">
                  <c:v>1812.6155740733</c:v>
                </c:pt>
                <c:pt idx="66">
                  <c:v>1827.0909152852018</c:v>
                </c:pt>
                <c:pt idx="67">
                  <c:v>1841.0097069048807</c:v>
                </c:pt>
                <c:pt idx="68">
                  <c:v>1854.3677091335749</c:v>
                </c:pt>
                <c:pt idx="69">
                  <c:v>1867.1608529944035</c:v>
                </c:pt>
                <c:pt idx="70">
                  <c:v>1879.3852415718166</c:v>
                </c:pt>
                <c:pt idx="71">
                  <c:v>1891.0371511986334</c:v>
                </c:pt>
                <c:pt idx="72">
                  <c:v>1902.1130325903071</c:v>
                </c:pt>
                <c:pt idx="73">
                  <c:v>1912.6095119260708</c:v>
                </c:pt>
                <c:pt idx="74">
                  <c:v>1922.5233918766378</c:v>
                </c:pt>
                <c:pt idx="75">
                  <c:v>1931.8516525781367</c:v>
                </c:pt>
                <c:pt idx="76">
                  <c:v>1940.5914525519929</c:v>
                </c:pt>
                <c:pt idx="77">
                  <c:v>1948.7401295704706</c:v>
                </c:pt>
                <c:pt idx="78">
                  <c:v>1956.2952014676112</c:v>
                </c:pt>
                <c:pt idx="79">
                  <c:v>1963.2543668953278</c:v>
                </c:pt>
                <c:pt idx="80">
                  <c:v>1969.6155060244159</c:v>
                </c:pt>
                <c:pt idx="81">
                  <c:v>1975.3766811902756</c:v>
                </c:pt>
                <c:pt idx="82">
                  <c:v>1980.5361374831407</c:v>
                </c:pt>
                <c:pt idx="83">
                  <c:v>1985.092303282644</c:v>
                </c:pt>
                <c:pt idx="84">
                  <c:v>1989.0437907365465</c:v>
                </c:pt>
                <c:pt idx="85">
                  <c:v>1992.389396183491</c:v>
                </c:pt>
                <c:pt idx="86">
                  <c:v>1995.1281005196483</c:v>
                </c:pt>
                <c:pt idx="87">
                  <c:v>1997.2590695091476</c:v>
                </c:pt>
                <c:pt idx="88">
                  <c:v>1998.7816540381916</c:v>
                </c:pt>
                <c:pt idx="89">
                  <c:v>1999.6953903127826</c:v>
                </c:pt>
                <c:pt idx="90">
                  <c:v>2000</c:v>
                </c:pt>
                <c:pt idx="91">
                  <c:v>1999.6953903127826</c:v>
                </c:pt>
                <c:pt idx="92">
                  <c:v>1998.7816540381916</c:v>
                </c:pt>
                <c:pt idx="93">
                  <c:v>1997.2590695091476</c:v>
                </c:pt>
                <c:pt idx="94">
                  <c:v>1995.1281005196483</c:v>
                </c:pt>
                <c:pt idx="95">
                  <c:v>1992.389396183491</c:v>
                </c:pt>
                <c:pt idx="96">
                  <c:v>1989.0437907365465</c:v>
                </c:pt>
                <c:pt idx="97">
                  <c:v>1985.0923032826443</c:v>
                </c:pt>
                <c:pt idx="98">
                  <c:v>1980.5361374831407</c:v>
                </c:pt>
                <c:pt idx="99">
                  <c:v>1975.3766811902756</c:v>
                </c:pt>
                <c:pt idx="100">
                  <c:v>1969.6155060244159</c:v>
                </c:pt>
                <c:pt idx="101">
                  <c:v>1963.2543668953278</c:v>
                </c:pt>
                <c:pt idx="102">
                  <c:v>1956.2952014676114</c:v>
                </c:pt>
                <c:pt idx="103">
                  <c:v>1948.7401295704706</c:v>
                </c:pt>
                <c:pt idx="104">
                  <c:v>1940.5914525519929</c:v>
                </c:pt>
                <c:pt idx="105">
                  <c:v>1931.8516525781367</c:v>
                </c:pt>
                <c:pt idx="106">
                  <c:v>1922.5233918766378</c:v>
                </c:pt>
                <c:pt idx="107">
                  <c:v>1912.609511926071</c:v>
                </c:pt>
                <c:pt idx="108">
                  <c:v>1902.1130325903073</c:v>
                </c:pt>
                <c:pt idx="109">
                  <c:v>1891.0371511986336</c:v>
                </c:pt>
                <c:pt idx="110">
                  <c:v>1879.3852415718168</c:v>
                </c:pt>
                <c:pt idx="111">
                  <c:v>1867.1608529944035</c:v>
                </c:pt>
                <c:pt idx="112">
                  <c:v>1854.3677091335749</c:v>
                </c:pt>
                <c:pt idx="113">
                  <c:v>1841.0097069048804</c:v>
                </c:pt>
                <c:pt idx="114">
                  <c:v>1827.0909152852018</c:v>
                </c:pt>
                <c:pt idx="115">
                  <c:v>1812.6155740733002</c:v>
                </c:pt>
                <c:pt idx="116">
                  <c:v>1797.5880925983338</c:v>
                </c:pt>
                <c:pt idx="117">
                  <c:v>1782.0130483767357</c:v>
                </c:pt>
                <c:pt idx="118">
                  <c:v>1765.8951857178538</c:v>
                </c:pt>
                <c:pt idx="119">
                  <c:v>1749.2394142787916</c:v>
                </c:pt>
                <c:pt idx="120">
                  <c:v>1732.0508075688774</c:v>
                </c:pt>
                <c:pt idx="121">
                  <c:v>1714.3346014042247</c:v>
                </c:pt>
                <c:pt idx="122">
                  <c:v>1696.0961923128521</c:v>
                </c:pt>
                <c:pt idx="123">
                  <c:v>1677.3411358908479</c:v>
                </c:pt>
                <c:pt idx="124">
                  <c:v>1658.0751451100834</c:v>
                </c:pt>
                <c:pt idx="125">
                  <c:v>1638.3040885779833</c:v>
                </c:pt>
                <c:pt idx="126">
                  <c:v>1618.0339887498949</c:v>
                </c:pt>
                <c:pt idx="127">
                  <c:v>1597.2710200945855</c:v>
                </c:pt>
                <c:pt idx="128">
                  <c:v>1576.021507213444</c:v>
                </c:pt>
                <c:pt idx="129">
                  <c:v>1554.291922913942</c:v>
                </c:pt>
                <c:pt idx="130">
                  <c:v>1532.0888862379561</c:v>
                </c:pt>
                <c:pt idx="131">
                  <c:v>1509.4191604455443</c:v>
                </c:pt>
                <c:pt idx="132">
                  <c:v>1486.2896509547884</c:v>
                </c:pt>
                <c:pt idx="133">
                  <c:v>1462.7074032383412</c:v>
                </c:pt>
                <c:pt idx="134">
                  <c:v>1438.6796006773022</c:v>
                </c:pt>
                <c:pt idx="135">
                  <c:v>1414.2135623730951</c:v>
                </c:pt>
                <c:pt idx="136">
                  <c:v>1389.3167409179944</c:v>
                </c:pt>
                <c:pt idx="137">
                  <c:v>1363.9967201249972</c:v>
                </c:pt>
                <c:pt idx="138">
                  <c:v>1338.2612127177167</c:v>
                </c:pt>
                <c:pt idx="139">
                  <c:v>1312.1180579810145</c:v>
                </c:pt>
                <c:pt idx="140">
                  <c:v>1285.5752193730789</c:v>
                </c:pt>
                <c:pt idx="141">
                  <c:v>1258.6407820996749</c:v>
                </c:pt>
                <c:pt idx="142">
                  <c:v>1231.3229506513169</c:v>
                </c:pt>
                <c:pt idx="143">
                  <c:v>1203.6300463040964</c:v>
                </c:pt>
                <c:pt idx="144">
                  <c:v>1175.5705045849465</c:v>
                </c:pt>
                <c:pt idx="145">
                  <c:v>1147.1528727020918</c:v>
                </c:pt>
                <c:pt idx="146">
                  <c:v>1118.3858069414939</c:v>
                </c:pt>
                <c:pt idx="147">
                  <c:v>1089.2780700300546</c:v>
                </c:pt>
                <c:pt idx="148">
                  <c:v>1059.8385284664098</c:v>
                </c:pt>
                <c:pt idx="149">
                  <c:v>1030.0761498201089</c:v>
                </c:pt>
                <c:pt idx="150">
                  <c:v>999.99999999999989</c:v>
                </c:pt>
                <c:pt idx="151">
                  <c:v>969.61924049267429</c:v>
                </c:pt>
                <c:pt idx="152">
                  <c:v>938.94312557178137</c:v>
                </c:pt>
                <c:pt idx="153">
                  <c:v>907.98099947909373</c:v>
                </c:pt>
                <c:pt idx="154">
                  <c:v>876.74229357815454</c:v>
                </c:pt>
                <c:pt idx="155">
                  <c:v>845.23652348139899</c:v>
                </c:pt>
                <c:pt idx="156">
                  <c:v>813.47328615160086</c:v>
                </c:pt>
                <c:pt idx="157">
                  <c:v>781.46225697854754</c:v>
                </c:pt>
                <c:pt idx="158">
                  <c:v>749.21318683182449</c:v>
                </c:pt>
                <c:pt idx="159">
                  <c:v>716.73589909060047</c:v>
                </c:pt>
                <c:pt idx="160">
                  <c:v>684.04028665133774</c:v>
                </c:pt>
                <c:pt idx="161">
                  <c:v>651.13630891431319</c:v>
                </c:pt>
                <c:pt idx="162">
                  <c:v>618.033988749895</c:v>
                </c:pt>
                <c:pt idx="163">
                  <c:v>584.74340944547316</c:v>
                </c:pt>
                <c:pt idx="164">
                  <c:v>551.27471163399844</c:v>
                </c:pt>
                <c:pt idx="165">
                  <c:v>517.63809020504209</c:v>
                </c:pt>
                <c:pt idx="166">
                  <c:v>483.84379119933544</c:v>
                </c:pt>
                <c:pt idx="167">
                  <c:v>449.90210868773039</c:v>
                </c:pt>
                <c:pt idx="168">
                  <c:v>415.82338163551861</c:v>
                </c:pt>
                <c:pt idx="169">
                  <c:v>381.61799075308994</c:v>
                </c:pt>
                <c:pt idx="170">
                  <c:v>347.29635533386056</c:v>
                </c:pt>
                <c:pt idx="171">
                  <c:v>312.86893008046195</c:v>
                </c:pt>
                <c:pt idx="172">
                  <c:v>278.34620192013068</c:v>
                </c:pt>
                <c:pt idx="173">
                  <c:v>243.73868681029509</c:v>
                </c:pt>
                <c:pt idx="174">
                  <c:v>209.05692653530747</c:v>
                </c:pt>
                <c:pt idx="175">
                  <c:v>174.31148549531639</c:v>
                </c:pt>
                <c:pt idx="176">
                  <c:v>139.51294748825106</c:v>
                </c:pt>
                <c:pt idx="177">
                  <c:v>104.67191248588762</c:v>
                </c:pt>
                <c:pt idx="178">
                  <c:v>69.798993405002278</c:v>
                </c:pt>
                <c:pt idx="179">
                  <c:v>34.904812874566879</c:v>
                </c:pt>
                <c:pt idx="180">
                  <c:v>2.45029690981724E-13</c:v>
                </c:pt>
                <c:pt idx="181">
                  <c:v>-34.90481287456727</c:v>
                </c:pt>
                <c:pt idx="182">
                  <c:v>-69.798993405001795</c:v>
                </c:pt>
                <c:pt idx="183">
                  <c:v>-104.67191248588712</c:v>
                </c:pt>
                <c:pt idx="184">
                  <c:v>-139.51294748825055</c:v>
                </c:pt>
                <c:pt idx="185">
                  <c:v>-174.31148549531588</c:v>
                </c:pt>
                <c:pt idx="186">
                  <c:v>-209.05692653530699</c:v>
                </c:pt>
                <c:pt idx="187">
                  <c:v>-243.73868681029461</c:v>
                </c:pt>
                <c:pt idx="188">
                  <c:v>-278.34620192013102</c:v>
                </c:pt>
                <c:pt idx="189">
                  <c:v>-312.86893008046144</c:v>
                </c:pt>
                <c:pt idx="190">
                  <c:v>-347.29635533386096</c:v>
                </c:pt>
                <c:pt idx="191">
                  <c:v>-381.61799075308943</c:v>
                </c:pt>
                <c:pt idx="192">
                  <c:v>-415.82338163551901</c:v>
                </c:pt>
                <c:pt idx="193">
                  <c:v>-449.90210868772994</c:v>
                </c:pt>
                <c:pt idx="194">
                  <c:v>-483.84379119933504</c:v>
                </c:pt>
                <c:pt idx="195">
                  <c:v>-517.63809020504164</c:v>
                </c:pt>
                <c:pt idx="196">
                  <c:v>-551.27471163399798</c:v>
                </c:pt>
                <c:pt idx="197">
                  <c:v>-584.7434094454735</c:v>
                </c:pt>
                <c:pt idx="198">
                  <c:v>-618.03398874989455</c:v>
                </c:pt>
                <c:pt idx="199">
                  <c:v>-651.13630891431353</c:v>
                </c:pt>
                <c:pt idx="200">
                  <c:v>-684.04028665133728</c:v>
                </c:pt>
                <c:pt idx="201">
                  <c:v>-716.73589909060092</c:v>
                </c:pt>
                <c:pt idx="202">
                  <c:v>-749.21318683182403</c:v>
                </c:pt>
                <c:pt idx="203">
                  <c:v>-781.46225697854709</c:v>
                </c:pt>
                <c:pt idx="204">
                  <c:v>-813.4732861516004</c:v>
                </c:pt>
                <c:pt idx="205">
                  <c:v>-845.23652348139854</c:v>
                </c:pt>
                <c:pt idx="206">
                  <c:v>-876.74229357815489</c:v>
                </c:pt>
                <c:pt idx="207">
                  <c:v>-907.98099947909338</c:v>
                </c:pt>
                <c:pt idx="208">
                  <c:v>-938.94312557178171</c:v>
                </c:pt>
                <c:pt idx="209">
                  <c:v>-969.61924049267384</c:v>
                </c:pt>
                <c:pt idx="210">
                  <c:v>-1000.0000000000002</c:v>
                </c:pt>
                <c:pt idx="211">
                  <c:v>-1030.0761498201084</c:v>
                </c:pt>
                <c:pt idx="212">
                  <c:v>-1059.8385284664096</c:v>
                </c:pt>
                <c:pt idx="213">
                  <c:v>-1089.2780700300541</c:v>
                </c:pt>
                <c:pt idx="214">
                  <c:v>-1118.3858069414935</c:v>
                </c:pt>
                <c:pt idx="215">
                  <c:v>-1147.1528727020923</c:v>
                </c:pt>
                <c:pt idx="216">
                  <c:v>-1175.5705045849461</c:v>
                </c:pt>
                <c:pt idx="217">
                  <c:v>-1203.6300463040968</c:v>
                </c:pt>
                <c:pt idx="218">
                  <c:v>-1231.3229506513164</c:v>
                </c:pt>
                <c:pt idx="219">
                  <c:v>-1258.6407820996753</c:v>
                </c:pt>
                <c:pt idx="220">
                  <c:v>-1285.5752193730784</c:v>
                </c:pt>
                <c:pt idx="221">
                  <c:v>-1312.1180579810141</c:v>
                </c:pt>
                <c:pt idx="222">
                  <c:v>-1338.2612127177165</c:v>
                </c:pt>
                <c:pt idx="223">
                  <c:v>-1363.9967201249967</c:v>
                </c:pt>
                <c:pt idx="224">
                  <c:v>-1389.3167409179948</c:v>
                </c:pt>
                <c:pt idx="225">
                  <c:v>-1414.2135623730949</c:v>
                </c:pt>
                <c:pt idx="226">
                  <c:v>-1438.6796006773025</c:v>
                </c:pt>
                <c:pt idx="227">
                  <c:v>-1462.7074032383409</c:v>
                </c:pt>
                <c:pt idx="228">
                  <c:v>-1486.2896509547886</c:v>
                </c:pt>
                <c:pt idx="229">
                  <c:v>-1509.4191604455441</c:v>
                </c:pt>
                <c:pt idx="230">
                  <c:v>-1532.0888862379559</c:v>
                </c:pt>
                <c:pt idx="231">
                  <c:v>-1554.2919229139411</c:v>
                </c:pt>
                <c:pt idx="232">
                  <c:v>-1576.0215072134442</c:v>
                </c:pt>
                <c:pt idx="233">
                  <c:v>-1597.2710200945858</c:v>
                </c:pt>
                <c:pt idx="234">
                  <c:v>-1618.0339887498947</c:v>
                </c:pt>
                <c:pt idx="235">
                  <c:v>-1638.3040885779831</c:v>
                </c:pt>
                <c:pt idx="236">
                  <c:v>-1658.0751451100837</c:v>
                </c:pt>
                <c:pt idx="237">
                  <c:v>-1677.3411358908481</c:v>
                </c:pt>
                <c:pt idx="238">
                  <c:v>-1696.0961923128518</c:v>
                </c:pt>
                <c:pt idx="239">
                  <c:v>-1714.3346014042243</c:v>
                </c:pt>
                <c:pt idx="240">
                  <c:v>-1732.0508075688767</c:v>
                </c:pt>
                <c:pt idx="241">
                  <c:v>-1749.2394142787919</c:v>
                </c:pt>
                <c:pt idx="242">
                  <c:v>-1765.895185717854</c:v>
                </c:pt>
                <c:pt idx="243">
                  <c:v>-1782.0130483767355</c:v>
                </c:pt>
                <c:pt idx="244">
                  <c:v>-1797.5880925983336</c:v>
                </c:pt>
                <c:pt idx="245">
                  <c:v>-1812.6155740733002</c:v>
                </c:pt>
                <c:pt idx="246">
                  <c:v>-1827.0909152852018</c:v>
                </c:pt>
                <c:pt idx="247">
                  <c:v>-1841.0097069048804</c:v>
                </c:pt>
                <c:pt idx="248">
                  <c:v>-1854.3677091335746</c:v>
                </c:pt>
                <c:pt idx="249">
                  <c:v>-1867.1608529944033</c:v>
                </c:pt>
                <c:pt idx="250">
                  <c:v>-1879.3852415718168</c:v>
                </c:pt>
                <c:pt idx="251">
                  <c:v>-1891.0371511986336</c:v>
                </c:pt>
                <c:pt idx="252">
                  <c:v>-1902.1130325903071</c:v>
                </c:pt>
                <c:pt idx="253">
                  <c:v>-1912.6095119260706</c:v>
                </c:pt>
                <c:pt idx="254">
                  <c:v>-1922.523391876638</c:v>
                </c:pt>
                <c:pt idx="255">
                  <c:v>-1931.8516525781367</c:v>
                </c:pt>
                <c:pt idx="256">
                  <c:v>-1940.5914525519929</c:v>
                </c:pt>
                <c:pt idx="257">
                  <c:v>-1948.7401295704703</c:v>
                </c:pt>
                <c:pt idx="258">
                  <c:v>-1956.2952014676112</c:v>
                </c:pt>
                <c:pt idx="259">
                  <c:v>-1963.2543668953278</c:v>
                </c:pt>
                <c:pt idx="260">
                  <c:v>-1969.6155060244159</c:v>
                </c:pt>
                <c:pt idx="261">
                  <c:v>-1975.3766811902753</c:v>
                </c:pt>
                <c:pt idx="262">
                  <c:v>-1980.5361374831405</c:v>
                </c:pt>
                <c:pt idx="263">
                  <c:v>-1985.0923032826443</c:v>
                </c:pt>
                <c:pt idx="264">
                  <c:v>-1989.0437907365467</c:v>
                </c:pt>
                <c:pt idx="265">
                  <c:v>-1992.389396183491</c:v>
                </c:pt>
                <c:pt idx="266">
                  <c:v>-1995.1281005196483</c:v>
                </c:pt>
                <c:pt idx="267">
                  <c:v>-1997.2590695091476</c:v>
                </c:pt>
                <c:pt idx="268">
                  <c:v>-1998.7816540381916</c:v>
                </c:pt>
                <c:pt idx="269">
                  <c:v>-1999.6953903127826</c:v>
                </c:pt>
                <c:pt idx="270">
                  <c:v>-2000</c:v>
                </c:pt>
                <c:pt idx="271">
                  <c:v>-1999.6953903127826</c:v>
                </c:pt>
                <c:pt idx="272">
                  <c:v>-1998.7816540381916</c:v>
                </c:pt>
                <c:pt idx="273">
                  <c:v>-1997.2590695091476</c:v>
                </c:pt>
                <c:pt idx="274">
                  <c:v>-1995.1281005196486</c:v>
                </c:pt>
                <c:pt idx="275">
                  <c:v>-1992.389396183491</c:v>
                </c:pt>
                <c:pt idx="276">
                  <c:v>-1989.0437907365467</c:v>
                </c:pt>
                <c:pt idx="277">
                  <c:v>-1985.092303282644</c:v>
                </c:pt>
                <c:pt idx="278">
                  <c:v>-1980.5361374831407</c:v>
                </c:pt>
                <c:pt idx="279">
                  <c:v>-1975.3766811902756</c:v>
                </c:pt>
                <c:pt idx="280">
                  <c:v>-1969.6155060244162</c:v>
                </c:pt>
                <c:pt idx="281">
                  <c:v>-1963.2543668953276</c:v>
                </c:pt>
                <c:pt idx="282">
                  <c:v>-1956.2952014676112</c:v>
                </c:pt>
                <c:pt idx="283">
                  <c:v>-1948.7401295704706</c:v>
                </c:pt>
                <c:pt idx="284">
                  <c:v>-1940.5914525519931</c:v>
                </c:pt>
                <c:pt idx="285">
                  <c:v>-1931.8516525781367</c:v>
                </c:pt>
                <c:pt idx="286">
                  <c:v>-1922.5233918766376</c:v>
                </c:pt>
                <c:pt idx="287">
                  <c:v>-1912.6095119260708</c:v>
                </c:pt>
                <c:pt idx="288">
                  <c:v>-1902.1130325903073</c:v>
                </c:pt>
                <c:pt idx="289">
                  <c:v>-1891.0371511986339</c:v>
                </c:pt>
                <c:pt idx="290">
                  <c:v>-1879.3852415718166</c:v>
                </c:pt>
                <c:pt idx="291">
                  <c:v>-1867.1608529944035</c:v>
                </c:pt>
                <c:pt idx="292">
                  <c:v>-1854.3677091335749</c:v>
                </c:pt>
                <c:pt idx="293">
                  <c:v>-1841.0097069048809</c:v>
                </c:pt>
                <c:pt idx="294">
                  <c:v>-1827.0909152852021</c:v>
                </c:pt>
                <c:pt idx="295">
                  <c:v>-1812.6155740733</c:v>
                </c:pt>
                <c:pt idx="296">
                  <c:v>-1797.588092598334</c:v>
                </c:pt>
                <c:pt idx="297">
                  <c:v>-1782.0130483767357</c:v>
                </c:pt>
                <c:pt idx="298">
                  <c:v>-1765.8951857178542</c:v>
                </c:pt>
                <c:pt idx="299">
                  <c:v>-1749.2394142787912</c:v>
                </c:pt>
                <c:pt idx="300">
                  <c:v>-1732.0508075688772</c:v>
                </c:pt>
                <c:pt idx="301">
                  <c:v>-1714.3346014042247</c:v>
                </c:pt>
                <c:pt idx="302">
                  <c:v>-1696.0961923128523</c:v>
                </c:pt>
                <c:pt idx="303">
                  <c:v>-1677.3411358908486</c:v>
                </c:pt>
                <c:pt idx="304">
                  <c:v>-1658.0751451100832</c:v>
                </c:pt>
                <c:pt idx="305">
                  <c:v>-1638.3040885779835</c:v>
                </c:pt>
                <c:pt idx="306">
                  <c:v>-1618.0339887498951</c:v>
                </c:pt>
                <c:pt idx="307">
                  <c:v>-1597.271020094586</c:v>
                </c:pt>
                <c:pt idx="308">
                  <c:v>-1576.0215072134436</c:v>
                </c:pt>
                <c:pt idx="309">
                  <c:v>-1554.2919229139416</c:v>
                </c:pt>
                <c:pt idx="310">
                  <c:v>-1532.0888862379563</c:v>
                </c:pt>
                <c:pt idx="311">
                  <c:v>-1509.4191604455445</c:v>
                </c:pt>
                <c:pt idx="312">
                  <c:v>-1486.2896509547891</c:v>
                </c:pt>
                <c:pt idx="313">
                  <c:v>-1462.7074032383407</c:v>
                </c:pt>
                <c:pt idx="314">
                  <c:v>-1438.6796006773025</c:v>
                </c:pt>
                <c:pt idx="315">
                  <c:v>-1414.2135623730953</c:v>
                </c:pt>
                <c:pt idx="316">
                  <c:v>-1389.3167409179953</c:v>
                </c:pt>
                <c:pt idx="317">
                  <c:v>-1363.9967201249965</c:v>
                </c:pt>
                <c:pt idx="318">
                  <c:v>-1338.2612127177163</c:v>
                </c:pt>
                <c:pt idx="319">
                  <c:v>-1312.1180579810148</c:v>
                </c:pt>
                <c:pt idx="320">
                  <c:v>-1285.5752193730791</c:v>
                </c:pt>
                <c:pt idx="321">
                  <c:v>-1258.6407820996756</c:v>
                </c:pt>
                <c:pt idx="322">
                  <c:v>-1231.3229506513164</c:v>
                </c:pt>
                <c:pt idx="323">
                  <c:v>-1203.6300463040966</c:v>
                </c:pt>
                <c:pt idx="324">
                  <c:v>-1175.5705045849468</c:v>
                </c:pt>
                <c:pt idx="325">
                  <c:v>-1147.152872702093</c:v>
                </c:pt>
                <c:pt idx="326">
                  <c:v>-1118.3858069414932</c:v>
                </c:pt>
                <c:pt idx="327">
                  <c:v>-1089.2780700300539</c:v>
                </c:pt>
                <c:pt idx="328">
                  <c:v>-1059.83852846641</c:v>
                </c:pt>
                <c:pt idx="329">
                  <c:v>-1030.0761498201089</c:v>
                </c:pt>
                <c:pt idx="330">
                  <c:v>-1000.0000000000009</c:v>
                </c:pt>
                <c:pt idx="331">
                  <c:v>-969.61924049267384</c:v>
                </c:pt>
                <c:pt idx="332">
                  <c:v>-938.94312557178159</c:v>
                </c:pt>
                <c:pt idx="333">
                  <c:v>-907.98099947909395</c:v>
                </c:pt>
                <c:pt idx="334">
                  <c:v>-876.74229357815557</c:v>
                </c:pt>
                <c:pt idx="335">
                  <c:v>-845.23652348139842</c:v>
                </c:pt>
                <c:pt idx="336">
                  <c:v>-813.47328615160029</c:v>
                </c:pt>
                <c:pt idx="337">
                  <c:v>-781.46225697854777</c:v>
                </c:pt>
                <c:pt idx="338">
                  <c:v>-749.21318683182471</c:v>
                </c:pt>
                <c:pt idx="339">
                  <c:v>-716.73589909060149</c:v>
                </c:pt>
                <c:pt idx="340">
                  <c:v>-684.04028665133717</c:v>
                </c:pt>
                <c:pt idx="341">
                  <c:v>-651.13630891431342</c:v>
                </c:pt>
                <c:pt idx="342">
                  <c:v>-618.03398874989523</c:v>
                </c:pt>
                <c:pt idx="343">
                  <c:v>-584.7434094454743</c:v>
                </c:pt>
                <c:pt idx="344">
                  <c:v>-551.27471163399787</c:v>
                </c:pt>
                <c:pt idx="345">
                  <c:v>-517.63809020504141</c:v>
                </c:pt>
                <c:pt idx="346">
                  <c:v>-483.84379119933573</c:v>
                </c:pt>
                <c:pt idx="347">
                  <c:v>-449.90210868773067</c:v>
                </c:pt>
                <c:pt idx="348">
                  <c:v>-415.82338163551975</c:v>
                </c:pt>
                <c:pt idx="349">
                  <c:v>-381.61799075308932</c:v>
                </c:pt>
                <c:pt idx="350">
                  <c:v>-347.29635533386079</c:v>
                </c:pt>
                <c:pt idx="351">
                  <c:v>-312.86893008046223</c:v>
                </c:pt>
                <c:pt idx="352">
                  <c:v>-278.34620192013176</c:v>
                </c:pt>
                <c:pt idx="353">
                  <c:v>-243.73868681029444</c:v>
                </c:pt>
                <c:pt idx="354">
                  <c:v>-209.05692653530684</c:v>
                </c:pt>
                <c:pt idx="355">
                  <c:v>-174.31148549531665</c:v>
                </c:pt>
                <c:pt idx="356">
                  <c:v>-139.51294748825126</c:v>
                </c:pt>
                <c:pt idx="357">
                  <c:v>-104.67191248588874</c:v>
                </c:pt>
                <c:pt idx="358">
                  <c:v>-69.798993405001653</c:v>
                </c:pt>
                <c:pt idx="359">
                  <c:v>-34.904812874567121</c:v>
                </c:pt>
                <c:pt idx="360">
                  <c:v>-4.90059381963448E-13</c:v>
                </c:pt>
              </c:numCache>
            </c:numRef>
          </c:xVal>
          <c:yVal>
            <c:numRef>
              <c:f>'Trajectory Map'!$AQ$3:$AQ$363</c:f>
              <c:numCache>
                <c:formatCode>General</c:formatCode>
                <c:ptCount val="361"/>
                <c:pt idx="0">
                  <c:v>2000</c:v>
                </c:pt>
                <c:pt idx="1">
                  <c:v>1999.6953903127826</c:v>
                </c:pt>
                <c:pt idx="2">
                  <c:v>1998.7816540381916</c:v>
                </c:pt>
                <c:pt idx="3">
                  <c:v>1997.2590695091476</c:v>
                </c:pt>
                <c:pt idx="4">
                  <c:v>1995.1281005196483</c:v>
                </c:pt>
                <c:pt idx="5">
                  <c:v>1992.389396183491</c:v>
                </c:pt>
                <c:pt idx="6">
                  <c:v>1989.0437907365465</c:v>
                </c:pt>
                <c:pt idx="7">
                  <c:v>1985.092303282644</c:v>
                </c:pt>
                <c:pt idx="8">
                  <c:v>1980.5361374831407</c:v>
                </c:pt>
                <c:pt idx="9">
                  <c:v>1975.3766811902756</c:v>
                </c:pt>
                <c:pt idx="10">
                  <c:v>1969.6155060244159</c:v>
                </c:pt>
                <c:pt idx="11">
                  <c:v>1963.2543668953278</c:v>
                </c:pt>
                <c:pt idx="12">
                  <c:v>1956.2952014676114</c:v>
                </c:pt>
                <c:pt idx="13">
                  <c:v>1948.7401295704706</c:v>
                </c:pt>
                <c:pt idx="14">
                  <c:v>1940.5914525519929</c:v>
                </c:pt>
                <c:pt idx="15">
                  <c:v>1931.8516525781367</c:v>
                </c:pt>
                <c:pt idx="16">
                  <c:v>1922.5233918766378</c:v>
                </c:pt>
                <c:pt idx="17">
                  <c:v>1912.6095119260708</c:v>
                </c:pt>
                <c:pt idx="18">
                  <c:v>1902.1130325903071</c:v>
                </c:pt>
                <c:pt idx="19">
                  <c:v>1891.0371511986336</c:v>
                </c:pt>
                <c:pt idx="20">
                  <c:v>1879.3852415718168</c:v>
                </c:pt>
                <c:pt idx="21">
                  <c:v>1867.1608529944035</c:v>
                </c:pt>
                <c:pt idx="22">
                  <c:v>1854.3677091335749</c:v>
                </c:pt>
                <c:pt idx="23">
                  <c:v>1841.0097069048807</c:v>
                </c:pt>
                <c:pt idx="24">
                  <c:v>1827.0909152852018</c:v>
                </c:pt>
                <c:pt idx="25">
                  <c:v>1812.6155740733</c:v>
                </c:pt>
                <c:pt idx="26">
                  <c:v>1797.588092598334</c:v>
                </c:pt>
                <c:pt idx="27">
                  <c:v>1782.0130483767357</c:v>
                </c:pt>
                <c:pt idx="28">
                  <c:v>1765.895185717854</c:v>
                </c:pt>
                <c:pt idx="29">
                  <c:v>1749.2394142787914</c:v>
                </c:pt>
                <c:pt idx="30">
                  <c:v>1732.0508075688774</c:v>
                </c:pt>
                <c:pt idx="31">
                  <c:v>1714.3346014042247</c:v>
                </c:pt>
                <c:pt idx="32">
                  <c:v>1696.0961923128518</c:v>
                </c:pt>
                <c:pt idx="33">
                  <c:v>1677.3411358908481</c:v>
                </c:pt>
                <c:pt idx="34">
                  <c:v>1658.0751451100832</c:v>
                </c:pt>
                <c:pt idx="35">
                  <c:v>1638.3040885779835</c:v>
                </c:pt>
                <c:pt idx="36">
                  <c:v>1618.0339887498949</c:v>
                </c:pt>
                <c:pt idx="37">
                  <c:v>1597.2710200945858</c:v>
                </c:pt>
                <c:pt idx="38">
                  <c:v>1576.0215072134438</c:v>
                </c:pt>
                <c:pt idx="39">
                  <c:v>1554.2919229139418</c:v>
                </c:pt>
                <c:pt idx="40">
                  <c:v>1532.0888862379561</c:v>
                </c:pt>
                <c:pt idx="41">
                  <c:v>1509.4191604455441</c:v>
                </c:pt>
                <c:pt idx="42">
                  <c:v>1486.2896509547884</c:v>
                </c:pt>
                <c:pt idx="43">
                  <c:v>1462.7074032383409</c:v>
                </c:pt>
                <c:pt idx="44">
                  <c:v>1438.6796006773025</c:v>
                </c:pt>
                <c:pt idx="45">
                  <c:v>1414.2135623730951</c:v>
                </c:pt>
                <c:pt idx="46">
                  <c:v>1389.3167409179946</c:v>
                </c:pt>
                <c:pt idx="47">
                  <c:v>1363.996720124997</c:v>
                </c:pt>
                <c:pt idx="48">
                  <c:v>1338.2612127177165</c:v>
                </c:pt>
                <c:pt idx="49">
                  <c:v>1312.1180579810145</c:v>
                </c:pt>
                <c:pt idx="50">
                  <c:v>1285.5752193730787</c:v>
                </c:pt>
                <c:pt idx="51">
                  <c:v>1258.6407820996751</c:v>
                </c:pt>
                <c:pt idx="52">
                  <c:v>1231.3229506513167</c:v>
                </c:pt>
                <c:pt idx="53">
                  <c:v>1203.6300463040968</c:v>
                </c:pt>
                <c:pt idx="54">
                  <c:v>1175.5705045849463</c:v>
                </c:pt>
                <c:pt idx="55">
                  <c:v>1147.1528727020923</c:v>
                </c:pt>
                <c:pt idx="56">
                  <c:v>1118.3858069414937</c:v>
                </c:pt>
                <c:pt idx="57">
                  <c:v>1089.2780700300541</c:v>
                </c:pt>
                <c:pt idx="58">
                  <c:v>1059.8385284664098</c:v>
                </c:pt>
                <c:pt idx="59">
                  <c:v>1030.0761498201084</c:v>
                </c:pt>
                <c:pt idx="60">
                  <c:v>1000.0000000000002</c:v>
                </c:pt>
                <c:pt idx="61">
                  <c:v>969.61924049267418</c:v>
                </c:pt>
                <c:pt idx="62">
                  <c:v>938.94312557178171</c:v>
                </c:pt>
                <c:pt idx="63">
                  <c:v>907.98099947909361</c:v>
                </c:pt>
                <c:pt idx="64">
                  <c:v>876.74229357815489</c:v>
                </c:pt>
                <c:pt idx="65">
                  <c:v>845.23652348139888</c:v>
                </c:pt>
                <c:pt idx="66">
                  <c:v>813.4732861516004</c:v>
                </c:pt>
                <c:pt idx="67">
                  <c:v>781.46225697854743</c:v>
                </c:pt>
                <c:pt idx="68">
                  <c:v>749.21318683182392</c:v>
                </c:pt>
                <c:pt idx="69">
                  <c:v>716.73589909060081</c:v>
                </c:pt>
                <c:pt idx="70">
                  <c:v>684.04028665133762</c:v>
                </c:pt>
                <c:pt idx="71">
                  <c:v>651.13630891431353</c:v>
                </c:pt>
                <c:pt idx="72">
                  <c:v>618.03398874989489</c:v>
                </c:pt>
                <c:pt idx="73">
                  <c:v>584.7434094454735</c:v>
                </c:pt>
                <c:pt idx="74">
                  <c:v>551.27471163399832</c:v>
                </c:pt>
                <c:pt idx="75">
                  <c:v>517.63809020504152</c:v>
                </c:pt>
                <c:pt idx="76">
                  <c:v>483.84379119933533</c:v>
                </c:pt>
                <c:pt idx="77">
                  <c:v>449.90210868772982</c:v>
                </c:pt>
                <c:pt idx="78">
                  <c:v>415.8233816355189</c:v>
                </c:pt>
                <c:pt idx="79">
                  <c:v>381.61799075308983</c:v>
                </c:pt>
                <c:pt idx="80">
                  <c:v>347.29635533386084</c:v>
                </c:pt>
                <c:pt idx="81">
                  <c:v>312.86893008046184</c:v>
                </c:pt>
                <c:pt idx="82">
                  <c:v>278.34620192013091</c:v>
                </c:pt>
                <c:pt idx="83">
                  <c:v>243.73868681029498</c:v>
                </c:pt>
                <c:pt idx="84">
                  <c:v>209.0569265353069</c:v>
                </c:pt>
                <c:pt idx="85">
                  <c:v>174.31148549531628</c:v>
                </c:pt>
                <c:pt idx="86">
                  <c:v>139.51294748825046</c:v>
                </c:pt>
                <c:pt idx="87">
                  <c:v>104.67191248588793</c:v>
                </c:pt>
                <c:pt idx="88">
                  <c:v>69.798993405002165</c:v>
                </c:pt>
                <c:pt idx="89">
                  <c:v>34.904812874567199</c:v>
                </c:pt>
                <c:pt idx="90">
                  <c:v>1.22514845490862E-13</c:v>
                </c:pt>
                <c:pt idx="91">
                  <c:v>-34.904812874566957</c:v>
                </c:pt>
                <c:pt idx="92">
                  <c:v>-69.798993405001909</c:v>
                </c:pt>
                <c:pt idx="93">
                  <c:v>-104.67191248588769</c:v>
                </c:pt>
                <c:pt idx="94">
                  <c:v>-139.51294748825066</c:v>
                </c:pt>
                <c:pt idx="95">
                  <c:v>-174.31148549531648</c:v>
                </c:pt>
                <c:pt idx="96">
                  <c:v>-209.0569265353071</c:v>
                </c:pt>
                <c:pt idx="97">
                  <c:v>-243.73868681029472</c:v>
                </c:pt>
                <c:pt idx="98">
                  <c:v>-278.34620192013068</c:v>
                </c:pt>
                <c:pt idx="99">
                  <c:v>-312.86893008046161</c:v>
                </c:pt>
                <c:pt idx="100">
                  <c:v>-347.29635533386062</c:v>
                </c:pt>
                <c:pt idx="101">
                  <c:v>-381.6179907530896</c:v>
                </c:pt>
                <c:pt idx="102">
                  <c:v>-415.82338163551867</c:v>
                </c:pt>
                <c:pt idx="103">
                  <c:v>-449.90210868773005</c:v>
                </c:pt>
                <c:pt idx="104">
                  <c:v>-483.84379119933556</c:v>
                </c:pt>
                <c:pt idx="105">
                  <c:v>-517.63809020504175</c:v>
                </c:pt>
                <c:pt idx="106">
                  <c:v>-551.27471163399809</c:v>
                </c:pt>
                <c:pt idx="107">
                  <c:v>-584.74340944547328</c:v>
                </c:pt>
                <c:pt idx="108">
                  <c:v>-618.03398874989466</c:v>
                </c:pt>
                <c:pt idx="109">
                  <c:v>-651.1363089143133</c:v>
                </c:pt>
                <c:pt idx="110">
                  <c:v>-684.0402866513374</c:v>
                </c:pt>
                <c:pt idx="111">
                  <c:v>-716.73589909060058</c:v>
                </c:pt>
                <c:pt idx="112">
                  <c:v>-749.21318683182415</c:v>
                </c:pt>
                <c:pt idx="113">
                  <c:v>-781.46225697854754</c:v>
                </c:pt>
                <c:pt idx="114">
                  <c:v>-813.47328615160052</c:v>
                </c:pt>
                <c:pt idx="115">
                  <c:v>-845.23652348139865</c:v>
                </c:pt>
                <c:pt idx="116">
                  <c:v>-876.742293578155</c:v>
                </c:pt>
                <c:pt idx="117">
                  <c:v>-907.98099947909338</c:v>
                </c:pt>
                <c:pt idx="118">
                  <c:v>-938.94312557178182</c:v>
                </c:pt>
                <c:pt idx="119">
                  <c:v>-969.61924049267395</c:v>
                </c:pt>
                <c:pt idx="120">
                  <c:v>-999.99999999999955</c:v>
                </c:pt>
                <c:pt idx="121">
                  <c:v>-1030.0761498201086</c:v>
                </c:pt>
                <c:pt idx="122">
                  <c:v>-1059.8385284664096</c:v>
                </c:pt>
                <c:pt idx="123">
                  <c:v>-1089.2780700300541</c:v>
                </c:pt>
                <c:pt idx="124">
                  <c:v>-1118.3858069414935</c:v>
                </c:pt>
                <c:pt idx="125">
                  <c:v>-1147.1528727020923</c:v>
                </c:pt>
                <c:pt idx="126">
                  <c:v>-1175.5705045849461</c:v>
                </c:pt>
                <c:pt idx="127">
                  <c:v>-1203.6300463040968</c:v>
                </c:pt>
                <c:pt idx="128">
                  <c:v>-1231.3229506513167</c:v>
                </c:pt>
                <c:pt idx="129">
                  <c:v>-1258.6407820996747</c:v>
                </c:pt>
                <c:pt idx="130">
                  <c:v>-1285.5752193730787</c:v>
                </c:pt>
                <c:pt idx="131">
                  <c:v>-1312.1180579810143</c:v>
                </c:pt>
                <c:pt idx="132">
                  <c:v>-1338.2612127177165</c:v>
                </c:pt>
                <c:pt idx="133">
                  <c:v>-1363.9967201249967</c:v>
                </c:pt>
                <c:pt idx="134">
                  <c:v>-1389.3167409179948</c:v>
                </c:pt>
                <c:pt idx="135">
                  <c:v>-1414.2135623730949</c:v>
                </c:pt>
                <c:pt idx="136">
                  <c:v>-1438.6796006773025</c:v>
                </c:pt>
                <c:pt idx="137">
                  <c:v>-1462.7074032383409</c:v>
                </c:pt>
                <c:pt idx="138">
                  <c:v>-1486.2896509547882</c:v>
                </c:pt>
                <c:pt idx="139">
                  <c:v>-1509.4191604455441</c:v>
                </c:pt>
                <c:pt idx="140">
                  <c:v>-1532.0888862379559</c:v>
                </c:pt>
                <c:pt idx="141">
                  <c:v>-1554.2919229139418</c:v>
                </c:pt>
                <c:pt idx="142">
                  <c:v>-1576.0215072134438</c:v>
                </c:pt>
                <c:pt idx="143">
                  <c:v>-1597.271020094586</c:v>
                </c:pt>
                <c:pt idx="144">
                  <c:v>-1618.0339887498947</c:v>
                </c:pt>
                <c:pt idx="145">
                  <c:v>-1638.3040885779837</c:v>
                </c:pt>
                <c:pt idx="146">
                  <c:v>-1658.0751451100832</c:v>
                </c:pt>
                <c:pt idx="147">
                  <c:v>-1677.3411358908479</c:v>
                </c:pt>
                <c:pt idx="148">
                  <c:v>-1696.0961923128518</c:v>
                </c:pt>
                <c:pt idx="149">
                  <c:v>-1714.3346014042245</c:v>
                </c:pt>
                <c:pt idx="150">
                  <c:v>-1732.0508075688774</c:v>
                </c:pt>
                <c:pt idx="151">
                  <c:v>-1749.2394142787914</c:v>
                </c:pt>
                <c:pt idx="152">
                  <c:v>-1765.895185717854</c:v>
                </c:pt>
                <c:pt idx="153">
                  <c:v>-1782.0130483767355</c:v>
                </c:pt>
                <c:pt idx="154">
                  <c:v>-1797.588092598334</c:v>
                </c:pt>
                <c:pt idx="155">
                  <c:v>-1812.6155740733</c:v>
                </c:pt>
                <c:pt idx="156">
                  <c:v>-1827.0909152852016</c:v>
                </c:pt>
                <c:pt idx="157">
                  <c:v>-1841.0097069048807</c:v>
                </c:pt>
                <c:pt idx="158">
                  <c:v>-1854.3677091335746</c:v>
                </c:pt>
                <c:pt idx="159">
                  <c:v>-1867.1608529944035</c:v>
                </c:pt>
                <c:pt idx="160">
                  <c:v>-1879.3852415718166</c:v>
                </c:pt>
                <c:pt idx="161">
                  <c:v>-1891.0371511986336</c:v>
                </c:pt>
                <c:pt idx="162">
                  <c:v>-1902.1130325903071</c:v>
                </c:pt>
                <c:pt idx="163">
                  <c:v>-1912.609511926071</c:v>
                </c:pt>
                <c:pt idx="164">
                  <c:v>-1922.5233918766378</c:v>
                </c:pt>
                <c:pt idx="165">
                  <c:v>-1931.8516525781365</c:v>
                </c:pt>
                <c:pt idx="166">
                  <c:v>-1940.5914525519929</c:v>
                </c:pt>
                <c:pt idx="167">
                  <c:v>-1948.7401295704703</c:v>
                </c:pt>
                <c:pt idx="168">
                  <c:v>-1956.2952014676114</c:v>
                </c:pt>
                <c:pt idx="169">
                  <c:v>-1963.2543668953278</c:v>
                </c:pt>
                <c:pt idx="170">
                  <c:v>-1969.6155060244159</c:v>
                </c:pt>
                <c:pt idx="171">
                  <c:v>-1975.3766811902753</c:v>
                </c:pt>
                <c:pt idx="172">
                  <c:v>-1980.5361374831407</c:v>
                </c:pt>
                <c:pt idx="173">
                  <c:v>-1985.092303282644</c:v>
                </c:pt>
                <c:pt idx="174">
                  <c:v>-1989.0437907365465</c:v>
                </c:pt>
                <c:pt idx="175">
                  <c:v>-1992.389396183491</c:v>
                </c:pt>
                <c:pt idx="176">
                  <c:v>-1995.1281005196483</c:v>
                </c:pt>
                <c:pt idx="177">
                  <c:v>-1997.2590695091476</c:v>
                </c:pt>
                <c:pt idx="178">
                  <c:v>-1998.7816540381916</c:v>
                </c:pt>
                <c:pt idx="179">
                  <c:v>-1999.6953903127826</c:v>
                </c:pt>
                <c:pt idx="180">
                  <c:v>-2000</c:v>
                </c:pt>
                <c:pt idx="181">
                  <c:v>-1999.6953903127826</c:v>
                </c:pt>
                <c:pt idx="182">
                  <c:v>-1998.7816540381916</c:v>
                </c:pt>
                <c:pt idx="183">
                  <c:v>-1997.2590695091476</c:v>
                </c:pt>
                <c:pt idx="184">
                  <c:v>-1995.1281005196483</c:v>
                </c:pt>
                <c:pt idx="185">
                  <c:v>-1992.389396183491</c:v>
                </c:pt>
                <c:pt idx="186">
                  <c:v>-1989.0437907365465</c:v>
                </c:pt>
                <c:pt idx="187">
                  <c:v>-1985.0923032826443</c:v>
                </c:pt>
                <c:pt idx="188">
                  <c:v>-1980.5361374831405</c:v>
                </c:pt>
                <c:pt idx="189">
                  <c:v>-1975.3766811902756</c:v>
                </c:pt>
                <c:pt idx="190">
                  <c:v>-1969.6155060244159</c:v>
                </c:pt>
                <c:pt idx="191">
                  <c:v>-1963.2543668953278</c:v>
                </c:pt>
                <c:pt idx="192">
                  <c:v>-1956.2952014676112</c:v>
                </c:pt>
                <c:pt idx="193">
                  <c:v>-1948.7401295704706</c:v>
                </c:pt>
                <c:pt idx="194">
                  <c:v>-1940.5914525519929</c:v>
                </c:pt>
                <c:pt idx="195">
                  <c:v>-1931.8516525781367</c:v>
                </c:pt>
                <c:pt idx="196">
                  <c:v>-1922.5233918766378</c:v>
                </c:pt>
                <c:pt idx="197">
                  <c:v>-1912.6095119260708</c:v>
                </c:pt>
                <c:pt idx="198">
                  <c:v>-1902.1130325903073</c:v>
                </c:pt>
                <c:pt idx="199">
                  <c:v>-1891.0371511986334</c:v>
                </c:pt>
                <c:pt idx="200">
                  <c:v>-1879.3852415718168</c:v>
                </c:pt>
                <c:pt idx="201">
                  <c:v>-1867.1608529944035</c:v>
                </c:pt>
                <c:pt idx="202">
                  <c:v>-1854.3677091335749</c:v>
                </c:pt>
                <c:pt idx="203">
                  <c:v>-1841.0097069048807</c:v>
                </c:pt>
                <c:pt idx="204">
                  <c:v>-1827.0909152852018</c:v>
                </c:pt>
                <c:pt idx="205">
                  <c:v>-1812.6155740733002</c:v>
                </c:pt>
                <c:pt idx="206">
                  <c:v>-1797.5880925983338</c:v>
                </c:pt>
                <c:pt idx="207">
                  <c:v>-1782.0130483767357</c:v>
                </c:pt>
                <c:pt idx="208">
                  <c:v>-1765.8951857178538</c:v>
                </c:pt>
                <c:pt idx="209">
                  <c:v>-1749.2394142787916</c:v>
                </c:pt>
                <c:pt idx="210">
                  <c:v>-1732.0508075688772</c:v>
                </c:pt>
                <c:pt idx="211">
                  <c:v>-1714.3346014042247</c:v>
                </c:pt>
                <c:pt idx="212">
                  <c:v>-1696.0961923128521</c:v>
                </c:pt>
                <c:pt idx="213">
                  <c:v>-1677.3411358908481</c:v>
                </c:pt>
                <c:pt idx="214">
                  <c:v>-1658.0751451100837</c:v>
                </c:pt>
                <c:pt idx="215">
                  <c:v>-1638.3040885779835</c:v>
                </c:pt>
                <c:pt idx="216">
                  <c:v>-1618.0339887498951</c:v>
                </c:pt>
                <c:pt idx="217">
                  <c:v>-1597.2710200945858</c:v>
                </c:pt>
                <c:pt idx="218">
                  <c:v>-1576.021507213444</c:v>
                </c:pt>
                <c:pt idx="219">
                  <c:v>-1554.2919229139416</c:v>
                </c:pt>
                <c:pt idx="220">
                  <c:v>-1532.0888862379561</c:v>
                </c:pt>
                <c:pt idx="221">
                  <c:v>-1509.4191604455443</c:v>
                </c:pt>
                <c:pt idx="222">
                  <c:v>-1486.2896509547884</c:v>
                </c:pt>
                <c:pt idx="223">
                  <c:v>-1462.7074032383412</c:v>
                </c:pt>
                <c:pt idx="224">
                  <c:v>-1438.6796006773022</c:v>
                </c:pt>
                <c:pt idx="225">
                  <c:v>-1414.2135623730953</c:v>
                </c:pt>
                <c:pt idx="226">
                  <c:v>-1389.3167409179946</c:v>
                </c:pt>
                <c:pt idx="227">
                  <c:v>-1363.9967201249972</c:v>
                </c:pt>
                <c:pt idx="228">
                  <c:v>-1338.2612127177163</c:v>
                </c:pt>
                <c:pt idx="229">
                  <c:v>-1312.1180579810145</c:v>
                </c:pt>
                <c:pt idx="230">
                  <c:v>-1285.5752193730789</c:v>
                </c:pt>
                <c:pt idx="231">
                  <c:v>-1258.6407820996756</c:v>
                </c:pt>
                <c:pt idx="232">
                  <c:v>-1231.3229506513162</c:v>
                </c:pt>
                <c:pt idx="233">
                  <c:v>-1203.6300463040966</c:v>
                </c:pt>
                <c:pt idx="234">
                  <c:v>-1175.5705045849465</c:v>
                </c:pt>
                <c:pt idx="235">
                  <c:v>-1147.1528727020927</c:v>
                </c:pt>
                <c:pt idx="236">
                  <c:v>-1118.3858069414932</c:v>
                </c:pt>
                <c:pt idx="237">
                  <c:v>-1089.2780700300539</c:v>
                </c:pt>
                <c:pt idx="238">
                  <c:v>-1059.83852846641</c:v>
                </c:pt>
                <c:pt idx="239">
                  <c:v>-1030.0761498201089</c:v>
                </c:pt>
                <c:pt idx="240">
                  <c:v>-1000.0000000000009</c:v>
                </c:pt>
                <c:pt idx="241">
                  <c:v>-969.61924049267373</c:v>
                </c:pt>
                <c:pt idx="242">
                  <c:v>-938.94312557178148</c:v>
                </c:pt>
                <c:pt idx="243">
                  <c:v>-907.98099947909384</c:v>
                </c:pt>
                <c:pt idx="244">
                  <c:v>-876.74229357815545</c:v>
                </c:pt>
                <c:pt idx="245">
                  <c:v>-845.23652348139831</c:v>
                </c:pt>
                <c:pt idx="246">
                  <c:v>-813.47328615160018</c:v>
                </c:pt>
                <c:pt idx="247">
                  <c:v>-781.46225697854766</c:v>
                </c:pt>
                <c:pt idx="248">
                  <c:v>-749.2131868318246</c:v>
                </c:pt>
                <c:pt idx="249">
                  <c:v>-716.73589909060138</c:v>
                </c:pt>
                <c:pt idx="250">
                  <c:v>-684.04028665133706</c:v>
                </c:pt>
                <c:pt idx="251">
                  <c:v>-651.1363089143133</c:v>
                </c:pt>
                <c:pt idx="252">
                  <c:v>-618.03398874989512</c:v>
                </c:pt>
                <c:pt idx="253">
                  <c:v>-584.74340944547419</c:v>
                </c:pt>
                <c:pt idx="254">
                  <c:v>-551.27471163399775</c:v>
                </c:pt>
                <c:pt idx="255">
                  <c:v>-517.63809020504129</c:v>
                </c:pt>
                <c:pt idx="256">
                  <c:v>-483.84379119933556</c:v>
                </c:pt>
                <c:pt idx="257">
                  <c:v>-449.9021086877305</c:v>
                </c:pt>
                <c:pt idx="258">
                  <c:v>-415.82338163551958</c:v>
                </c:pt>
                <c:pt idx="259">
                  <c:v>-381.6179907530892</c:v>
                </c:pt>
                <c:pt idx="260">
                  <c:v>-347.29635533386067</c:v>
                </c:pt>
                <c:pt idx="261">
                  <c:v>-312.86893008046206</c:v>
                </c:pt>
                <c:pt idx="262">
                  <c:v>-278.34620192013165</c:v>
                </c:pt>
                <c:pt idx="263">
                  <c:v>-243.73868681029435</c:v>
                </c:pt>
                <c:pt idx="264">
                  <c:v>-209.05692653530673</c:v>
                </c:pt>
                <c:pt idx="265">
                  <c:v>-174.3114854953165</c:v>
                </c:pt>
                <c:pt idx="266">
                  <c:v>-139.51294748825117</c:v>
                </c:pt>
                <c:pt idx="267">
                  <c:v>-104.67191248588861</c:v>
                </c:pt>
                <c:pt idx="268">
                  <c:v>-69.798993405001525</c:v>
                </c:pt>
                <c:pt idx="269">
                  <c:v>-34.904812874566993</c:v>
                </c:pt>
                <c:pt idx="270">
                  <c:v>-3.67544536472586E-13</c:v>
                </c:pt>
                <c:pt idx="271">
                  <c:v>34.904812874566261</c:v>
                </c:pt>
                <c:pt idx="272">
                  <c:v>69.798993405002562</c:v>
                </c:pt>
                <c:pt idx="273">
                  <c:v>104.67191248588789</c:v>
                </c:pt>
                <c:pt idx="274">
                  <c:v>139.51294748825043</c:v>
                </c:pt>
                <c:pt idx="275">
                  <c:v>174.31148549531576</c:v>
                </c:pt>
                <c:pt idx="276">
                  <c:v>209.05692653530596</c:v>
                </c:pt>
                <c:pt idx="277">
                  <c:v>243.73868681029538</c:v>
                </c:pt>
                <c:pt idx="278">
                  <c:v>278.34620192013091</c:v>
                </c:pt>
                <c:pt idx="279">
                  <c:v>312.86893008046133</c:v>
                </c:pt>
                <c:pt idx="280">
                  <c:v>347.29635533385994</c:v>
                </c:pt>
                <c:pt idx="281">
                  <c:v>381.61799075309023</c:v>
                </c:pt>
                <c:pt idx="282">
                  <c:v>415.82338163551884</c:v>
                </c:pt>
                <c:pt idx="283">
                  <c:v>449.90210868772982</c:v>
                </c:pt>
                <c:pt idx="284">
                  <c:v>483.84379119933493</c:v>
                </c:pt>
                <c:pt idx="285">
                  <c:v>517.63809020504061</c:v>
                </c:pt>
                <c:pt idx="286">
                  <c:v>551.27471163399878</c:v>
                </c:pt>
                <c:pt idx="287">
                  <c:v>584.74340944547339</c:v>
                </c:pt>
                <c:pt idx="288">
                  <c:v>618.03398874989443</c:v>
                </c:pt>
                <c:pt idx="289">
                  <c:v>651.13630891431262</c:v>
                </c:pt>
                <c:pt idx="290">
                  <c:v>684.04028665133796</c:v>
                </c:pt>
                <c:pt idx="291">
                  <c:v>716.73589909060081</c:v>
                </c:pt>
                <c:pt idx="292">
                  <c:v>749.21318683182392</c:v>
                </c:pt>
                <c:pt idx="293">
                  <c:v>781.46225697854698</c:v>
                </c:pt>
                <c:pt idx="294">
                  <c:v>813.4732861515995</c:v>
                </c:pt>
                <c:pt idx="295">
                  <c:v>845.23652348139922</c:v>
                </c:pt>
                <c:pt idx="296">
                  <c:v>876.74229357815477</c:v>
                </c:pt>
                <c:pt idx="297">
                  <c:v>907.98099947909327</c:v>
                </c:pt>
                <c:pt idx="298">
                  <c:v>938.9431255717808</c:v>
                </c:pt>
                <c:pt idx="299">
                  <c:v>969.61924049267452</c:v>
                </c:pt>
                <c:pt idx="300">
                  <c:v>1000.0000000000002</c:v>
                </c:pt>
                <c:pt idx="301">
                  <c:v>1030.0761498201084</c:v>
                </c:pt>
                <c:pt idx="302">
                  <c:v>1059.8385284664093</c:v>
                </c:pt>
                <c:pt idx="303">
                  <c:v>1089.2780700300532</c:v>
                </c:pt>
                <c:pt idx="304">
                  <c:v>1118.3858069414941</c:v>
                </c:pt>
                <c:pt idx="305">
                  <c:v>1147.1528727020921</c:v>
                </c:pt>
                <c:pt idx="306">
                  <c:v>1175.5705045849459</c:v>
                </c:pt>
                <c:pt idx="307">
                  <c:v>1203.6300463040959</c:v>
                </c:pt>
                <c:pt idx="308">
                  <c:v>1231.3229506513171</c:v>
                </c:pt>
                <c:pt idx="309">
                  <c:v>1258.6407820996751</c:v>
                </c:pt>
                <c:pt idx="310">
                  <c:v>1285.5752193730784</c:v>
                </c:pt>
                <c:pt idx="311">
                  <c:v>1312.1180579810141</c:v>
                </c:pt>
                <c:pt idx="312">
                  <c:v>1338.2612127177156</c:v>
                </c:pt>
                <c:pt idx="313">
                  <c:v>1363.9967201249972</c:v>
                </c:pt>
                <c:pt idx="314">
                  <c:v>1389.3167409179946</c:v>
                </c:pt>
                <c:pt idx="315">
                  <c:v>1414.2135623730946</c:v>
                </c:pt>
                <c:pt idx="316">
                  <c:v>1438.6796006773018</c:v>
                </c:pt>
                <c:pt idx="317">
                  <c:v>1462.7074032383414</c:v>
                </c:pt>
                <c:pt idx="318">
                  <c:v>1486.2896509547884</c:v>
                </c:pt>
                <c:pt idx="319">
                  <c:v>1509.4191604455439</c:v>
                </c:pt>
                <c:pt idx="320">
                  <c:v>1532.0888862379556</c:v>
                </c:pt>
                <c:pt idx="321">
                  <c:v>1554.2919229139411</c:v>
                </c:pt>
                <c:pt idx="322">
                  <c:v>1576.021507213444</c:v>
                </c:pt>
                <c:pt idx="323">
                  <c:v>1597.2710200945858</c:v>
                </c:pt>
                <c:pt idx="324">
                  <c:v>1618.0339887498947</c:v>
                </c:pt>
                <c:pt idx="325">
                  <c:v>1638.3040885779831</c:v>
                </c:pt>
                <c:pt idx="326">
                  <c:v>1658.0751451100837</c:v>
                </c:pt>
                <c:pt idx="327">
                  <c:v>1677.3411358908481</c:v>
                </c:pt>
                <c:pt idx="328">
                  <c:v>1696.0961923128518</c:v>
                </c:pt>
                <c:pt idx="329">
                  <c:v>1714.3346014042243</c:v>
                </c:pt>
                <c:pt idx="330">
                  <c:v>1732.0508075688767</c:v>
                </c:pt>
                <c:pt idx="331">
                  <c:v>1749.2394142787916</c:v>
                </c:pt>
                <c:pt idx="332">
                  <c:v>1765.8951857178538</c:v>
                </c:pt>
                <c:pt idx="333">
                  <c:v>1782.0130483767355</c:v>
                </c:pt>
                <c:pt idx="334">
                  <c:v>1797.5880925983336</c:v>
                </c:pt>
                <c:pt idx="335">
                  <c:v>1812.6155740733002</c:v>
                </c:pt>
                <c:pt idx="336">
                  <c:v>1827.0909152852018</c:v>
                </c:pt>
                <c:pt idx="337">
                  <c:v>1841.0097069048804</c:v>
                </c:pt>
                <c:pt idx="338">
                  <c:v>1854.3677091335746</c:v>
                </c:pt>
                <c:pt idx="339">
                  <c:v>1867.1608529944031</c:v>
                </c:pt>
                <c:pt idx="340">
                  <c:v>1879.3852415718168</c:v>
                </c:pt>
                <c:pt idx="341">
                  <c:v>1891.0371511986336</c:v>
                </c:pt>
                <c:pt idx="342">
                  <c:v>1902.1130325903071</c:v>
                </c:pt>
                <c:pt idx="343">
                  <c:v>1912.6095119260706</c:v>
                </c:pt>
                <c:pt idx="344">
                  <c:v>1922.5233918766378</c:v>
                </c:pt>
                <c:pt idx="345">
                  <c:v>1931.8516525781367</c:v>
                </c:pt>
                <c:pt idx="346">
                  <c:v>1940.5914525519929</c:v>
                </c:pt>
                <c:pt idx="347">
                  <c:v>1948.7401295704703</c:v>
                </c:pt>
                <c:pt idx="348">
                  <c:v>1956.2952014676112</c:v>
                </c:pt>
                <c:pt idx="349">
                  <c:v>1963.2543668953278</c:v>
                </c:pt>
                <c:pt idx="350">
                  <c:v>1969.6155060244159</c:v>
                </c:pt>
                <c:pt idx="351">
                  <c:v>1975.3766811902753</c:v>
                </c:pt>
                <c:pt idx="352">
                  <c:v>1980.5361374831405</c:v>
                </c:pt>
                <c:pt idx="353">
                  <c:v>1985.0923032826443</c:v>
                </c:pt>
                <c:pt idx="354">
                  <c:v>1989.0437907365465</c:v>
                </c:pt>
                <c:pt idx="355">
                  <c:v>1992.389396183491</c:v>
                </c:pt>
                <c:pt idx="356">
                  <c:v>1995.1281005196483</c:v>
                </c:pt>
                <c:pt idx="357">
                  <c:v>1997.2590695091476</c:v>
                </c:pt>
                <c:pt idx="358">
                  <c:v>1998.7816540381916</c:v>
                </c:pt>
                <c:pt idx="359">
                  <c:v>1999.6953903127826</c:v>
                </c:pt>
                <c:pt idx="360">
                  <c:v>2000</c:v>
                </c:pt>
              </c:numCache>
            </c:numRef>
          </c:yVal>
          <c:smooth val="0"/>
          <c:extLst>
            <c:ext xmlns:c16="http://schemas.microsoft.com/office/drawing/2014/chart" uri="{C3380CC4-5D6E-409C-BE32-E72D297353CC}">
              <c16:uniqueId val="{00000000-EE13-4843-8AC1-67E6E35FAE45}"/>
            </c:ext>
          </c:extLst>
        </c:ser>
        <c:ser>
          <c:idx val="1"/>
          <c:order val="1"/>
          <c:tx>
            <c:strRef>
              <c:f>'Trajectory Map'!$AR$3</c:f>
              <c:strCache>
                <c:ptCount val="1"/>
                <c:pt idx="0">
                  <c:v>incoming near</c:v>
                </c:pt>
              </c:strCache>
            </c:strRef>
          </c:tx>
          <c:spPr>
            <a:ln w="19050" cap="rnd">
              <a:solidFill>
                <a:schemeClr val="accent2"/>
              </a:solidFill>
              <a:round/>
            </a:ln>
            <a:effectLst/>
          </c:spPr>
          <c:marker>
            <c:symbol val="none"/>
          </c:marker>
          <c:dPt>
            <c:idx val="1"/>
            <c:marker>
              <c:symbol val="picture"/>
              <c:spPr>
                <a:blipFill>
                  <a:blip xmlns:r="http://schemas.openxmlformats.org/officeDocument/2006/relationships" r:embed="rId1"/>
                  <a:stretch>
                    <a:fillRect/>
                  </a:stretch>
                </a:blipFill>
                <a:ln w="9525">
                  <a:noFill/>
                </a:ln>
                <a:effectLst/>
              </c:spPr>
            </c:marker>
            <c:bubble3D val="0"/>
            <c:spPr>
              <a:ln w="15875" cap="rnd">
                <a:solidFill>
                  <a:srgbClr val="00002F"/>
                </a:solidFill>
                <a:round/>
                <a:tailEnd type="none" w="lg" len="lg"/>
              </a:ln>
              <a:effectLst/>
            </c:spPr>
            <c:extLst>
              <c:ext xmlns:c16="http://schemas.microsoft.com/office/drawing/2014/chart" uri="{C3380CC4-5D6E-409C-BE32-E72D297353CC}">
                <c16:uniqueId val="{00000002-EE13-4843-8AC1-67E6E35FAE45}"/>
              </c:ext>
            </c:extLst>
          </c:dPt>
          <c:xVal>
            <c:numRef>
              <c:f>'Trajectory Map'!$AS$3:$AS$4</c:f>
              <c:numCache>
                <c:formatCode>General</c:formatCode>
                <c:ptCount val="2"/>
                <c:pt idx="0">
                  <c:v>932</c:v>
                </c:pt>
                <c:pt idx="1">
                  <c:v>932</c:v>
                </c:pt>
              </c:numCache>
            </c:numRef>
          </c:xVal>
          <c:yVal>
            <c:numRef>
              <c:f>'Trajectory Map'!$AT$3:$AT$4</c:f>
              <c:numCache>
                <c:formatCode>General</c:formatCode>
                <c:ptCount val="2"/>
                <c:pt idx="0">
                  <c:v>1769.5694391574466</c:v>
                </c:pt>
                <c:pt idx="1">
                  <c:v>4769.5694391574471</c:v>
                </c:pt>
              </c:numCache>
            </c:numRef>
          </c:yVal>
          <c:smooth val="0"/>
          <c:extLst>
            <c:ext xmlns:c16="http://schemas.microsoft.com/office/drawing/2014/chart" uri="{C3380CC4-5D6E-409C-BE32-E72D297353CC}">
              <c16:uniqueId val="{00000003-EE13-4843-8AC1-67E6E35FAE45}"/>
            </c:ext>
          </c:extLst>
        </c:ser>
        <c:ser>
          <c:idx val="2"/>
          <c:order val="2"/>
          <c:tx>
            <c:strRef>
              <c:f>'Trajectory Map'!$AR$6</c:f>
              <c:strCache>
                <c:ptCount val="1"/>
                <c:pt idx="0">
                  <c:v>outgoing near</c:v>
                </c:pt>
              </c:strCache>
            </c:strRef>
          </c:tx>
          <c:spPr>
            <a:ln w="19050" cap="rnd">
              <a:solidFill>
                <a:srgbClr val="FFC000"/>
              </a:solidFill>
              <a:round/>
            </a:ln>
            <a:effectLst/>
          </c:spPr>
          <c:marker>
            <c:symbol val="picture"/>
            <c:spPr>
              <a:blipFill>
                <a:blip xmlns:r="http://schemas.openxmlformats.org/officeDocument/2006/relationships" r:embed="rId2"/>
                <a:stretch>
                  <a:fillRect/>
                </a:stretch>
              </a:blipFill>
              <a:ln w="9525">
                <a:noFill/>
              </a:ln>
              <a:effectLst/>
            </c:spPr>
          </c:marker>
          <c:dPt>
            <c:idx val="1"/>
            <c:marker>
              <c:spPr>
                <a:blipFill>
                  <a:blip xmlns:r="http://schemas.openxmlformats.org/officeDocument/2006/relationships" r:embed="rId1"/>
                  <a:stretch>
                    <a:fillRect/>
                  </a:stretch>
                </a:blipFill>
                <a:ln w="9525">
                  <a:noFill/>
                </a:ln>
                <a:effectLst/>
              </c:spPr>
            </c:marker>
            <c:bubble3D val="0"/>
            <c:spPr>
              <a:ln w="15875" cap="rnd">
                <a:solidFill>
                  <a:srgbClr val="005295"/>
                </a:solidFill>
                <a:prstDash val="sysDot"/>
                <a:round/>
              </a:ln>
              <a:effectLst/>
            </c:spPr>
            <c:extLst>
              <c:ext xmlns:c16="http://schemas.microsoft.com/office/drawing/2014/chart" uri="{C3380CC4-5D6E-409C-BE32-E72D297353CC}">
                <c16:uniqueId val="{00000005-EE13-4843-8AC1-67E6E35FAE45}"/>
              </c:ext>
            </c:extLst>
          </c:dPt>
          <c:xVal>
            <c:numRef>
              <c:f>'Trajectory Map'!$AS$6:$AS$7</c:f>
              <c:numCache>
                <c:formatCode>General</c:formatCode>
                <c:ptCount val="2"/>
                <c:pt idx="0">
                  <c:v>932</c:v>
                </c:pt>
                <c:pt idx="1">
                  <c:v>3405.8580759421102</c:v>
                </c:pt>
              </c:numCache>
            </c:numRef>
          </c:xVal>
          <c:yVal>
            <c:numRef>
              <c:f>'Trajectory Map'!$AT$6:$AT$7</c:f>
              <c:numCache>
                <c:formatCode>General</c:formatCode>
                <c:ptCount val="2"/>
                <c:pt idx="0">
                  <c:v>1769.5694391574466</c:v>
                </c:pt>
                <c:pt idx="1">
                  <c:v>3466.6334391574464</c:v>
                </c:pt>
              </c:numCache>
            </c:numRef>
          </c:yVal>
          <c:smooth val="0"/>
          <c:extLst>
            <c:ext xmlns:c16="http://schemas.microsoft.com/office/drawing/2014/chart" uri="{C3380CC4-5D6E-409C-BE32-E72D297353CC}">
              <c16:uniqueId val="{00000006-EE13-4843-8AC1-67E6E35FAE45}"/>
            </c:ext>
          </c:extLst>
        </c:ser>
        <c:ser>
          <c:idx val="3"/>
          <c:order val="3"/>
          <c:tx>
            <c:v>Zero y</c:v>
          </c:tx>
          <c:spPr>
            <a:ln w="19050" cap="rnd">
              <a:solidFill>
                <a:schemeClr val="accent4"/>
              </a:solidFill>
              <a:round/>
            </a:ln>
            <a:effectLst/>
          </c:spPr>
          <c:marker>
            <c:symbol val="none"/>
          </c:marker>
          <c:dPt>
            <c:idx val="1"/>
            <c:bubble3D val="0"/>
            <c:spPr>
              <a:ln w="19050" cap="rnd">
                <a:solidFill>
                  <a:schemeClr val="bg1">
                    <a:lumMod val="95000"/>
                  </a:schemeClr>
                </a:solidFill>
                <a:round/>
              </a:ln>
              <a:effectLst/>
            </c:spPr>
            <c:extLst>
              <c:ext xmlns:c16="http://schemas.microsoft.com/office/drawing/2014/chart" uri="{C3380CC4-5D6E-409C-BE32-E72D297353CC}">
                <c16:uniqueId val="{00000008-EE13-4843-8AC1-67E6E35FAE45}"/>
              </c:ext>
            </c:extLst>
          </c:dPt>
          <c:dPt>
            <c:idx val="2"/>
            <c:bubble3D val="0"/>
            <c:spPr>
              <a:ln w="19050" cap="rnd">
                <a:solidFill>
                  <a:schemeClr val="bg1">
                    <a:lumMod val="95000"/>
                  </a:schemeClr>
                </a:solidFill>
                <a:round/>
              </a:ln>
              <a:effectLst/>
            </c:spPr>
            <c:extLst>
              <c:ext xmlns:c16="http://schemas.microsoft.com/office/drawing/2014/chart" uri="{C3380CC4-5D6E-409C-BE32-E72D297353CC}">
                <c16:uniqueId val="{0000000A-EE13-4843-8AC1-67E6E35FAE45}"/>
              </c:ext>
            </c:extLst>
          </c:dPt>
          <c:xVal>
            <c:numRef>
              <c:f>'Trajectory Map'!$AR$16:$AR$18</c:f>
              <c:numCache>
                <c:formatCode>General</c:formatCode>
                <c:ptCount val="3"/>
                <c:pt idx="0">
                  <c:v>0</c:v>
                </c:pt>
                <c:pt idx="1">
                  <c:v>0</c:v>
                </c:pt>
                <c:pt idx="2">
                  <c:v>0</c:v>
                </c:pt>
              </c:numCache>
            </c:numRef>
          </c:xVal>
          <c:yVal>
            <c:numRef>
              <c:f>'Trajectory Map'!$AS$16:$AS$18</c:f>
              <c:numCache>
                <c:formatCode>General</c:formatCode>
                <c:ptCount val="3"/>
                <c:pt idx="0">
                  <c:v>0</c:v>
                </c:pt>
                <c:pt idx="1">
                  <c:v>2000</c:v>
                </c:pt>
                <c:pt idx="2">
                  <c:v>-2000</c:v>
                </c:pt>
              </c:numCache>
            </c:numRef>
          </c:yVal>
          <c:smooth val="0"/>
          <c:extLst>
            <c:ext xmlns:c16="http://schemas.microsoft.com/office/drawing/2014/chart" uri="{C3380CC4-5D6E-409C-BE32-E72D297353CC}">
              <c16:uniqueId val="{0000000B-EE13-4843-8AC1-67E6E35FAE45}"/>
            </c:ext>
          </c:extLst>
        </c:ser>
        <c:ser>
          <c:idx val="4"/>
          <c:order val="4"/>
          <c:tx>
            <c:v>Zero X</c:v>
          </c:tx>
          <c:spPr>
            <a:ln w="19050" cap="rnd">
              <a:solidFill>
                <a:schemeClr val="bg1">
                  <a:lumMod val="85000"/>
                </a:schemeClr>
              </a:solidFill>
              <a:round/>
            </a:ln>
            <a:effectLst/>
          </c:spPr>
          <c:marker>
            <c:symbol val="none"/>
          </c:marker>
          <c:dPt>
            <c:idx val="1"/>
            <c:bubble3D val="0"/>
            <c:spPr>
              <a:ln w="19050" cap="rnd">
                <a:solidFill>
                  <a:schemeClr val="bg1">
                    <a:lumMod val="95000"/>
                  </a:schemeClr>
                </a:solidFill>
                <a:round/>
              </a:ln>
              <a:effectLst/>
            </c:spPr>
            <c:extLst>
              <c:ext xmlns:c16="http://schemas.microsoft.com/office/drawing/2014/chart" uri="{C3380CC4-5D6E-409C-BE32-E72D297353CC}">
                <c16:uniqueId val="{0000000D-EE13-4843-8AC1-67E6E35FAE45}"/>
              </c:ext>
            </c:extLst>
          </c:dPt>
          <c:dPt>
            <c:idx val="2"/>
            <c:bubble3D val="0"/>
            <c:spPr>
              <a:ln w="19050" cap="rnd">
                <a:solidFill>
                  <a:schemeClr val="bg1">
                    <a:lumMod val="95000"/>
                  </a:schemeClr>
                </a:solidFill>
                <a:round/>
              </a:ln>
              <a:effectLst/>
            </c:spPr>
            <c:extLst>
              <c:ext xmlns:c16="http://schemas.microsoft.com/office/drawing/2014/chart" uri="{C3380CC4-5D6E-409C-BE32-E72D297353CC}">
                <c16:uniqueId val="{0000000F-EE13-4843-8AC1-67E6E35FAE45}"/>
              </c:ext>
            </c:extLst>
          </c:dPt>
          <c:xVal>
            <c:numRef>
              <c:f>'Trajectory Map'!$AR$11:$AR$13</c:f>
              <c:numCache>
                <c:formatCode>General</c:formatCode>
                <c:ptCount val="3"/>
                <c:pt idx="0">
                  <c:v>0</c:v>
                </c:pt>
                <c:pt idx="1">
                  <c:v>2000</c:v>
                </c:pt>
                <c:pt idx="2">
                  <c:v>-2000</c:v>
                </c:pt>
              </c:numCache>
            </c:numRef>
          </c:xVal>
          <c:yVal>
            <c:numRef>
              <c:f>'Trajectory Map'!$AS$11:$AS$13</c:f>
              <c:numCache>
                <c:formatCode>General</c:formatCode>
                <c:ptCount val="3"/>
                <c:pt idx="0">
                  <c:v>0</c:v>
                </c:pt>
                <c:pt idx="1">
                  <c:v>0</c:v>
                </c:pt>
                <c:pt idx="2">
                  <c:v>0</c:v>
                </c:pt>
              </c:numCache>
            </c:numRef>
          </c:yVal>
          <c:smooth val="0"/>
          <c:extLst>
            <c:ext xmlns:c16="http://schemas.microsoft.com/office/drawing/2014/chart" uri="{C3380CC4-5D6E-409C-BE32-E72D297353CC}">
              <c16:uniqueId val="{00000010-EE13-4843-8AC1-67E6E35FAE45}"/>
            </c:ext>
          </c:extLst>
        </c:ser>
        <c:dLbls>
          <c:showLegendKey val="0"/>
          <c:showVal val="0"/>
          <c:showCatName val="0"/>
          <c:showSerName val="0"/>
          <c:showPercent val="0"/>
          <c:showBubbleSize val="0"/>
        </c:dLbls>
        <c:axId val="35002832"/>
        <c:axId val="166851632"/>
      </c:scatterChart>
      <c:valAx>
        <c:axId val="35002832"/>
        <c:scaling>
          <c:orientation val="minMax"/>
        </c:scaling>
        <c:delete val="1"/>
        <c:axPos val="b"/>
        <c:majorGridlines>
          <c:spPr>
            <a:ln w="9525" cap="flat" cmpd="sng" algn="ctr">
              <a:solidFill>
                <a:schemeClr val="bg1"/>
              </a:solidFill>
              <a:round/>
            </a:ln>
            <a:effectLst/>
          </c:spPr>
        </c:majorGridlines>
        <c:numFmt formatCode="General" sourceLinked="1"/>
        <c:majorTickMark val="none"/>
        <c:minorTickMark val="none"/>
        <c:tickLblPos val="nextTo"/>
        <c:crossAx val="166851632"/>
        <c:crosses val="autoZero"/>
        <c:crossBetween val="midCat"/>
      </c:valAx>
      <c:valAx>
        <c:axId val="166851632"/>
        <c:scaling>
          <c:orientation val="minMax"/>
        </c:scaling>
        <c:delete val="1"/>
        <c:axPos val="l"/>
        <c:majorGridlines>
          <c:spPr>
            <a:ln w="9525" cap="flat" cmpd="sng" algn="ctr">
              <a:solidFill>
                <a:schemeClr val="bg1"/>
              </a:solidFill>
              <a:round/>
            </a:ln>
            <a:effectLst/>
          </c:spPr>
        </c:majorGridlines>
        <c:numFmt formatCode="General" sourceLinked="1"/>
        <c:majorTickMark val="none"/>
        <c:minorTickMark val="none"/>
        <c:tickLblPos val="nextTo"/>
        <c:crossAx val="350028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b="1">
                <a:solidFill>
                  <a:srgbClr val="00002F"/>
                </a:solidFill>
              </a:rPr>
              <a:t>Dropped Object Trajectory</a:t>
            </a:r>
          </a:p>
        </c:rich>
      </c:tx>
      <c:overlay val="0"/>
      <c:spPr>
        <a:noFill/>
        <a:ln>
          <a:noFill/>
        </a:ln>
        <a:effectLst/>
      </c:spPr>
    </c:title>
    <c:autoTitleDeleted val="0"/>
    <c:plotArea>
      <c:layout/>
      <c:scatterChart>
        <c:scatterStyle val="smoothMarker"/>
        <c:varyColors val="0"/>
        <c:ser>
          <c:idx val="0"/>
          <c:order val="0"/>
          <c:spPr>
            <a:ln w="19050" cap="rnd">
              <a:solidFill>
                <a:schemeClr val="accent1"/>
              </a:solidFill>
              <a:round/>
            </a:ln>
            <a:effectLst/>
          </c:spPr>
          <c:marker>
            <c:symbol val="none"/>
          </c:marker>
          <c:dPt>
            <c:idx val="98"/>
            <c:bubble3D val="0"/>
            <c:extLst>
              <c:ext xmlns:c16="http://schemas.microsoft.com/office/drawing/2014/chart" uri="{C3380CC4-5D6E-409C-BE32-E72D297353CC}">
                <c16:uniqueId val="{00000007-C6CB-4D5D-844F-8E2269469455}"/>
              </c:ext>
            </c:extLst>
          </c:dPt>
          <c:xVal>
            <c:numRef>
              <c:f>'Trajectory Map'!$F$3:$F$2000</c:f>
              <c:numCache>
                <c:formatCode>0.0</c:formatCode>
                <c:ptCount val="1998"/>
                <c:pt idx="0">
                  <c:v>6.4721336987688845E-3</c:v>
                </c:pt>
                <c:pt idx="1">
                  <c:v>1.2944253860161088E-2</c:v>
                </c:pt>
                <c:pt idx="2">
                  <c:v>1.941634694682633E-2</c:v>
                </c:pt>
                <c:pt idx="3">
                  <c:v>2.5888399421465143E-2</c:v>
                </c:pt>
                <c:pt idx="4">
                  <c:v>3.2360397746860642E-2</c:v>
                </c:pt>
                <c:pt idx="5">
                  <c:v>3.8832328385899791E-2</c:v>
                </c:pt>
                <c:pt idx="6">
                  <c:v>4.5304177801599059E-2</c:v>
                </c:pt>
                <c:pt idx="7">
                  <c:v>5.1775932457137117E-2</c:v>
                </c:pt>
                <c:pt idx="8">
                  <c:v>5.8247578815874841E-2</c:v>
                </c:pt>
                <c:pt idx="9">
                  <c:v>6.4719103341383685E-2</c:v>
                </c:pt>
                <c:pt idx="10">
                  <c:v>7.1190492497476984E-2</c:v>
                </c:pt>
                <c:pt idx="11">
                  <c:v>7.7661732748224341E-2</c:v>
                </c:pt>
                <c:pt idx="12">
                  <c:v>8.4132810557991156E-2</c:v>
                </c:pt>
                <c:pt idx="13">
                  <c:v>9.0603712391460353E-2</c:v>
                </c:pt>
                <c:pt idx="14">
                  <c:v>9.7074424713649146E-2</c:v>
                </c:pt>
                <c:pt idx="15">
                  <c:v>0.10354493398995626</c:v>
                </c:pt>
                <c:pt idx="16">
                  <c:v>0.11001522668616438</c:v>
                </c:pt>
                <c:pt idx="17">
                  <c:v>0.11648528926848487</c:v>
                </c:pt>
                <c:pt idx="18">
                  <c:v>0.12295510820357701</c:v>
                </c:pt>
                <c:pt idx="19">
                  <c:v>0.12942466995857566</c:v>
                </c:pt>
                <c:pt idx="20">
                  <c:v>0.13589396100111062</c:v>
                </c:pt>
                <c:pt idx="21">
                  <c:v>0.14236296779934696</c:v>
                </c:pt>
                <c:pt idx="22">
                  <c:v>0.14883167682199891</c:v>
                </c:pt>
                <c:pt idx="23">
                  <c:v>0.15530007453836134</c:v>
                </c:pt>
                <c:pt idx="24">
                  <c:v>0.1617681474183367</c:v>
                </c:pt>
                <c:pt idx="25">
                  <c:v>0.16823588193246364</c:v>
                </c:pt>
                <c:pt idx="26">
                  <c:v>0.17470326455193089</c:v>
                </c:pt>
                <c:pt idx="27">
                  <c:v>0.18117028174862615</c:v>
                </c:pt>
                <c:pt idx="28">
                  <c:v>0.18763691999513699</c:v>
                </c:pt>
                <c:pt idx="29">
                  <c:v>0.19410316576479678</c:v>
                </c:pt>
                <c:pt idx="30">
                  <c:v>0.20056900553169865</c:v>
                </c:pt>
                <c:pt idx="31">
                  <c:v>0.20703442577073261</c:v>
                </c:pt>
                <c:pt idx="32">
                  <c:v>0.21349941295760574</c:v>
                </c:pt>
                <c:pt idx="33">
                  <c:v>0.21996395356886275</c:v>
                </c:pt>
                <c:pt idx="34">
                  <c:v>0.22642803408192372</c:v>
                </c:pt>
                <c:pt idx="35">
                  <c:v>0.23289164097510681</c:v>
                </c:pt>
                <c:pt idx="36">
                  <c:v>0.23935476072765047</c:v>
                </c:pt>
                <c:pt idx="37">
                  <c:v>0.24581737981974403</c:v>
                </c:pt>
                <c:pt idx="38">
                  <c:v>0.25227948473255252</c:v>
                </c:pt>
                <c:pt idx="39">
                  <c:v>0.25874106194824176</c:v>
                </c:pt>
                <c:pt idx="40">
                  <c:v>0.26520209795000871</c:v>
                </c:pt>
                <c:pt idx="41">
                  <c:v>0.27166257922210529</c:v>
                </c:pt>
                <c:pt idx="42">
                  <c:v>0.27812249224986152</c:v>
                </c:pt>
                <c:pt idx="43">
                  <c:v>0.28458182351972022</c:v>
                </c:pt>
                <c:pt idx="44">
                  <c:v>0.29104055951925428</c:v>
                </c:pt>
                <c:pt idx="45">
                  <c:v>0.29749868673720153</c:v>
                </c:pt>
                <c:pt idx="46">
                  <c:v>0.30395619166348092</c:v>
                </c:pt>
                <c:pt idx="47">
                  <c:v>0.31041306078923114</c:v>
                </c:pt>
                <c:pt idx="48">
                  <c:v>0.3168692806068269</c:v>
                </c:pt>
                <c:pt idx="49">
                  <c:v>0.3233248376099081</c:v>
                </c:pt>
                <c:pt idx="50">
                  <c:v>0.32977971829341074</c:v>
                </c:pt>
                <c:pt idx="51">
                  <c:v>0.33623390915358847</c:v>
                </c:pt>
                <c:pt idx="52">
                  <c:v>0.34268739668803805</c:v>
                </c:pt>
                <c:pt idx="53">
                  <c:v>0.34914016739573217</c:v>
                </c:pt>
                <c:pt idx="54">
                  <c:v>0.35559220777703771</c:v>
                </c:pt>
                <c:pt idx="55">
                  <c:v>0.36204350433374755</c:v>
                </c:pt>
                <c:pt idx="56">
                  <c:v>0.36849404356910831</c:v>
                </c:pt>
                <c:pt idx="57">
                  <c:v>0.37494381198783805</c:v>
                </c:pt>
                <c:pt idx="58">
                  <c:v>0.38139279609616272</c:v>
                </c:pt>
                <c:pt idx="59">
                  <c:v>0.38784098240184101</c:v>
                </c:pt>
                <c:pt idx="60">
                  <c:v>0.39428835741417922</c:v>
                </c:pt>
                <c:pt idx="61">
                  <c:v>0.40073490764407294</c:v>
                </c:pt>
                <c:pt idx="62">
                  <c:v>0.40718061960403001</c:v>
                </c:pt>
                <c:pt idx="63">
                  <c:v>0.41362547980818826</c:v>
                </c:pt>
                <c:pt idx="64">
                  <c:v>0.42006947477234768</c:v>
                </c:pt>
                <c:pt idx="65">
                  <c:v>0.42651259101399958</c:v>
                </c:pt>
                <c:pt idx="66">
                  <c:v>0.43295481505234851</c:v>
                </c:pt>
                <c:pt idx="67">
                  <c:v>0.43939613340834449</c:v>
                </c:pt>
                <c:pt idx="68">
                  <c:v>0.44583653260469897</c:v>
                </c:pt>
                <c:pt idx="69">
                  <c:v>0.45227599916591965</c:v>
                </c:pt>
                <c:pt idx="70">
                  <c:v>0.45871451961833487</c:v>
                </c:pt>
                <c:pt idx="71">
                  <c:v>0.46515208049012446</c:v>
                </c:pt>
                <c:pt idx="72">
                  <c:v>0.47158866831133489</c:v>
                </c:pt>
                <c:pt idx="73">
                  <c:v>0.47802426961391492</c:v>
                </c:pt>
                <c:pt idx="74">
                  <c:v>0.48445887093174089</c:v>
                </c:pt>
                <c:pt idx="75">
                  <c:v>0.49089245880064092</c:v>
                </c:pt>
                <c:pt idx="76">
                  <c:v>0.49732501975841881</c:v>
                </c:pt>
                <c:pt idx="77">
                  <c:v>0.50375654034488904</c:v>
                </c:pt>
                <c:pt idx="78">
                  <c:v>0.5101870071018958</c:v>
                </c:pt>
                <c:pt idx="79">
                  <c:v>0.51661640657334151</c:v>
                </c:pt>
                <c:pt idx="80">
                  <c:v>0.5230447253052134</c:v>
                </c:pt>
                <c:pt idx="81">
                  <c:v>0.52947194984560575</c:v>
                </c:pt>
                <c:pt idx="82">
                  <c:v>0.53589806674475748</c:v>
                </c:pt>
                <c:pt idx="83">
                  <c:v>0.54232306255506646</c:v>
                </c:pt>
                <c:pt idx="84">
                  <c:v>0.54874692383112433</c:v>
                </c:pt>
                <c:pt idx="85">
                  <c:v>0.55516963712973433</c:v>
                </c:pt>
                <c:pt idx="86">
                  <c:v>0.56159118900994753</c:v>
                </c:pt>
                <c:pt idx="87">
                  <c:v>0.56801156603308478</c:v>
                </c:pt>
                <c:pt idx="88">
                  <c:v>0.57443075476275762</c:v>
                </c:pt>
                <c:pt idx="89">
                  <c:v>0.58084874176490719</c:v>
                </c:pt>
                <c:pt idx="90">
                  <c:v>0.58726551360781598</c:v>
                </c:pt>
                <c:pt idx="91">
                  <c:v>0.59368105686215034</c:v>
                </c:pt>
                <c:pt idx="92">
                  <c:v>0.60009535810097048</c:v>
                </c:pt>
                <c:pt idx="93">
                  <c:v>0.60650840389976768</c:v>
                </c:pt>
                <c:pt idx="94">
                  <c:v>0.61292018083649047</c:v>
                </c:pt>
                <c:pt idx="95">
                  <c:v>0.61933067549156584</c:v>
                </c:pt>
                <c:pt idx="96">
                  <c:v>0.62573987444792489</c:v>
                </c:pt>
                <c:pt idx="97">
                  <c:v>0.63214776429104058</c:v>
                </c:pt>
                <c:pt idx="98">
                  <c:v>0.63855433160894026</c:v>
                </c:pt>
                <c:pt idx="99">
                  <c:v>0.64495956299223689</c:v>
                </c:pt>
                <c:pt idx="100">
                  <c:v>0.65136344503416332</c:v>
                </c:pt>
                <c:pt idx="101">
                  <c:v>0.65776596433058654</c:v>
                </c:pt>
                <c:pt idx="102">
                  <c:v>0.66416710748003971</c:v>
                </c:pt>
                <c:pt idx="103">
                  <c:v>0.67056686108375141</c:v>
                </c:pt>
                <c:pt idx="104">
                  <c:v>0.67696521174566648</c:v>
                </c:pt>
                <c:pt idx="105">
                  <c:v>0.68336214607247914</c:v>
                </c:pt>
                <c:pt idx="106">
                  <c:v>0.6897576506736488</c:v>
                </c:pt>
                <c:pt idx="107">
                  <c:v>0.69615171216144056</c:v>
                </c:pt>
                <c:pt idx="108">
                  <c:v>0.70254431715093679</c:v>
                </c:pt>
                <c:pt idx="109">
                  <c:v>0.70893545226007937</c:v>
                </c:pt>
                <c:pt idx="110">
                  <c:v>0.71532510410968064</c:v>
                </c:pt>
                <c:pt idx="111">
                  <c:v>0.72171325932346031</c:v>
                </c:pt>
                <c:pt idx="112">
                  <c:v>0.72809990452806916</c:v>
                </c:pt>
                <c:pt idx="113">
                  <c:v>0.73448502635311408</c:v>
                </c:pt>
                <c:pt idx="114">
                  <c:v>0.74086861143118476</c:v>
                </c:pt>
                <c:pt idx="115">
                  <c:v>0.74725064639788163</c:v>
                </c:pt>
                <c:pt idx="116">
                  <c:v>0.75363111789184156</c:v>
                </c:pt>
                <c:pt idx="117">
                  <c:v>0.76001001255476541</c:v>
                </c:pt>
                <c:pt idx="118">
                  <c:v>0.7663873170314397</c:v>
                </c:pt>
                <c:pt idx="119">
                  <c:v>0.77276301796977054</c:v>
                </c:pt>
                <c:pt idx="120">
                  <c:v>0.77913710202080533</c:v>
                </c:pt>
                <c:pt idx="121">
                  <c:v>0.7855095558387597</c:v>
                </c:pt>
                <c:pt idx="122">
                  <c:v>0.79188036608104462</c:v>
                </c:pt>
                <c:pt idx="123">
                  <c:v>0.79824951940829192</c:v>
                </c:pt>
                <c:pt idx="124">
                  <c:v>0.80461700248438428</c:v>
                </c:pt>
                <c:pt idx="125">
                  <c:v>0.81098280197647166</c:v>
                </c:pt>
                <c:pt idx="126">
                  <c:v>0.81734690455501779</c:v>
                </c:pt>
                <c:pt idx="127">
                  <c:v>0.82370929689380323</c:v>
                </c:pt>
                <c:pt idx="128">
                  <c:v>0.83006996566996571</c:v>
                </c:pt>
                <c:pt idx="129">
                  <c:v>0.8364288975640245</c:v>
                </c:pt>
                <c:pt idx="130">
                  <c:v>0.84278607925990423</c:v>
                </c:pt>
                <c:pt idx="131">
                  <c:v>0.84914149744496492</c:v>
                </c:pt>
                <c:pt idx="132">
                  <c:v>0.8554951388100277</c:v>
                </c:pt>
                <c:pt idx="133">
                  <c:v>0.86184699004939436</c:v>
                </c:pt>
                <c:pt idx="134">
                  <c:v>0.8681970378608872</c:v>
                </c:pt>
                <c:pt idx="135">
                  <c:v>0.87454526894586015</c:v>
                </c:pt>
                <c:pt idx="136">
                  <c:v>0.88089167000924029</c:v>
                </c:pt>
                <c:pt idx="137">
                  <c:v>0.88723622775954325</c:v>
                </c:pt>
                <c:pt idx="138">
                  <c:v>0.89357892890890267</c:v>
                </c:pt>
                <c:pt idx="139">
                  <c:v>0.89991976017310404</c:v>
                </c:pt>
                <c:pt idx="140">
                  <c:v>0.90625870827159349</c:v>
                </c:pt>
                <c:pt idx="141">
                  <c:v>0.91259575992752562</c:v>
                </c:pt>
                <c:pt idx="142">
                  <c:v>0.91893090186777893</c:v>
                </c:pt>
                <c:pt idx="143">
                  <c:v>0.92526412082297638</c:v>
                </c:pt>
                <c:pt idx="144">
                  <c:v>0.93159540352752468</c:v>
                </c:pt>
                <c:pt idx="145">
                  <c:v>0.93792473671963628</c:v>
                </c:pt>
                <c:pt idx="146">
                  <c:v>0.94425210714134866</c:v>
                </c:pt>
                <c:pt idx="147">
                  <c:v>0.95057750153856291</c:v>
                </c:pt>
                <c:pt idx="148">
                  <c:v>0.9569009066610582</c:v>
                </c:pt>
                <c:pt idx="149">
                  <c:v>0.96322230926252783</c:v>
                </c:pt>
                <c:pt idx="150">
                  <c:v>0.96954169610060437</c:v>
                </c:pt>
                <c:pt idx="151">
                  <c:v>0.97585905393687855</c:v>
                </c:pt>
                <c:pt idx="152">
                  <c:v>0.98217436953693471</c:v>
                </c:pt>
                <c:pt idx="153">
                  <c:v>0.98848762967037362</c:v>
                </c:pt>
                <c:pt idx="154">
                  <c:v>0.9947988211108364</c:v>
                </c:pt>
                <c:pt idx="155">
                  <c:v>1.0011079306360351</c:v>
                </c:pt>
                <c:pt idx="156">
                  <c:v>1.0074149450277823</c:v>
                </c:pt>
                <c:pt idx="157">
                  <c:v>1.013719851072006</c:v>
                </c:pt>
                <c:pt idx="158">
                  <c:v>1.0200226355587878</c:v>
                </c:pt>
                <c:pt idx="159">
                  <c:v>1.0263232852823831</c:v>
                </c:pt>
                <c:pt idx="160">
                  <c:v>1.0326217870412542</c:v>
                </c:pt>
                <c:pt idx="161">
                  <c:v>1.038918127638083</c:v>
                </c:pt>
                <c:pt idx="162">
                  <c:v>1.0452122938798165</c:v>
                </c:pt>
                <c:pt idx="163">
                  <c:v>1.0515042725776789</c:v>
                </c:pt>
                <c:pt idx="164">
                  <c:v>1.0577940505472012</c:v>
                </c:pt>
                <c:pt idx="165">
                  <c:v>1.0640816146082543</c:v>
                </c:pt>
                <c:pt idx="166">
                  <c:v>1.0703669515850662</c:v>
                </c:pt>
                <c:pt idx="167">
                  <c:v>1.0766500483062527</c:v>
                </c:pt>
                <c:pt idx="168">
                  <c:v>1.0829308916048492</c:v>
                </c:pt>
                <c:pt idx="169">
                  <c:v>1.0892094683183287</c:v>
                </c:pt>
                <c:pt idx="170">
                  <c:v>1.0954857652886312</c:v>
                </c:pt>
                <c:pt idx="171">
                  <c:v>1.1017597693621917</c:v>
                </c:pt>
                <c:pt idx="172">
                  <c:v>1.1080314673899694</c:v>
                </c:pt>
                <c:pt idx="173">
                  <c:v>1.1143008462274639</c:v>
                </c:pt>
                <c:pt idx="174">
                  <c:v>1.1205678927347558</c:v>
                </c:pt>
                <c:pt idx="175">
                  <c:v>1.126832593776522</c:v>
                </c:pt>
                <c:pt idx="176">
                  <c:v>1.1330949362220684</c:v>
                </c:pt>
                <c:pt idx="177">
                  <c:v>1.1393549069453515</c:v>
                </c:pt>
                <c:pt idx="178">
                  <c:v>1.145612492825012</c:v>
                </c:pt>
                <c:pt idx="179">
                  <c:v>1.1518676807443986</c:v>
                </c:pt>
                <c:pt idx="180">
                  <c:v>1.1581204575915851</c:v>
                </c:pt>
                <c:pt idx="181">
                  <c:v>1.164370810259415</c:v>
                </c:pt>
                <c:pt idx="182">
                  <c:v>1.1706187256455098</c:v>
                </c:pt>
                <c:pt idx="183">
                  <c:v>1.1768641906523132</c:v>
                </c:pt>
                <c:pt idx="184">
                  <c:v>1.1831071921870995</c:v>
                </c:pt>
                <c:pt idx="185">
                  <c:v>1.1893477171620142</c:v>
                </c:pt>
                <c:pt idx="186">
                  <c:v>1.1955857524940952</c:v>
                </c:pt>
                <c:pt idx="187">
                  <c:v>1.2018212851052992</c:v>
                </c:pt>
                <c:pt idx="188">
                  <c:v>1.2080543019225287</c:v>
                </c:pt>
                <c:pt idx="189">
                  <c:v>1.2142847898776614</c:v>
                </c:pt>
                <c:pt idx="190">
                  <c:v>1.2205127359075674</c:v>
                </c:pt>
                <c:pt idx="191">
                  <c:v>1.2267381269541522</c:v>
                </c:pt>
                <c:pt idx="192">
                  <c:v>1.232960949964365</c:v>
                </c:pt>
                <c:pt idx="193">
                  <c:v>1.2391811918902391</c:v>
                </c:pt>
                <c:pt idx="194">
                  <c:v>1.2453988396889104</c:v>
                </c:pt>
                <c:pt idx="195">
                  <c:v>1.2516138803226535</c:v>
                </c:pt>
                <c:pt idx="196">
                  <c:v>1.2578263007588901</c:v>
                </c:pt>
                <c:pt idx="197">
                  <c:v>1.2640360879702357</c:v>
                </c:pt>
                <c:pt idx="198">
                  <c:v>1.2702432289345185</c:v>
                </c:pt>
                <c:pt idx="199">
                  <c:v>1.276447710634802</c:v>
                </c:pt>
                <c:pt idx="200">
                  <c:v>1.2826495200594143</c:v>
                </c:pt>
                <c:pt idx="201">
                  <c:v>1.2888486442019769</c:v>
                </c:pt>
                <c:pt idx="202">
                  <c:v>1.2950450700614315</c:v>
                </c:pt>
                <c:pt idx="203">
                  <c:v>1.3012387846420623</c:v>
                </c:pt>
                <c:pt idx="204">
                  <c:v>1.307429774953526</c:v>
                </c:pt>
                <c:pt idx="205">
                  <c:v>1.3136180280108767</c:v>
                </c:pt>
                <c:pt idx="206">
                  <c:v>1.3198035308345963</c:v>
                </c:pt>
                <c:pt idx="207">
                  <c:v>1.3259862704506149</c:v>
                </c:pt>
                <c:pt idx="208">
                  <c:v>1.3321662338903406</c:v>
                </c:pt>
                <c:pt idx="209">
                  <c:v>1.3383434081906924</c:v>
                </c:pt>
                <c:pt idx="210">
                  <c:v>1.3445177803941117</c:v>
                </c:pt>
                <c:pt idx="211">
                  <c:v>1.3506893375486064</c:v>
                </c:pt>
                <c:pt idx="212">
                  <c:v>1.3568580667077637</c:v>
                </c:pt>
                <c:pt idx="213">
                  <c:v>1.3630239549307825</c:v>
                </c:pt>
                <c:pt idx="214">
                  <c:v>1.3691869892825035</c:v>
                </c:pt>
                <c:pt idx="215">
                  <c:v>1.3753471568334297</c:v>
                </c:pt>
                <c:pt idx="216">
                  <c:v>1.3815044446597535</c:v>
                </c:pt>
                <c:pt idx="217">
                  <c:v>1.3876588398433882</c:v>
                </c:pt>
                <c:pt idx="218">
                  <c:v>1.3938103294719912</c:v>
                </c:pt>
                <c:pt idx="219">
                  <c:v>1.3999589006389905</c:v>
                </c:pt>
                <c:pt idx="220">
                  <c:v>1.4061045404436123</c:v>
                </c:pt>
                <c:pt idx="221">
                  <c:v>1.4122472359909071</c:v>
                </c:pt>
                <c:pt idx="222">
                  <c:v>1.4183869743917756</c:v>
                </c:pt>
                <c:pt idx="223">
                  <c:v>1.4245237427630006</c:v>
                </c:pt>
                <c:pt idx="224">
                  <c:v>1.4306575282272627</c:v>
                </c:pt>
                <c:pt idx="225">
                  <c:v>1.4367883179131826</c:v>
                </c:pt>
                <c:pt idx="226">
                  <c:v>1.4429160989553285</c:v>
                </c:pt>
                <c:pt idx="227">
                  <c:v>1.44904085849426</c:v>
                </c:pt>
                <c:pt idx="228">
                  <c:v>1.4551625836765496</c:v>
                </c:pt>
                <c:pt idx="229">
                  <c:v>1.4612812616548021</c:v>
                </c:pt>
                <c:pt idx="230">
                  <c:v>1.4673968795876888</c:v>
                </c:pt>
                <c:pt idx="231">
                  <c:v>1.4735094246399754</c:v>
                </c:pt>
                <c:pt idx="232">
                  <c:v>1.4796188839825397</c:v>
                </c:pt>
                <c:pt idx="233">
                  <c:v>1.4857252447924099</c:v>
                </c:pt>
                <c:pt idx="234">
                  <c:v>1.4918284942527822</c:v>
                </c:pt>
                <c:pt idx="235">
                  <c:v>1.4979286195530503</c:v>
                </c:pt>
                <c:pt idx="236">
                  <c:v>1.5040256078888368</c:v>
                </c:pt>
                <c:pt idx="237">
                  <c:v>1.5101194464620125</c:v>
                </c:pt>
                <c:pt idx="238">
                  <c:v>1.5162101224807227</c:v>
                </c:pt>
                <c:pt idx="239">
                  <c:v>1.5222976231594261</c:v>
                </c:pt>
                <c:pt idx="240">
                  <c:v>1.5283819357189063</c:v>
                </c:pt>
                <c:pt idx="241">
                  <c:v>1.5344630473863068</c:v>
                </c:pt>
                <c:pt idx="242">
                  <c:v>1.5405409453951557</c:v>
                </c:pt>
                <c:pt idx="243">
                  <c:v>1.5466156169853935</c:v>
                </c:pt>
                <c:pt idx="244">
                  <c:v>1.5526870494033984</c:v>
                </c:pt>
                <c:pt idx="245">
                  <c:v>1.5587552299020135</c:v>
                </c:pt>
                <c:pt idx="246">
                  <c:v>1.5648201457405766</c:v>
                </c:pt>
                <c:pt idx="247">
                  <c:v>1.5708817841849356</c:v>
                </c:pt>
                <c:pt idx="248">
                  <c:v>1.5769401325074932</c:v>
                </c:pt>
                <c:pt idx="249">
                  <c:v>1.5829951779872171</c:v>
                </c:pt>
                <c:pt idx="250">
                  <c:v>1.5890469079096794</c:v>
                </c:pt>
                <c:pt idx="251">
                  <c:v>1.5950953095670721</c:v>
                </c:pt>
                <c:pt idx="252">
                  <c:v>1.6011403702582419</c:v>
                </c:pt>
                <c:pt idx="253">
                  <c:v>1.6071820772887135</c:v>
                </c:pt>
                <c:pt idx="254">
                  <c:v>1.6132204179707177</c:v>
                </c:pt>
                <c:pt idx="255">
                  <c:v>1.619255379623215</c:v>
                </c:pt>
                <c:pt idx="256">
                  <c:v>1.625286949571928</c:v>
                </c:pt>
                <c:pt idx="257">
                  <c:v>1.6313151151493663</c:v>
                </c:pt>
                <c:pt idx="258">
                  <c:v>1.6373398636948457</c:v>
                </c:pt>
                <c:pt idx="259">
                  <c:v>1.6433611825545249</c:v>
                </c:pt>
                <c:pt idx="260">
                  <c:v>1.6493790590814312</c:v>
                </c:pt>
                <c:pt idx="261">
                  <c:v>1.6553934806354789</c:v>
                </c:pt>
                <c:pt idx="262">
                  <c:v>1.6614044345835042</c:v>
                </c:pt>
                <c:pt idx="263">
                  <c:v>1.6674119082992904</c:v>
                </c:pt>
                <c:pt idx="264">
                  <c:v>1.6734158891635931</c:v>
                </c:pt>
                <c:pt idx="265">
                  <c:v>1.6794163645641651</c:v>
                </c:pt>
                <c:pt idx="266">
                  <c:v>1.6854133218957894</c:v>
                </c:pt>
                <c:pt idx="267">
                  <c:v>1.6914067485602977</c:v>
                </c:pt>
                <c:pt idx="268">
                  <c:v>1.6973966319666043</c:v>
                </c:pt>
                <c:pt idx="269">
                  <c:v>1.703382959530731</c:v>
                </c:pt>
                <c:pt idx="270">
                  <c:v>1.7093657186758311</c:v>
                </c:pt>
                <c:pt idx="271">
                  <c:v>1.7153448968322191</c:v>
                </c:pt>
                <c:pt idx="272">
                  <c:v>1.7213204814373924</c:v>
                </c:pt>
                <c:pt idx="273">
                  <c:v>1.7272924599360691</c:v>
                </c:pt>
                <c:pt idx="274">
                  <c:v>1.7332608197802035</c:v>
                </c:pt>
                <c:pt idx="275">
                  <c:v>1.7392255484290142</c:v>
                </c:pt>
                <c:pt idx="276">
                  <c:v>1.7451866333490196</c:v>
                </c:pt>
                <c:pt idx="277">
                  <c:v>1.751144062014055</c:v>
                </c:pt>
                <c:pt idx="278">
                  <c:v>1.7570978219053053</c:v>
                </c:pt>
                <c:pt idx="279">
                  <c:v>1.7630479005113278</c:v>
                </c:pt>
                <c:pt idx="280">
                  <c:v>1.768994285328082</c:v>
                </c:pt>
                <c:pt idx="281">
                  <c:v>1.7749369638589525</c:v>
                </c:pt>
                <c:pt idx="282">
                  <c:v>1.780875923614784</c:v>
                </c:pt>
                <c:pt idx="283">
                  <c:v>1.7868111521138998</c:v>
                </c:pt>
                <c:pt idx="284">
                  <c:v>1.7927426368821282</c:v>
                </c:pt>
                <c:pt idx="285">
                  <c:v>1.7986703654528367</c:v>
                </c:pt>
                <c:pt idx="286">
                  <c:v>1.8045943253669519</c:v>
                </c:pt>
                <c:pt idx="287">
                  <c:v>1.8105145041729902</c:v>
                </c:pt>
                <c:pt idx="288">
                  <c:v>1.8164308894270835</c:v>
                </c:pt>
                <c:pt idx="289">
                  <c:v>1.822343468693004</c:v>
                </c:pt>
                <c:pt idx="290">
                  <c:v>1.8282522295421968</c:v>
                </c:pt>
                <c:pt idx="291">
                  <c:v>1.8341571595537975</c:v>
                </c:pt>
                <c:pt idx="292">
                  <c:v>1.8400582463146664</c:v>
                </c:pt>
                <c:pt idx="293">
                  <c:v>1.8459554774194151</c:v>
                </c:pt>
                <c:pt idx="294">
                  <c:v>1.8518488404704299</c:v>
                </c:pt>
                <c:pt idx="295">
                  <c:v>1.8577383230778963</c:v>
                </c:pt>
                <c:pt idx="296">
                  <c:v>1.8636239128598373</c:v>
                </c:pt>
                <c:pt idx="297">
                  <c:v>1.8695055974421242</c:v>
                </c:pt>
                <c:pt idx="298">
                  <c:v>1.8753833644585176</c:v>
                </c:pt>
                <c:pt idx="299">
                  <c:v>1.8812572015506839</c:v>
                </c:pt>
                <c:pt idx="300">
                  <c:v>1.8871270963682292</c:v>
                </c:pt>
                <c:pt idx="301">
                  <c:v>1.8929930365687246</c:v>
                </c:pt>
                <c:pt idx="302">
                  <c:v>1.8988550098177273</c:v>
                </c:pt>
                <c:pt idx="303">
                  <c:v>1.9047130037888149</c:v>
                </c:pt>
                <c:pt idx="304">
                  <c:v>1.9105670061636106</c:v>
                </c:pt>
                <c:pt idx="305">
                  <c:v>1.9164170046318041</c:v>
                </c:pt>
                <c:pt idx="306">
                  <c:v>1.9222629868911847</c:v>
                </c:pt>
                <c:pt idx="307">
                  <c:v>1.9281049406476718</c:v>
                </c:pt>
                <c:pt idx="308">
                  <c:v>1.9339428536153283</c:v>
                </c:pt>
                <c:pt idx="309">
                  <c:v>1.9397767135164001</c:v>
                </c:pt>
                <c:pt idx="310">
                  <c:v>1.9456065080813365</c:v>
                </c:pt>
                <c:pt idx="311">
                  <c:v>1.9514322250488174</c:v>
                </c:pt>
                <c:pt idx="312">
                  <c:v>1.9572538521657865</c:v>
                </c:pt>
                <c:pt idx="313">
                  <c:v>1.9630713771874697</c:v>
                </c:pt>
                <c:pt idx="314">
                  <c:v>1.9688847878774025</c:v>
                </c:pt>
                <c:pt idx="315">
                  <c:v>1.9746940720074664</c:v>
                </c:pt>
                <c:pt idx="316">
                  <c:v>1.9804992173579044</c:v>
                </c:pt>
                <c:pt idx="317">
                  <c:v>1.986300211717352</c:v>
                </c:pt>
                <c:pt idx="318">
                  <c:v>1.9920970428828693</c:v>
                </c:pt>
                <c:pt idx="319">
                  <c:v>1.9978896986599577</c:v>
                </c:pt>
                <c:pt idx="320">
                  <c:v>2.003678166862596</c:v>
                </c:pt>
                <c:pt idx="321">
                  <c:v>2.0094624353132606</c:v>
                </c:pt>
                <c:pt idx="322">
                  <c:v>2.0152424918429577</c:v>
                </c:pt>
                <c:pt idx="323">
                  <c:v>2.0210183242912438</c:v>
                </c:pt>
                <c:pt idx="324">
                  <c:v>2.0267899205062592</c:v>
                </c:pt>
                <c:pt idx="325">
                  <c:v>2.0325572683447524</c:v>
                </c:pt>
                <c:pt idx="326">
                  <c:v>2.0383203556721061</c:v>
                </c:pt>
                <c:pt idx="327">
                  <c:v>2.0440791703623606</c:v>
                </c:pt>
                <c:pt idx="328">
                  <c:v>2.0498337002982505</c:v>
                </c:pt>
                <c:pt idx="329">
                  <c:v>2.0555839333712251</c:v>
                </c:pt>
                <c:pt idx="330">
                  <c:v>2.0613298574814687</c:v>
                </c:pt>
                <c:pt idx="331">
                  <c:v>2.0670714605379406</c:v>
                </c:pt>
                <c:pt idx="332">
                  <c:v>2.0728087304583966</c:v>
                </c:pt>
                <c:pt idx="333">
                  <c:v>2.0785416551694111</c:v>
                </c:pt>
                <c:pt idx="334">
                  <c:v>2.0842702226064098</c:v>
                </c:pt>
                <c:pt idx="335">
                  <c:v>2.0899944207136945</c:v>
                </c:pt>
                <c:pt idx="336">
                  <c:v>2.0957142374444739</c:v>
                </c:pt>
                <c:pt idx="337">
                  <c:v>2.1014296607608789</c:v>
                </c:pt>
                <c:pt idx="338">
                  <c:v>2.107140678634003</c:v>
                </c:pt>
                <c:pt idx="339">
                  <c:v>2.1128472790439217</c:v>
                </c:pt>
                <c:pt idx="340">
                  <c:v>2.1185494499797226</c:v>
                </c:pt>
                <c:pt idx="341">
                  <c:v>2.1242471794395321</c:v>
                </c:pt>
                <c:pt idx="342">
                  <c:v>2.1299404554305346</c:v>
                </c:pt>
                <c:pt idx="343">
                  <c:v>2.135629265969011</c:v>
                </c:pt>
                <c:pt idx="344">
                  <c:v>2.1413135990803602</c:v>
                </c:pt>
                <c:pt idx="345">
                  <c:v>2.1469934427991242</c:v>
                </c:pt>
                <c:pt idx="346">
                  <c:v>2.1526687851690185</c:v>
                </c:pt>
                <c:pt idx="347">
                  <c:v>2.1583396142429581</c:v>
                </c:pt>
                <c:pt idx="348">
                  <c:v>2.1640059180830771</c:v>
                </c:pt>
                <c:pt idx="349">
                  <c:v>2.1696676847607721</c:v>
                </c:pt>
                <c:pt idx="350">
                  <c:v>2.1753249023567132</c:v>
                </c:pt>
                <c:pt idx="351">
                  <c:v>2.1809775589608771</c:v>
                </c:pt>
                <c:pt idx="352">
                  <c:v>2.1866256426725705</c:v>
                </c:pt>
                <c:pt idx="353">
                  <c:v>2.1922691416004705</c:v>
                </c:pt>
                <c:pt idx="354">
                  <c:v>2.1979080438626291</c:v>
                </c:pt>
                <c:pt idx="355">
                  <c:v>2.2035423375865193</c:v>
                </c:pt>
                <c:pt idx="356">
                  <c:v>2.2091720109090511</c:v>
                </c:pt>
                <c:pt idx="357">
                  <c:v>2.214797051976606</c:v>
                </c:pt>
                <c:pt idx="358">
                  <c:v>2.220417448945057</c:v>
                </c:pt>
                <c:pt idx="359">
                  <c:v>2.2260331899797974</c:v>
                </c:pt>
                <c:pt idx="360">
                  <c:v>2.2316442632557711</c:v>
                </c:pt>
                <c:pt idx="361">
                  <c:v>2.2372506569574964</c:v>
                </c:pt>
                <c:pt idx="362">
                  <c:v>2.2428523592790919</c:v>
                </c:pt>
                <c:pt idx="363">
                  <c:v>2.2484493584243093</c:v>
                </c:pt>
                <c:pt idx="364">
                  <c:v>2.2540416426065497</c:v>
                </c:pt>
                <c:pt idx="365">
                  <c:v>2.2596292000489013</c:v>
                </c:pt>
                <c:pt idx="366">
                  <c:v>2.2652120189841605</c:v>
                </c:pt>
                <c:pt idx="367">
                  <c:v>2.2707900876548615</c:v>
                </c:pt>
                <c:pt idx="368">
                  <c:v>2.2763633943132997</c:v>
                </c:pt>
                <c:pt idx="369">
                  <c:v>2.2819319272215606</c:v>
                </c:pt>
                <c:pt idx="370">
                  <c:v>2.2874956746515434</c:v>
                </c:pt>
                <c:pt idx="371">
                  <c:v>2.2930546248850034</c:v>
                </c:pt>
                <c:pt idx="372">
                  <c:v>2.2986087662135533</c:v>
                </c:pt>
                <c:pt idx="373">
                  <c:v>2.3041580869387106</c:v>
                </c:pt>
                <c:pt idx="374">
                  <c:v>2.3097025753719138</c:v>
                </c:pt>
                <c:pt idx="375">
                  <c:v>2.3152422198345533</c:v>
                </c:pt>
                <c:pt idx="376">
                  <c:v>2.3207770086580033</c:v>
                </c:pt>
                <c:pt idx="377">
                  <c:v>2.3263069301836339</c:v>
                </c:pt>
                <c:pt idx="378">
                  <c:v>2.3318319727628558</c:v>
                </c:pt>
                <c:pt idx="379">
                  <c:v>2.3373521247571345</c:v>
                </c:pt>
                <c:pt idx="380">
                  <c:v>2.3428673745380202</c:v>
                </c:pt>
                <c:pt idx="381">
                  <c:v>2.3483777104871795</c:v>
                </c:pt>
                <c:pt idx="382">
                  <c:v>2.3538831209964153</c:v>
                </c:pt>
                <c:pt idx="383">
                  <c:v>2.3593835944677002</c:v>
                </c:pt>
                <c:pt idx="384">
                  <c:v>2.3648791193131964</c:v>
                </c:pt>
                <c:pt idx="385">
                  <c:v>2.3703696839552904</c:v>
                </c:pt>
                <c:pt idx="386">
                  <c:v>2.3758552768266119</c:v>
                </c:pt>
                <c:pt idx="387">
                  <c:v>2.381335886370068</c:v>
                </c:pt>
                <c:pt idx="388">
                  <c:v>2.3868115010388675</c:v>
                </c:pt>
                <c:pt idx="389">
                  <c:v>2.3922821092965414</c:v>
                </c:pt>
                <c:pt idx="390">
                  <c:v>2.3977476996169806</c:v>
                </c:pt>
                <c:pt idx="391">
                  <c:v>2.4032082604844591</c:v>
                </c:pt>
                <c:pt idx="392">
                  <c:v>2.408663780393653</c:v>
                </c:pt>
                <c:pt idx="393">
                  <c:v>2.4141142478496751</c:v>
                </c:pt>
                <c:pt idx="394">
                  <c:v>2.4195596513681075</c:v>
                </c:pt>
                <c:pt idx="395">
                  <c:v>2.4249999794750141</c:v>
                </c:pt>
                <c:pt idx="396">
                  <c:v>2.4304352207069764</c:v>
                </c:pt>
                <c:pt idx="397">
                  <c:v>2.4358653636111196</c:v>
                </c:pt>
                <c:pt idx="398">
                  <c:v>2.4412903967451429</c:v>
                </c:pt>
                <c:pt idx="399">
                  <c:v>2.4467103086773312</c:v>
                </c:pt>
                <c:pt idx="400">
                  <c:v>2.4521250879866048</c:v>
                </c:pt>
                <c:pt idx="401">
                  <c:v>2.4575347232625249</c:v>
                </c:pt>
                <c:pt idx="402">
                  <c:v>2.4629392031053396</c:v>
                </c:pt>
                <c:pt idx="403">
                  <c:v>2.4683385161259923</c:v>
                </c:pt>
                <c:pt idx="404">
                  <c:v>2.473732650946161</c:v>
                </c:pt>
                <c:pt idx="405">
                  <c:v>2.4791215961982833</c:v>
                </c:pt>
                <c:pt idx="406">
                  <c:v>2.4845053405255779</c:v>
                </c:pt>
                <c:pt idx="407">
                  <c:v>2.4898838725820798</c:v>
                </c:pt>
                <c:pt idx="408">
                  <c:v>2.4952571810326565</c:v>
                </c:pt>
                <c:pt idx="409">
                  <c:v>2.5006252545530474</c:v>
                </c:pt>
                <c:pt idx="410">
                  <c:v>2.5059880818298792</c:v>
                </c:pt>
                <c:pt idx="411">
                  <c:v>2.5113456515607013</c:v>
                </c:pt>
                <c:pt idx="412">
                  <c:v>2.5166979524540052</c:v>
                </c:pt>
                <c:pt idx="413">
                  <c:v>2.5220449732292582</c:v>
                </c:pt>
                <c:pt idx="414">
                  <c:v>2.5273867026169268</c:v>
                </c:pt>
                <c:pt idx="415">
                  <c:v>2.5327231293585033</c:v>
                </c:pt>
                <c:pt idx="416">
                  <c:v>2.5380542422065355</c:v>
                </c:pt>
                <c:pt idx="417">
                  <c:v>2.5433800299246481</c:v>
                </c:pt>
                <c:pt idx="418">
                  <c:v>2.5487004812875758</c:v>
                </c:pt>
                <c:pt idx="419">
                  <c:v>2.5540155850811854</c:v>
                </c:pt>
                <c:pt idx="420">
                  <c:v>2.5593253301025065</c:v>
                </c:pt>
                <c:pt idx="421">
                  <c:v>2.5646297051597542</c:v>
                </c:pt>
                <c:pt idx="422">
                  <c:v>2.5699286990723609</c:v>
                </c:pt>
                <c:pt idx="423">
                  <c:v>2.575222300670998</c:v>
                </c:pt>
                <c:pt idx="424">
                  <c:v>2.5805104987976049</c:v>
                </c:pt>
                <c:pt idx="425">
                  <c:v>2.5857932823054188</c:v>
                </c:pt>
                <c:pt idx="426">
                  <c:v>2.591070640058998</c:v>
                </c:pt>
                <c:pt idx="427">
                  <c:v>2.5963425609342461</c:v>
                </c:pt>
                <c:pt idx="428">
                  <c:v>2.6016090338184479</c:v>
                </c:pt>
                <c:pt idx="429">
                  <c:v>2.6068700476102871</c:v>
                </c:pt>
                <c:pt idx="430">
                  <c:v>2.6121255912198742</c:v>
                </c:pt>
                <c:pt idx="431">
                  <c:v>2.6173756535687831</c:v>
                </c:pt>
                <c:pt idx="432">
                  <c:v>2.6226202235900651</c:v>
                </c:pt>
                <c:pt idx="433">
                  <c:v>2.6278592902282845</c:v>
                </c:pt>
                <c:pt idx="434">
                  <c:v>2.6330928424395368</c:v>
                </c:pt>
                <c:pt idx="435">
                  <c:v>2.6383208691914888</c:v>
                </c:pt>
                <c:pt idx="436">
                  <c:v>2.6435433594633908</c:v>
                </c:pt>
                <c:pt idx="437">
                  <c:v>2.6487603022461128</c:v>
                </c:pt>
                <c:pt idx="438">
                  <c:v>2.6539716865421705</c:v>
                </c:pt>
                <c:pt idx="439">
                  <c:v>2.6591775013657468</c:v>
                </c:pt>
                <c:pt idx="440">
                  <c:v>2.6643777357427245</c:v>
                </c:pt>
                <c:pt idx="441">
                  <c:v>2.6695723787107122</c:v>
                </c:pt>
                <c:pt idx="442">
                  <c:v>2.6747614193190623</c:v>
                </c:pt>
                <c:pt idx="443">
                  <c:v>2.6799448466289144</c:v>
                </c:pt>
                <c:pt idx="444">
                  <c:v>2.6851226497132066</c:v>
                </c:pt>
                <c:pt idx="445">
                  <c:v>2.6902948176567141</c:v>
                </c:pt>
                <c:pt idx="446">
                  <c:v>2.6954613395560636</c:v>
                </c:pt>
                <c:pt idx="447">
                  <c:v>2.7006222045197701</c:v>
                </c:pt>
                <c:pt idx="448">
                  <c:v>2.7057774016682643</c:v>
                </c:pt>
                <c:pt idx="449">
                  <c:v>2.7109269201339083</c:v>
                </c:pt>
                <c:pt idx="450">
                  <c:v>2.7160707490610343</c:v>
                </c:pt>
                <c:pt idx="451">
                  <c:v>2.7212088776059673</c:v>
                </c:pt>
                <c:pt idx="452">
                  <c:v>2.7263412949370505</c:v>
                </c:pt>
                <c:pt idx="453">
                  <c:v>2.7314679902346684</c:v>
                </c:pt>
                <c:pt idx="454">
                  <c:v>2.7365889526912857</c:v>
                </c:pt>
                <c:pt idx="455">
                  <c:v>2.7417041715114605</c:v>
                </c:pt>
                <c:pt idx="456">
                  <c:v>2.7468136359118782</c:v>
                </c:pt>
                <c:pt idx="457">
                  <c:v>2.7519173351213828</c:v>
                </c:pt>
                <c:pt idx="458">
                  <c:v>2.7570152583809886</c:v>
                </c:pt>
                <c:pt idx="459">
                  <c:v>2.7621073949439228</c:v>
                </c:pt>
                <c:pt idx="460">
                  <c:v>2.7671937340756418</c:v>
                </c:pt>
                <c:pt idx="461">
                  <c:v>2.7722742650538659</c:v>
                </c:pt>
                <c:pt idx="462">
                  <c:v>2.7773489771685984</c:v>
                </c:pt>
                <c:pt idx="463">
                  <c:v>2.7824178597221558</c:v>
                </c:pt>
                <c:pt idx="464">
                  <c:v>2.7874809020291993</c:v>
                </c:pt>
                <c:pt idx="465">
                  <c:v>2.7925380934167543</c:v>
                </c:pt>
                <c:pt idx="466">
                  <c:v>2.7975894232242338</c:v>
                </c:pt>
                <c:pt idx="467">
                  <c:v>2.8026348808034824</c:v>
                </c:pt>
                <c:pt idx="468">
                  <c:v>2.8076744555187814</c:v>
                </c:pt>
                <c:pt idx="469">
                  <c:v>2.8127081367468927</c:v>
                </c:pt>
                <c:pt idx="470">
                  <c:v>2.8177359138770743</c:v>
                </c:pt>
                <c:pt idx="471">
                  <c:v>2.8227577763111111</c:v>
                </c:pt>
                <c:pt idx="472">
                  <c:v>2.827773713463348</c:v>
                </c:pt>
                <c:pt idx="473">
                  <c:v>2.8327837147607</c:v>
                </c:pt>
                <c:pt idx="474">
                  <c:v>2.8377877696426999</c:v>
                </c:pt>
                <c:pt idx="475">
                  <c:v>2.8427858675615063</c:v>
                </c:pt>
                <c:pt idx="476">
                  <c:v>2.8477779979819431</c:v>
                </c:pt>
                <c:pt idx="477">
                  <c:v>2.852764150381518</c:v>
                </c:pt>
                <c:pt idx="478">
                  <c:v>2.8577443142504548</c:v>
                </c:pt>
                <c:pt idx="479">
                  <c:v>2.8627184790917175</c:v>
                </c:pt>
                <c:pt idx="480">
                  <c:v>2.8676866344210348</c:v>
                </c:pt>
                <c:pt idx="481">
                  <c:v>2.8726487697669354</c:v>
                </c:pt>
                <c:pt idx="482">
                  <c:v>2.8776048746707596</c:v>
                </c:pt>
                <c:pt idx="483">
                  <c:v>2.8825549386867024</c:v>
                </c:pt>
                <c:pt idx="484">
                  <c:v>2.8874989513818279</c:v>
                </c:pt>
                <c:pt idx="485">
                  <c:v>2.892436902336105</c:v>
                </c:pt>
                <c:pt idx="486">
                  <c:v>2.8973687811424238</c:v>
                </c:pt>
                <c:pt idx="487">
                  <c:v>2.9022945774066313</c:v>
                </c:pt>
                <c:pt idx="488">
                  <c:v>2.9072142807475565</c:v>
                </c:pt>
                <c:pt idx="489">
                  <c:v>2.9121278807970317</c:v>
                </c:pt>
                <c:pt idx="490">
                  <c:v>2.9170353671999236</c:v>
                </c:pt>
                <c:pt idx="491">
                  <c:v>2.9219367296141616</c:v>
                </c:pt>
                <c:pt idx="492">
                  <c:v>2.9268319577107573</c:v>
                </c:pt>
                <c:pt idx="493">
                  <c:v>2.9317210411738395</c:v>
                </c:pt>
                <c:pt idx="494">
                  <c:v>2.9366039697006738</c:v>
                </c:pt>
                <c:pt idx="495">
                  <c:v>2.9414807330016934</c:v>
                </c:pt>
                <c:pt idx="496">
                  <c:v>2.9463513208005248</c:v>
                </c:pt>
                <c:pt idx="497">
                  <c:v>2.9512157228340139</c:v>
                </c:pt>
                <c:pt idx="498">
                  <c:v>2.9560739288522528</c:v>
                </c:pt>
                <c:pt idx="499">
                  <c:v>2.9609259286186047</c:v>
                </c:pt>
                <c:pt idx="500">
                  <c:v>2.9657717119097331</c:v>
                </c:pt>
                <c:pt idx="501">
                  <c:v>2.9706112685156278</c:v>
                </c:pt>
                <c:pt idx="502">
                  <c:v>2.9754445882396277</c:v>
                </c:pt>
                <c:pt idx="503">
                  <c:v>2.9802716608984556</c:v>
                </c:pt>
                <c:pt idx="504">
                  <c:v>2.9850924763222353</c:v>
                </c:pt>
                <c:pt idx="505">
                  <c:v>2.9899070243545234</c:v>
                </c:pt>
                <c:pt idx="506">
                  <c:v>2.9947152948523352</c:v>
                </c:pt>
                <c:pt idx="507">
                  <c:v>2.9995172776861723</c:v>
                </c:pt>
                <c:pt idx="508">
                  <c:v>3.004312962740042</c:v>
                </c:pt>
                <c:pt idx="509">
                  <c:v>3.0091023399114953</c:v>
                </c:pt>
                <c:pt idx="510">
                  <c:v>3.013885399111647</c:v>
                </c:pt>
                <c:pt idx="511">
                  <c:v>3.018662130265195</c:v>
                </c:pt>
                <c:pt idx="512">
                  <c:v>3.0234325233104644</c:v>
                </c:pt>
                <c:pt idx="513">
                  <c:v>3.0281965681994194</c:v>
                </c:pt>
                <c:pt idx="514">
                  <c:v>3.0329542548976898</c:v>
                </c:pt>
                <c:pt idx="515">
                  <c:v>3.0377055733846086</c:v>
                </c:pt>
                <c:pt idx="516">
                  <c:v>3.0424505136532307</c:v>
                </c:pt>
                <c:pt idx="517">
                  <c:v>3.0471890657103562</c:v>
                </c:pt>
                <c:pt idx="518">
                  <c:v>3.0519212195765641</c:v>
                </c:pt>
                <c:pt idx="519">
                  <c:v>3.0566469652862329</c:v>
                </c:pt>
                <c:pt idx="520">
                  <c:v>3.061366292887572</c:v>
                </c:pt>
                <c:pt idx="521">
                  <c:v>3.0660791924426452</c:v>
                </c:pt>
                <c:pt idx="522">
                  <c:v>3.0707856540273988</c:v>
                </c:pt>
                <c:pt idx="523">
                  <c:v>3.0754856677316806</c:v>
                </c:pt>
                <c:pt idx="524">
                  <c:v>3.0801792236592771</c:v>
                </c:pt>
                <c:pt idx="525">
                  <c:v>3.0848663119279394</c:v>
                </c:pt>
                <c:pt idx="526">
                  <c:v>3.0895469226693937</c:v>
                </c:pt>
                <c:pt idx="527">
                  <c:v>3.0942210460293906</c:v>
                </c:pt>
                <c:pt idx="528">
                  <c:v>3.0988886721677118</c:v>
                </c:pt>
                <c:pt idx="529">
                  <c:v>3.1035497912582115</c:v>
                </c:pt>
                <c:pt idx="530">
                  <c:v>3.1082043934888279</c:v>
                </c:pt>
                <c:pt idx="531">
                  <c:v>3.1128524690616235</c:v>
                </c:pt>
                <c:pt idx="532">
                  <c:v>3.1174940081928035</c:v>
                </c:pt>
                <c:pt idx="533">
                  <c:v>3.1221290011127429</c:v>
                </c:pt>
                <c:pt idx="534">
                  <c:v>3.1267574380660141</c:v>
                </c:pt>
                <c:pt idx="535">
                  <c:v>3.1313793093114142</c:v>
                </c:pt>
                <c:pt idx="536">
                  <c:v>3.1359946051219869</c:v>
                </c:pt>
                <c:pt idx="537">
                  <c:v>3.1406033157850528</c:v>
                </c:pt>
                <c:pt idx="538">
                  <c:v>3.1452054316022382</c:v>
                </c:pt>
                <c:pt idx="539">
                  <c:v>3.1498009428894904</c:v>
                </c:pt>
                <c:pt idx="540">
                  <c:v>3.1543898399771164</c:v>
                </c:pt>
                <c:pt idx="541">
                  <c:v>3.1589721132098023</c:v>
                </c:pt>
                <c:pt idx="542">
                  <c:v>3.1635477529466414</c:v>
                </c:pt>
                <c:pt idx="543">
                  <c:v>3.168116749561158</c:v>
                </c:pt>
                <c:pt idx="544">
                  <c:v>3.172679093441336</c:v>
                </c:pt>
                <c:pt idx="545">
                  <c:v>3.1772347749896483</c:v>
                </c:pt>
                <c:pt idx="546">
                  <c:v>3.1817837846230748</c:v>
                </c:pt>
                <c:pt idx="547">
                  <c:v>3.1863261127731342</c:v>
                </c:pt>
                <c:pt idx="548">
                  <c:v>3.1908617498859067</c:v>
                </c:pt>
                <c:pt idx="549">
                  <c:v>3.1953906864220687</c:v>
                </c:pt>
                <c:pt idx="550">
                  <c:v>3.1999129128569064</c:v>
                </c:pt>
                <c:pt idx="551">
                  <c:v>3.2044284196803465</c:v>
                </c:pt>
                <c:pt idx="552">
                  <c:v>3.2089371973969922</c:v>
                </c:pt>
                <c:pt idx="553">
                  <c:v>3.2134392365261313</c:v>
                </c:pt>
                <c:pt idx="554">
                  <c:v>3.217934527601777</c:v>
                </c:pt>
                <c:pt idx="555">
                  <c:v>3.222423061172687</c:v>
                </c:pt>
                <c:pt idx="556">
                  <c:v>3.2269048278023917</c:v>
                </c:pt>
                <c:pt idx="557">
                  <c:v>3.2313798180692208</c:v>
                </c:pt>
                <c:pt idx="558">
                  <c:v>3.2358480225663238</c:v>
                </c:pt>
                <c:pt idx="559">
                  <c:v>3.2403094319017058</c:v>
                </c:pt>
                <c:pt idx="560">
                  <c:v>3.2447640366982466</c:v>
                </c:pt>
                <c:pt idx="561">
                  <c:v>3.2492118275937236</c:v>
                </c:pt>
                <c:pt idx="562">
                  <c:v>3.2536527952408472</c:v>
                </c:pt>
                <c:pt idx="563">
                  <c:v>3.2580869303072828</c:v>
                </c:pt>
                <c:pt idx="564">
                  <c:v>3.2625142234756699</c:v>
                </c:pt>
                <c:pt idx="565">
                  <c:v>3.2669346654436588</c:v>
                </c:pt>
                <c:pt idx="566">
                  <c:v>3.2713482469239299</c:v>
                </c:pt>
                <c:pt idx="567">
                  <c:v>3.2757549586442218</c:v>
                </c:pt>
                <c:pt idx="568">
                  <c:v>3.2801547913473539</c:v>
                </c:pt>
                <c:pt idx="569">
                  <c:v>3.2845477357912589</c:v>
                </c:pt>
                <c:pt idx="570">
                  <c:v>3.2889337827490031</c:v>
                </c:pt>
                <c:pt idx="571">
                  <c:v>3.2933129230088118</c:v>
                </c:pt>
                <c:pt idx="572">
                  <c:v>3.2976851473741013</c:v>
                </c:pt>
                <c:pt idx="573">
                  <c:v>3.3020504466634963</c:v>
                </c:pt>
                <c:pt idx="574">
                  <c:v>3.3064088117108623</c:v>
                </c:pt>
                <c:pt idx="575">
                  <c:v>3.3107602333653294</c:v>
                </c:pt>
                <c:pt idx="576">
                  <c:v>3.3151047024913178</c:v>
                </c:pt>
                <c:pt idx="577">
                  <c:v>3.3194422099685585</c:v>
                </c:pt>
                <c:pt idx="578">
                  <c:v>3.3237727466921312</c:v>
                </c:pt>
                <c:pt idx="579">
                  <c:v>3.3280963035724795</c:v>
                </c:pt>
                <c:pt idx="580">
                  <c:v>3.3324128715354382</c:v>
                </c:pt>
                <c:pt idx="581">
                  <c:v>3.3367224415222636</c:v>
                </c:pt>
                <c:pt idx="582">
                  <c:v>3.3410250044896541</c:v>
                </c:pt>
                <c:pt idx="583">
                  <c:v>3.3453205514097819</c:v>
                </c:pt>
                <c:pt idx="584">
                  <c:v>3.3496090732703085</c:v>
                </c:pt>
                <c:pt idx="585">
                  <c:v>3.3538905610744201</c:v>
                </c:pt>
                <c:pt idx="586">
                  <c:v>3.3581650058408505</c:v>
                </c:pt>
                <c:pt idx="587">
                  <c:v>3.3624323986039033</c:v>
                </c:pt>
                <c:pt idx="588">
                  <c:v>3.3666927304134857</c:v>
                </c:pt>
                <c:pt idx="589">
                  <c:v>3.3709459923351193</c:v>
                </c:pt>
                <c:pt idx="590">
                  <c:v>3.3751921754499827</c:v>
                </c:pt>
                <c:pt idx="591">
                  <c:v>3.3794312708549246</c:v>
                </c:pt>
                <c:pt idx="592">
                  <c:v>3.3836632696624953</c:v>
                </c:pt>
                <c:pt idx="593">
                  <c:v>3.3878881630009738</c:v>
                </c:pt>
                <c:pt idx="594">
                  <c:v>3.3921059420143842</c:v>
                </c:pt>
                <c:pt idx="595">
                  <c:v>3.3963165978625312</c:v>
                </c:pt>
                <c:pt idx="596">
                  <c:v>3.4005201217210184</c:v>
                </c:pt>
                <c:pt idx="597">
                  <c:v>3.4047165047812831</c:v>
                </c:pt>
                <c:pt idx="598">
                  <c:v>3.4089057382506076</c:v>
                </c:pt>
                <c:pt idx="599">
                  <c:v>3.4130878133521576</c:v>
                </c:pt>
                <c:pt idx="600">
                  <c:v>3.4172627213250006</c:v>
                </c:pt>
                <c:pt idx="601">
                  <c:v>3.4214304534241329</c:v>
                </c:pt>
                <c:pt idx="602">
                  <c:v>3.4255910009205071</c:v>
                </c:pt>
                <c:pt idx="603">
                  <c:v>3.4297443551010516</c:v>
                </c:pt>
                <c:pt idx="604">
                  <c:v>3.4338905072687043</c:v>
                </c:pt>
                <c:pt idx="605">
                  <c:v>3.4380294487424305</c:v>
                </c:pt>
                <c:pt idx="606">
                  <c:v>3.4421611708572506</c:v>
                </c:pt>
                <c:pt idx="607">
                  <c:v>3.4462856649642677</c:v>
                </c:pt>
                <c:pt idx="608">
                  <c:v>3.4504029224306909</c:v>
                </c:pt>
                <c:pt idx="609">
                  <c:v>3.4545129346398582</c:v>
                </c:pt>
                <c:pt idx="610">
                  <c:v>3.4586156929912661</c:v>
                </c:pt>
                <c:pt idx="611">
                  <c:v>3.4627111889005904</c:v>
                </c:pt>
                <c:pt idx="612">
                  <c:v>3.4667994137997171</c:v>
                </c:pt>
                <c:pt idx="613">
                  <c:v>3.4708803591367619</c:v>
                </c:pt>
                <c:pt idx="614">
                  <c:v>3.4749540163760968</c:v>
                </c:pt>
                <c:pt idx="615">
                  <c:v>3.4790203769983772</c:v>
                </c:pt>
                <c:pt idx="616">
                  <c:v>3.4830794325005661</c:v>
                </c:pt>
                <c:pt idx="617">
                  <c:v>3.4871311743959574</c:v>
                </c:pt>
                <c:pt idx="618">
                  <c:v>3.4911755942142011</c:v>
                </c:pt>
                <c:pt idx="619">
                  <c:v>3.495212683501332</c:v>
                </c:pt>
                <c:pt idx="620">
                  <c:v>3.4992424338197923</c:v>
                </c:pt>
                <c:pt idx="621">
                  <c:v>3.5032648367484547</c:v>
                </c:pt>
                <c:pt idx="622">
                  <c:v>3.5072798838826484</c:v>
                </c:pt>
                <c:pt idx="623">
                  <c:v>3.5112875668341865</c:v>
                </c:pt>
                <c:pt idx="624">
                  <c:v>3.51528787723139</c:v>
                </c:pt>
                <c:pt idx="625">
                  <c:v>3.519280806719109</c:v>
                </c:pt>
                <c:pt idx="626">
                  <c:v>3.5232663469587506</c:v>
                </c:pt>
                <c:pt idx="627">
                  <c:v>3.5272444896283073</c:v>
                </c:pt>
                <c:pt idx="628">
                  <c:v>3.5312152264223742</c:v>
                </c:pt>
                <c:pt idx="629">
                  <c:v>3.5351785490521768</c:v>
                </c:pt>
                <c:pt idx="630">
                  <c:v>3.5391344492456023</c:v>
                </c:pt>
                <c:pt idx="631">
                  <c:v>3.543082918747213</c:v>
                </c:pt>
                <c:pt idx="632">
                  <c:v>3.5470239493182785</c:v>
                </c:pt>
                <c:pt idx="633">
                  <c:v>3.5509575327367982</c:v>
                </c:pt>
                <c:pt idx="634">
                  <c:v>3.5548836607975294</c:v>
                </c:pt>
                <c:pt idx="635">
                  <c:v>3.5588023253120036</c:v>
                </c:pt>
                <c:pt idx="636">
                  <c:v>3.5627135181085614</c:v>
                </c:pt>
                <c:pt idx="637">
                  <c:v>3.5666172310323692</c:v>
                </c:pt>
                <c:pt idx="638">
                  <c:v>3.5705134559454494</c:v>
                </c:pt>
                <c:pt idx="639">
                  <c:v>3.5744021847266989</c:v>
                </c:pt>
                <c:pt idx="640">
                  <c:v>3.5782834092719207</c:v>
                </c:pt>
                <c:pt idx="641">
                  <c:v>3.5821571214938421</c:v>
                </c:pt>
                <c:pt idx="642">
                  <c:v>3.5860233133221433</c:v>
                </c:pt>
                <c:pt idx="643">
                  <c:v>3.5898819767034817</c:v>
                </c:pt>
                <c:pt idx="644">
                  <c:v>3.5937331036015117</c:v>
                </c:pt>
                <c:pt idx="645">
                  <c:v>3.597576685996918</c:v>
                </c:pt>
                <c:pt idx="646">
                  <c:v>3.6014127158874278</c:v>
                </c:pt>
                <c:pt idx="647">
                  <c:v>3.6052411852878454</c:v>
                </c:pt>
                <c:pt idx="648">
                  <c:v>3.6090620862300753</c:v>
                </c:pt>
                <c:pt idx="649">
                  <c:v>3.6128754107631411</c:v>
                </c:pt>
                <c:pt idx="650">
                  <c:v>3.616681150953216</c:v>
                </c:pt>
                <c:pt idx="651">
                  <c:v>3.6204792988836392</c:v>
                </c:pt>
                <c:pt idx="652">
                  <c:v>3.624269846654951</c:v>
                </c:pt>
                <c:pt idx="653">
                  <c:v>3.628052786384905</c:v>
                </c:pt>
                <c:pt idx="654">
                  <c:v>3.6318281102085046</c:v>
                </c:pt>
                <c:pt idx="655">
                  <c:v>3.6355958102780166</c:v>
                </c:pt>
                <c:pt idx="656">
                  <c:v>3.6393558787630007</c:v>
                </c:pt>
                <c:pt idx="657">
                  <c:v>3.6431083078503321</c:v>
                </c:pt>
                <c:pt idx="658">
                  <c:v>3.6468530897442273</c:v>
                </c:pt>
                <c:pt idx="659">
                  <c:v>3.6505902166662683</c:v>
                </c:pt>
                <c:pt idx="660">
                  <c:v>3.6543196808554197</c:v>
                </c:pt>
                <c:pt idx="661">
                  <c:v>3.6580414745680647</c:v>
                </c:pt>
                <c:pt idx="662">
                  <c:v>3.6617555900780183</c:v>
                </c:pt>
                <c:pt idx="663">
                  <c:v>3.6654620196765562</c:v>
                </c:pt>
                <c:pt idx="664">
                  <c:v>3.6691607556724404</c:v>
                </c:pt>
                <c:pt idx="665">
                  <c:v>3.6728517903919378</c:v>
                </c:pt>
                <c:pt idx="666">
                  <c:v>3.6765351161788491</c:v>
                </c:pt>
                <c:pt idx="667">
                  <c:v>3.6802107253945295</c:v>
                </c:pt>
                <c:pt idx="668">
                  <c:v>3.6838786104179135</c:v>
                </c:pt>
                <c:pt idx="669">
                  <c:v>3.6875387636455401</c:v>
                </c:pt>
                <c:pt idx="670">
                  <c:v>3.6911911774915716</c:v>
                </c:pt>
                <c:pt idx="671">
                  <c:v>3.6948358443878253</c:v>
                </c:pt>
                <c:pt idx="672">
                  <c:v>3.6984727567837905</c:v>
                </c:pt>
                <c:pt idx="673">
                  <c:v>3.7021019071466537</c:v>
                </c:pt>
                <c:pt idx="674">
                  <c:v>3.7057232879613231</c:v>
                </c:pt>
                <c:pt idx="675">
                  <c:v>3.7093368917304548</c:v>
                </c:pt>
                <c:pt idx="676">
                  <c:v>3.712942710974469</c:v>
                </c:pt>
                <c:pt idx="677">
                  <c:v>3.7165407382315823</c:v>
                </c:pt>
                <c:pt idx="678">
                  <c:v>3.7201309660578228</c:v>
                </c:pt>
                <c:pt idx="679">
                  <c:v>3.723713387027062</c:v>
                </c:pt>
                <c:pt idx="680">
                  <c:v>3.7272879937310304</c:v>
                </c:pt>
                <c:pt idx="681">
                  <c:v>3.7308547787793462</c:v>
                </c:pt>
                <c:pt idx="682">
                  <c:v>3.7344137347995372</c:v>
                </c:pt>
                <c:pt idx="683">
                  <c:v>3.7379648544370636</c:v>
                </c:pt>
                <c:pt idx="684">
                  <c:v>3.741508130355339</c:v>
                </c:pt>
                <c:pt idx="685">
                  <c:v>3.7450435552357599</c:v>
                </c:pt>
                <c:pt idx="686">
                  <c:v>3.7485711217777236</c:v>
                </c:pt>
                <c:pt idx="687">
                  <c:v>3.7520908226986553</c:v>
                </c:pt>
                <c:pt idx="688">
                  <c:v>3.7556026507340214</c:v>
                </c:pt>
                <c:pt idx="689">
                  <c:v>3.7591065986373691</c:v>
                </c:pt>
                <c:pt idx="690">
                  <c:v>3.7626026591803381</c:v>
                </c:pt>
                <c:pt idx="691">
                  <c:v>3.7660908251526828</c:v>
                </c:pt>
                <c:pt idx="692">
                  <c:v>3.7695710893623033</c:v>
                </c:pt>
                <c:pt idx="693">
                  <c:v>3.7730434446352596</c:v>
                </c:pt>
                <c:pt idx="694">
                  <c:v>3.7765078838158037</c:v>
                </c:pt>
                <c:pt idx="695">
                  <c:v>3.7799643997663921</c:v>
                </c:pt>
                <c:pt idx="696">
                  <c:v>3.7834129853677179</c:v>
                </c:pt>
                <c:pt idx="697">
                  <c:v>3.7868536335187302</c:v>
                </c:pt>
                <c:pt idx="698">
                  <c:v>3.7902863371366546</c:v>
                </c:pt>
                <c:pt idx="699">
                  <c:v>3.7937110891570187</c:v>
                </c:pt>
                <c:pt idx="700">
                  <c:v>3.7971278825336734</c:v>
                </c:pt>
                <c:pt idx="701">
                  <c:v>3.8005367102388208</c:v>
                </c:pt>
                <c:pt idx="702">
                  <c:v>3.8039375652630247</c:v>
                </c:pt>
                <c:pt idx="703">
                  <c:v>3.8073304406152491</c:v>
                </c:pt>
                <c:pt idx="704">
                  <c:v>3.8107153293228668</c:v>
                </c:pt>
                <c:pt idx="705">
                  <c:v>3.8140922244316906</c:v>
                </c:pt>
                <c:pt idx="706">
                  <c:v>3.8174611190059937</c:v>
                </c:pt>
                <c:pt idx="707">
                  <c:v>3.8208220061285294</c:v>
                </c:pt>
                <c:pt idx="708">
                  <c:v>3.824174878900557</c:v>
                </c:pt>
                <c:pt idx="709">
                  <c:v>3.827519730441864</c:v>
                </c:pt>
                <c:pt idx="710">
                  <c:v>3.8308565538907842</c:v>
                </c:pt>
                <c:pt idx="711">
                  <c:v>3.8341853424042265</c:v>
                </c:pt>
                <c:pt idx="712">
                  <c:v>3.8375060891576931</c:v>
                </c:pt>
                <c:pt idx="713">
                  <c:v>3.8408187873453006</c:v>
                </c:pt>
                <c:pt idx="714">
                  <c:v>3.8441234301798066</c:v>
                </c:pt>
                <c:pt idx="715">
                  <c:v>3.8474200108926282</c:v>
                </c:pt>
                <c:pt idx="716">
                  <c:v>3.8507085227338664</c:v>
                </c:pt>
                <c:pt idx="717">
                  <c:v>3.8539889589723266</c:v>
                </c:pt>
                <c:pt idx="718">
                  <c:v>3.8572613128955409</c:v>
                </c:pt>
                <c:pt idx="719">
                  <c:v>3.8605255778097898</c:v>
                </c:pt>
                <c:pt idx="720">
                  <c:v>3.8637817470401266</c:v>
                </c:pt>
                <c:pt idx="721">
                  <c:v>3.8670298139303974</c:v>
                </c:pt>
                <c:pt idx="722">
                  <c:v>3.8702697718432604</c:v>
                </c:pt>
                <c:pt idx="723">
                  <c:v>3.8735016141602148</c:v>
                </c:pt>
                <c:pt idx="724">
                  <c:v>3.8767253342816135</c:v>
                </c:pt>
                <c:pt idx="725">
                  <c:v>3.8799409256266939</c:v>
                </c:pt>
                <c:pt idx="726">
                  <c:v>3.883148381633593</c:v>
                </c:pt>
                <c:pt idx="727">
                  <c:v>3.8863476957593712</c:v>
                </c:pt>
                <c:pt idx="728">
                  <c:v>3.8895388614800348</c:v>
                </c:pt>
                <c:pt idx="729">
                  <c:v>3.892721872290557</c:v>
                </c:pt>
                <c:pt idx="730">
                  <c:v>3.8958967217048994</c:v>
                </c:pt>
                <c:pt idx="731">
                  <c:v>3.8990634032560321</c:v>
                </c:pt>
                <c:pt idx="732">
                  <c:v>3.9022219104959595</c:v>
                </c:pt>
                <c:pt idx="733">
                  <c:v>3.9053722369957353</c:v>
                </c:pt>
                <c:pt idx="734">
                  <c:v>3.9085143763454897</c:v>
                </c:pt>
                <c:pt idx="735">
                  <c:v>3.9116483221544462</c:v>
                </c:pt>
                <c:pt idx="736">
                  <c:v>3.9147740680509466</c:v>
                </c:pt>
                <c:pt idx="737">
                  <c:v>3.9178916076824706</c:v>
                </c:pt>
                <c:pt idx="738">
                  <c:v>3.9210009347156549</c:v>
                </c:pt>
                <c:pt idx="739">
                  <c:v>3.9241020428363189</c:v>
                </c:pt>
                <c:pt idx="740">
                  <c:v>3.9271949257494825</c:v>
                </c:pt>
                <c:pt idx="741">
                  <c:v>3.9302795771793875</c:v>
                </c:pt>
                <c:pt idx="742">
                  <c:v>3.933355990869515</c:v>
                </c:pt>
                <c:pt idx="743">
                  <c:v>3.9364241605826211</c:v>
                </c:pt>
                <c:pt idx="744">
                  <c:v>3.939484080100736</c:v>
                </c:pt>
                <c:pt idx="745">
                  <c:v>3.9425357432251995</c:v>
                </c:pt>
                <c:pt idx="746">
                  <c:v>3.9455791437766816</c:v>
                </c:pt>
                <c:pt idx="747">
                  <c:v>3.9486142755951956</c:v>
                </c:pt>
                <c:pt idx="748">
                  <c:v>3.9516411325401237</c:v>
                </c:pt>
                <c:pt idx="749">
                  <c:v>3.954659708490238</c:v>
                </c:pt>
                <c:pt idx="750">
                  <c:v>3.9576699973437206</c:v>
                </c:pt>
                <c:pt idx="751">
                  <c:v>3.9606719930181811</c:v>
                </c:pt>
                <c:pt idx="752">
                  <c:v>3.9636656894506821</c:v>
                </c:pt>
                <c:pt idx="753">
                  <c:v>3.9666510805977553</c:v>
                </c:pt>
                <c:pt idx="754">
                  <c:v>3.9696281604354269</c:v>
                </c:pt>
                <c:pt idx="755">
                  <c:v>3.9725969229592297</c:v>
                </c:pt>
                <c:pt idx="756">
                  <c:v>3.9755573621842331</c:v>
                </c:pt>
                <c:pt idx="757">
                  <c:v>3.9785094721450558</c:v>
                </c:pt>
                <c:pt idx="758">
                  <c:v>3.9814532468958914</c:v>
                </c:pt>
                <c:pt idx="759">
                  <c:v>3.9843886805105226</c:v>
                </c:pt>
                <c:pt idx="760">
                  <c:v>3.9873157670823507</c:v>
                </c:pt>
                <c:pt idx="761">
                  <c:v>3.9902345007244011</c:v>
                </c:pt>
                <c:pt idx="762">
                  <c:v>3.993144875569361</c:v>
                </c:pt>
                <c:pt idx="763">
                  <c:v>3.9960468857695828</c:v>
                </c:pt>
                <c:pt idx="764">
                  <c:v>3.9989405254971144</c:v>
                </c:pt>
                <c:pt idx="765">
                  <c:v>4.0018257889437185</c:v>
                </c:pt>
                <c:pt idx="766">
                  <c:v>4.004702670320885</c:v>
                </c:pt>
                <c:pt idx="767">
                  <c:v>4.0075711638598612</c:v>
                </c:pt>
                <c:pt idx="768">
                  <c:v>4.0104312638116575</c:v>
                </c:pt>
                <c:pt idx="769">
                  <c:v>4.0132829644470833</c:v>
                </c:pt>
                <c:pt idx="770">
                  <c:v>4.0161262600567538</c:v>
                </c:pt>
                <c:pt idx="771">
                  <c:v>4.0189611449511204</c:v>
                </c:pt>
                <c:pt idx="772">
                  <c:v>4.0217876134604733</c:v>
                </c:pt>
                <c:pt idx="773">
                  <c:v>4.0246056599349807</c:v>
                </c:pt>
                <c:pt idx="774">
                  <c:v>4.027415278744698</c:v>
                </c:pt>
                <c:pt idx="775">
                  <c:v>4.030216464279583</c:v>
                </c:pt>
                <c:pt idx="776">
                  <c:v>4.0330092109495235</c:v>
                </c:pt>
                <c:pt idx="777">
                  <c:v>4.0357935131843545</c:v>
                </c:pt>
                <c:pt idx="778">
                  <c:v>4.0385693654338723</c:v>
                </c:pt>
                <c:pt idx="779">
                  <c:v>4.0413367621678589</c:v>
                </c:pt>
                <c:pt idx="780">
                  <c:v>4.0440956978760996</c:v>
                </c:pt>
                <c:pt idx="781">
                  <c:v>4.0468461670684013</c:v>
                </c:pt>
                <c:pt idx="782">
                  <c:v>4.0495881642746081</c:v>
                </c:pt>
                <c:pt idx="783">
                  <c:v>4.0523216840446299</c:v>
                </c:pt>
                <c:pt idx="784">
                  <c:v>4.0550467209484484</c:v>
                </c:pt>
                <c:pt idx="785">
                  <c:v>4.0577632695761459</c:v>
                </c:pt>
                <c:pt idx="786">
                  <c:v>4.0604713245379198</c:v>
                </c:pt>
                <c:pt idx="787">
                  <c:v>4.0631708804640976</c:v>
                </c:pt>
                <c:pt idx="788">
                  <c:v>4.0658619320051654</c:v>
                </c:pt>
                <c:pt idx="789">
                  <c:v>4.0685444738317758</c:v>
                </c:pt>
                <c:pt idx="790">
                  <c:v>4.0712185006347692</c:v>
                </c:pt>
                <c:pt idx="791">
                  <c:v>4.0738840071251969</c:v>
                </c:pt>
                <c:pt idx="792">
                  <c:v>4.0765409880343357</c:v>
                </c:pt>
                <c:pt idx="793">
                  <c:v>4.0791894381137039</c:v>
                </c:pt>
                <c:pt idx="794">
                  <c:v>4.0818293521350837</c:v>
                </c:pt>
                <c:pt idx="795">
                  <c:v>4.084460724890536</c:v>
                </c:pt>
                <c:pt idx="796">
                  <c:v>4.0870835511924195</c:v>
                </c:pt>
                <c:pt idx="797">
                  <c:v>4.0896978258734098</c:v>
                </c:pt>
                <c:pt idx="798">
                  <c:v>4.0923035437865174</c:v>
                </c:pt>
                <c:pt idx="799">
                  <c:v>4.0949006998051001</c:v>
                </c:pt>
                <c:pt idx="800">
                  <c:v>4.0974892888228887</c:v>
                </c:pt>
                <c:pt idx="801">
                  <c:v>4.1000693057539985</c:v>
                </c:pt>
                <c:pt idx="802">
                  <c:v>4.1026407455329501</c:v>
                </c:pt>
                <c:pt idx="803">
                  <c:v>4.1052036031146875</c:v>
                </c:pt>
                <c:pt idx="804">
                  <c:v>4.1077578734745908</c:v>
                </c:pt>
                <c:pt idx="805">
                  <c:v>4.1103035516084985</c:v>
                </c:pt>
                <c:pt idx="806">
                  <c:v>4.1128406325327225</c:v>
                </c:pt>
                <c:pt idx="807">
                  <c:v>4.1153691112840685</c:v>
                </c:pt>
                <c:pt idx="808">
                  <c:v>4.1178889829198448</c:v>
                </c:pt>
                <c:pt idx="809">
                  <c:v>4.1204002425178929</c:v>
                </c:pt>
                <c:pt idx="810">
                  <c:v>4.1229028851765888</c:v>
                </c:pt>
                <c:pt idx="811">
                  <c:v>4.1253969060148759</c:v>
                </c:pt>
                <c:pt idx="812">
                  <c:v>4.127882300172268</c:v>
                </c:pt>
                <c:pt idx="813">
                  <c:v>4.1303590628088722</c:v>
                </c:pt>
                <c:pt idx="814">
                  <c:v>4.1328271891054094</c:v>
                </c:pt>
                <c:pt idx="815">
                  <c:v>4.1352866742632246</c:v>
                </c:pt>
                <c:pt idx="816">
                  <c:v>4.1377375135043062</c:v>
                </c:pt>
                <c:pt idx="817">
                  <c:v>4.1401797020713005</c:v>
                </c:pt>
                <c:pt idx="818">
                  <c:v>4.1426132352275342</c:v>
                </c:pt>
                <c:pt idx="819">
                  <c:v>4.1450381082570242</c:v>
                </c:pt>
                <c:pt idx="820">
                  <c:v>4.1474543164644926</c:v>
                </c:pt>
                <c:pt idx="821">
                  <c:v>4.1498618551753932</c:v>
                </c:pt>
                <c:pt idx="822">
                  <c:v>4.1522607197359171</c:v>
                </c:pt>
                <c:pt idx="823">
                  <c:v>4.1546509055130132</c:v>
                </c:pt>
                <c:pt idx="824">
                  <c:v>4.1570324078944019</c:v>
                </c:pt>
                <c:pt idx="825">
                  <c:v>4.1594052222885978</c:v>
                </c:pt>
                <c:pt idx="826">
                  <c:v>4.1617693441249139</c:v>
                </c:pt>
                <c:pt idx="827">
                  <c:v>4.1641247688534895</c:v>
                </c:pt>
                <c:pt idx="828">
                  <c:v>4.166471491945301</c:v>
                </c:pt>
                <c:pt idx="829">
                  <c:v>4.1688095088921679</c:v>
                </c:pt>
                <c:pt idx="830">
                  <c:v>4.1711388152067901</c:v>
                </c:pt>
                <c:pt idx="831">
                  <c:v>4.1734594064227402</c:v>
                </c:pt>
                <c:pt idx="832">
                  <c:v>4.175771278094496</c:v>
                </c:pt>
                <c:pt idx="833">
                  <c:v>4.178074425797444</c:v>
                </c:pt>
                <c:pt idx="834">
                  <c:v>4.1803688451279051</c:v>
                </c:pt>
                <c:pt idx="835">
                  <c:v>4.1826545317031405</c:v>
                </c:pt>
                <c:pt idx="836">
                  <c:v>4.18493148116137</c:v>
                </c:pt>
                <c:pt idx="837">
                  <c:v>4.1871996891617922</c:v>
                </c:pt>
                <c:pt idx="838">
                  <c:v>4.1894591513845922</c:v>
                </c:pt>
                <c:pt idx="839">
                  <c:v>4.1917098635309555</c:v>
                </c:pt>
                <c:pt idx="840">
                  <c:v>4.1939518213230924</c:v>
                </c:pt>
                <c:pt idx="841">
                  <c:v>4.1961850205042444</c:v>
                </c:pt>
                <c:pt idx="842">
                  <c:v>4.1984094568386974</c:v>
                </c:pt>
                <c:pt idx="843">
                  <c:v>4.2006251261118051</c:v>
                </c:pt>
                <c:pt idx="844">
                  <c:v>4.2028320241299957</c:v>
                </c:pt>
                <c:pt idx="845">
                  <c:v>4.2050301467207873</c:v>
                </c:pt>
                <c:pt idx="846">
                  <c:v>4.2072194897328048</c:v>
                </c:pt>
                <c:pt idx="847">
                  <c:v>4.2094000490357928</c:v>
                </c:pt>
                <c:pt idx="848">
                  <c:v>4.2115718205206294</c:v>
                </c:pt>
                <c:pt idx="849">
                  <c:v>4.2137348000993384</c:v>
                </c:pt>
                <c:pt idx="850">
                  <c:v>4.2158889837051072</c:v>
                </c:pt>
                <c:pt idx="851">
                  <c:v>4.2180343672922991</c:v>
                </c:pt>
                <c:pt idx="852">
                  <c:v>4.220170946836463</c:v>
                </c:pt>
                <c:pt idx="853">
                  <c:v>4.2222987183343541</c:v>
                </c:pt>
                <c:pt idx="854">
                  <c:v>4.2244176778039408</c:v>
                </c:pt>
                <c:pt idx="855">
                  <c:v>4.2265278212844244</c:v>
                </c:pt>
                <c:pt idx="856">
                  <c:v>4.2286291448362432</c:v>
                </c:pt>
                <c:pt idx="857">
                  <c:v>4.2307216445411013</c:v>
                </c:pt>
                <c:pt idx="858">
                  <c:v>4.2328053165019623</c:v>
                </c:pt>
                <c:pt idx="859">
                  <c:v>4.2348801568430776</c:v>
                </c:pt>
                <c:pt idx="860">
                  <c:v>4.2369461617099935</c:v>
                </c:pt>
                <c:pt idx="861">
                  <c:v>4.2390033272695637</c:v>
                </c:pt>
                <c:pt idx="862">
                  <c:v>4.2410516497099646</c:v>
                </c:pt>
                <c:pt idx="863">
                  <c:v>4.2430911252407055</c:v>
                </c:pt>
                <c:pt idx="864">
                  <c:v>4.2451217500926424</c:v>
                </c:pt>
                <c:pt idx="865">
                  <c:v>4.247143520517989</c:v>
                </c:pt>
                <c:pt idx="866">
                  <c:v>4.2491564327903326</c:v>
                </c:pt>
                <c:pt idx="867">
                  <c:v>4.2511604832046457</c:v>
                </c:pt>
                <c:pt idx="868">
                  <c:v>4.2531556680772926</c:v>
                </c:pt>
                <c:pt idx="869">
                  <c:v>4.2551419837460491</c:v>
                </c:pt>
                <c:pt idx="870">
                  <c:v>4.257119426570112</c:v>
                </c:pt>
                <c:pt idx="871">
                  <c:v>4.2590879929301062</c:v>
                </c:pt>
                <c:pt idx="872">
                  <c:v>4.2610476792281045</c:v>
                </c:pt>
                <c:pt idx="873">
                  <c:v>4.2629984818876352</c:v>
                </c:pt>
                <c:pt idx="874">
                  <c:v>4.264940397353695</c:v>
                </c:pt>
                <c:pt idx="875">
                  <c:v>4.2668734220927567</c:v>
                </c:pt>
                <c:pt idx="876">
                  <c:v>4.2687975525927868</c:v>
                </c:pt>
                <c:pt idx="877">
                  <c:v>4.2707127853632514</c:v>
                </c:pt>
                <c:pt idx="878">
                  <c:v>4.2726191169351333</c:v>
                </c:pt>
                <c:pt idx="879">
                  <c:v>4.2745165438609343</c:v>
                </c:pt>
                <c:pt idx="880">
                  <c:v>4.2764050627146979</c:v>
                </c:pt>
                <c:pt idx="881">
                  <c:v>4.2782846700920123</c:v>
                </c:pt>
                <c:pt idx="882">
                  <c:v>4.2801553626100191</c:v>
                </c:pt>
                <c:pt idx="883">
                  <c:v>4.2820171369074327</c:v>
                </c:pt>
                <c:pt idx="884">
                  <c:v>4.2838699896445469</c:v>
                </c:pt>
                <c:pt idx="885">
                  <c:v>4.285713917503239</c:v>
                </c:pt>
                <c:pt idx="886">
                  <c:v>4.2875489171869932</c:v>
                </c:pt>
                <c:pt idx="887">
                  <c:v>4.2893749854209</c:v>
                </c:pt>
                <c:pt idx="888">
                  <c:v>4.2911921189516695</c:v>
                </c:pt>
                <c:pt idx="889">
                  <c:v>4.2930003145476441</c:v>
                </c:pt>
                <c:pt idx="890">
                  <c:v>4.2947995689988101</c:v>
                </c:pt>
                <c:pt idx="891">
                  <c:v>4.2965898791167971</c:v>
                </c:pt>
                <c:pt idx="892">
                  <c:v>4.2983712417349</c:v>
                </c:pt>
                <c:pt idx="893">
                  <c:v>4.3001436537080844</c:v>
                </c:pt>
                <c:pt idx="894">
                  <c:v>4.3019071119129917</c:v>
                </c:pt>
                <c:pt idx="895">
                  <c:v>4.3036616132479555</c:v>
                </c:pt>
                <c:pt idx="896">
                  <c:v>4.3054071546330075</c:v>
                </c:pt>
                <c:pt idx="897">
                  <c:v>4.3071437330098874</c:v>
                </c:pt>
                <c:pt idx="898">
                  <c:v>4.30887134534205</c:v>
                </c:pt>
                <c:pt idx="899">
                  <c:v>4.3105899886146783</c:v>
                </c:pt>
                <c:pt idx="900">
                  <c:v>4.3122996598346903</c:v>
                </c:pt>
                <c:pt idx="901">
                  <c:v>4.3140003560307445</c:v>
                </c:pt>
                <c:pt idx="902">
                  <c:v>4.315692074253259</c:v>
                </c:pt>
                <c:pt idx="903">
                  <c:v>4.3173748115744051</c:v>
                </c:pt>
                <c:pt idx="904">
                  <c:v>4.3190485650881296</c:v>
                </c:pt>
                <c:pt idx="905">
                  <c:v>4.3207133319101532</c:v>
                </c:pt>
                <c:pt idx="906">
                  <c:v>4.3223691091779868</c:v>
                </c:pt>
                <c:pt idx="907">
                  <c:v>4.3240158940509312</c:v>
                </c:pt>
                <c:pt idx="908">
                  <c:v>4.3256536837100947</c:v>
                </c:pt>
                <c:pt idx="909">
                  <c:v>4.3272824753583912</c:v>
                </c:pt>
                <c:pt idx="910">
                  <c:v>4.328902266220557</c:v>
                </c:pt>
                <c:pt idx="911">
                  <c:v>4.330513053543152</c:v>
                </c:pt>
                <c:pt idx="912">
                  <c:v>4.3321148345945675</c:v>
                </c:pt>
                <c:pt idx="913">
                  <c:v>4.3337076066650422</c:v>
                </c:pt>
                <c:pt idx="914">
                  <c:v>4.3352913670666551</c:v>
                </c:pt>
                <c:pt idx="915">
                  <c:v>4.3368661131333459</c:v>
                </c:pt>
                <c:pt idx="916">
                  <c:v>4.338431842220916</c:v>
                </c:pt>
                <c:pt idx="917">
                  <c:v>4.3399885517070347</c:v>
                </c:pt>
                <c:pt idx="918">
                  <c:v>4.3415362389912469</c:v>
                </c:pt>
                <c:pt idx="919">
                  <c:v>4.3430749014949832</c:v>
                </c:pt>
                <c:pt idx="920">
                  <c:v>4.3446045366615635</c:v>
                </c:pt>
                <c:pt idx="921">
                  <c:v>4.3461251419562013</c:v>
                </c:pt>
                <c:pt idx="922">
                  <c:v>4.347636714866014</c:v>
                </c:pt>
                <c:pt idx="923">
                  <c:v>4.3491392529000281</c:v>
                </c:pt>
                <c:pt idx="924">
                  <c:v>4.350632753589184</c:v>
                </c:pt>
                <c:pt idx="925">
                  <c:v>4.3521172144863431</c:v>
                </c:pt>
                <c:pt idx="926">
                  <c:v>4.3535926331662944</c:v>
                </c:pt>
                <c:pt idx="927">
                  <c:v>4.3550590072257558</c:v>
                </c:pt>
                <c:pt idx="928">
                  <c:v>4.3565163342833877</c:v>
                </c:pt>
                <c:pt idx="929">
                  <c:v>4.3579646119797903</c:v>
                </c:pt>
                <c:pt idx="930">
                  <c:v>4.3594038379775126</c:v>
                </c:pt>
                <c:pt idx="931">
                  <c:v>4.3608340099610619</c:v>
                </c:pt>
                <c:pt idx="932">
                  <c:v>4.3622551256368958</c:v>
                </c:pt>
                <c:pt idx="933">
                  <c:v>4.3636671827334466</c:v>
                </c:pt>
                <c:pt idx="934">
                  <c:v>4.3650701790011057</c:v>
                </c:pt>
                <c:pt idx="935">
                  <c:v>4.3664641122122427</c:v>
                </c:pt>
                <c:pt idx="936">
                  <c:v>4.3678489801612042</c:v>
                </c:pt>
                <c:pt idx="937">
                  <c:v>4.3692247806643181</c:v>
                </c:pt>
                <c:pt idx="938">
                  <c:v>4.3705915115599021</c:v>
                </c:pt>
                <c:pt idx="939">
                  <c:v>4.3719491707082616</c:v>
                </c:pt>
                <c:pt idx="940">
                  <c:v>4.373297755991695</c:v>
                </c:pt>
                <c:pt idx="941">
                  <c:v>4.3746372653145054</c:v>
                </c:pt>
                <c:pt idx="942">
                  <c:v>4.3759676966029932</c:v>
                </c:pt>
                <c:pt idx="943">
                  <c:v>4.3772890478054647</c:v>
                </c:pt>
                <c:pt idx="944">
                  <c:v>4.3786013168922393</c:v>
                </c:pt>
                <c:pt idx="945">
                  <c:v>4.3799045018556448</c:v>
                </c:pt>
                <c:pt idx="946">
                  <c:v>4.3811986007100288</c:v>
                </c:pt>
                <c:pt idx="947">
                  <c:v>4.3824836114917565</c:v>
                </c:pt>
                <c:pt idx="948">
                  <c:v>4.3837595322592122</c:v>
                </c:pt>
                <c:pt idx="949">
                  <c:v>4.3850263610928106</c:v>
                </c:pt>
                <c:pt idx="950">
                  <c:v>4.3862840960949878</c:v>
                </c:pt>
                <c:pt idx="951">
                  <c:v>4.3875327353902129</c:v>
                </c:pt>
                <c:pt idx="952">
                  <c:v>4.3887722771249855</c:v>
                </c:pt>
                <c:pt idx="953">
                  <c:v>4.3900027194678417</c:v>
                </c:pt>
                <c:pt idx="954">
                  <c:v>4.3912240606093507</c:v>
                </c:pt>
                <c:pt idx="955">
                  <c:v>4.3924362987621244</c:v>
                </c:pt>
                <c:pt idx="956">
                  <c:v>4.3936394321608079</c:v>
                </c:pt>
                <c:pt idx="957">
                  <c:v>4.3948334590620979</c:v>
                </c:pt>
                <c:pt idx="958">
                  <c:v>4.3960183777447233</c:v>
                </c:pt>
                <c:pt idx="959">
                  <c:v>4.3971941865094619</c:v>
                </c:pt>
                <c:pt idx="960">
                  <c:v>4.3983608836791417</c:v>
                </c:pt>
                <c:pt idx="961">
                  <c:v>4.3995184675986305</c:v>
                </c:pt>
                <c:pt idx="962">
                  <c:v>4.4006669366348463</c:v>
                </c:pt>
                <c:pt idx="963">
                  <c:v>4.4018062891767551</c:v>
                </c:pt>
                <c:pt idx="964">
                  <c:v>4.402936523635371</c:v>
                </c:pt>
                <c:pt idx="965">
                  <c:v>4.4040576384437591</c:v>
                </c:pt>
                <c:pt idx="966">
                  <c:v>4.4051696320570315</c:v>
                </c:pt>
                <c:pt idx="967">
                  <c:v>4.4062725029523522</c:v>
                </c:pt>
                <c:pt idx="968">
                  <c:v>4.4073662496289332</c:v>
                </c:pt>
                <c:pt idx="969">
                  <c:v>4.408450870608033</c:v>
                </c:pt>
                <c:pt idx="970">
                  <c:v>4.4095263644329652</c:v>
                </c:pt>
                <c:pt idx="971">
                  <c:v>4.410592729669089</c:v>
                </c:pt>
                <c:pt idx="972">
                  <c:v>4.4116499649038099</c:v>
                </c:pt>
                <c:pt idx="973">
                  <c:v>4.4126980687465815</c:v>
                </c:pt>
                <c:pt idx="974">
                  <c:v>4.413737039828904</c:v>
                </c:pt>
                <c:pt idx="975">
                  <c:v>4.41476687680432</c:v>
                </c:pt>
                <c:pt idx="976">
                  <c:v>4.4157875783484197</c:v>
                </c:pt>
                <c:pt idx="977">
                  <c:v>4.4167991431588307</c:v>
                </c:pt>
                <c:pt idx="978">
                  <c:v>4.4178015699552269</c:v>
                </c:pt>
                <c:pt idx="979">
                  <c:v>4.4187948574793143</c:v>
                </c:pt>
                <c:pt idx="980">
                  <c:v>4.4197790044948384</c:v>
                </c:pt>
                <c:pt idx="981">
                  <c:v>4.4207540097875819</c:v>
                </c:pt>
                <c:pt idx="982">
                  <c:v>4.4217198721653563</c:v>
                </c:pt>
                <c:pt idx="983">
                  <c:v>4.4226765904580043</c:v>
                </c:pt>
                <c:pt idx="984">
                  <c:v>4.4236241635173954</c:v>
                </c:pt>
                <c:pt idx="985">
                  <c:v>4.4245625902174259</c:v>
                </c:pt>
                <c:pt idx="986">
                  <c:v>4.4254918694540093</c:v>
                </c:pt>
                <c:pt idx="987">
                  <c:v>4.4264120001450813</c:v>
                </c:pt>
                <c:pt idx="988">
                  <c:v>4.427322981230593</c:v>
                </c:pt>
                <c:pt idx="989">
                  <c:v>4.4282248116725027</c:v>
                </c:pt>
                <c:pt idx="990">
                  <c:v>4.4291174904547841</c:v>
                </c:pt>
                <c:pt idx="991">
                  <c:v>4.4300010165834101</c:v>
                </c:pt>
                <c:pt idx="992">
                  <c:v>4.4308753890863537</c:v>
                </c:pt>
                <c:pt idx="993">
                  <c:v>4.4317406070135892</c:v>
                </c:pt>
                <c:pt idx="994">
                  <c:v>4.432596669437074</c:v>
                </c:pt>
                <c:pt idx="995">
                  <c:v>4.433443575450764</c:v>
                </c:pt>
                <c:pt idx="996">
                  <c:v>4.4342813241705903</c:v>
                </c:pt>
                <c:pt idx="997">
                  <c:v>4.4351099147344648</c:v>
                </c:pt>
                <c:pt idx="998">
                  <c:v>4.4359293463022711</c:v>
                </c:pt>
                <c:pt idx="999">
                  <c:v>4.4367396180558636</c:v>
                </c:pt>
                <c:pt idx="1000">
                  <c:v>4.437540729199057</c:v>
                </c:pt>
                <c:pt idx="1001">
                  <c:v>4.4383326789576216</c:v>
                </c:pt>
                <c:pt idx="1002">
                  <c:v>4.4391154665792811</c:v>
                </c:pt>
                <c:pt idx="1003">
                  <c:v>4.4398890913337077</c:v>
                </c:pt>
                <c:pt idx="1004">
                  <c:v>4.4406535525125053</c:v>
                </c:pt>
                <c:pt idx="1005">
                  <c:v>4.4414088494292168</c:v>
                </c:pt>
                <c:pt idx="1006">
                  <c:v>4.4421549814193115</c:v>
                </c:pt>
                <c:pt idx="1007">
                  <c:v>4.4428919478401747</c:v>
                </c:pt>
                <c:pt idx="1008">
                  <c:v>4.4436197480711099</c:v>
                </c:pt>
                <c:pt idx="1009">
                  <c:v>4.4443383815133242</c:v>
                </c:pt>
                <c:pt idx="1010">
                  <c:v>4.4450478475899242</c:v>
                </c:pt>
                <c:pt idx="1011">
                  <c:v>4.4457481457459069</c:v>
                </c:pt>
                <c:pt idx="1012">
                  <c:v>4.4464392754481556</c:v>
                </c:pt>
                <c:pt idx="1013">
                  <c:v>4.4471212361854295</c:v>
                </c:pt>
                <c:pt idx="1014">
                  <c:v>4.4477940274683556</c:v>
                </c:pt>
                <c:pt idx="1015">
                  <c:v>4.4484576488294216</c:v>
                </c:pt>
                <c:pt idx="1016">
                  <c:v>4.4491120998229672</c:v>
                </c:pt>
                <c:pt idx="1017">
                  <c:v>4.4497573800251766</c:v>
                </c:pt>
                <c:pt idx="1018">
                  <c:v>4.4503934890340675</c:v>
                </c:pt>
                <c:pt idx="1019">
                  <c:v>4.4510204264694835</c:v>
                </c:pt>
                <c:pt idx="1020">
                  <c:v>4.4516381919730881</c:v>
                </c:pt>
                <c:pt idx="1021">
                  <c:v>4.4522467852083487</c:v>
                </c:pt>
                <c:pt idx="1022">
                  <c:v>4.4528462058605323</c:v>
                </c:pt>
                <c:pt idx="1023">
                  <c:v>4.4534364536366953</c:v>
                </c:pt>
                <c:pt idx="1024">
                  <c:v>4.4540175282656707</c:v>
                </c:pt>
                <c:pt idx="1025">
                  <c:v>4.4545894294980624</c:v>
                </c:pt>
                <c:pt idx="1026">
                  <c:v>4.455152157106232</c:v>
                </c:pt>
                <c:pt idx="1027">
                  <c:v>4.4557057108842884</c:v>
                </c:pt>
                <c:pt idx="1028">
                  <c:v>4.4562500906480755</c:v>
                </c:pt>
                <c:pt idx="1029">
                  <c:v>4.4567852962351697</c:v>
                </c:pt>
                <c:pt idx="1030">
                  <c:v>4.4573113275048559</c:v>
                </c:pt>
                <c:pt idx="1031">
                  <c:v>4.457828184338128</c:v>
                </c:pt>
                <c:pt idx="1032">
                  <c:v>4.4583358666376691</c:v>
                </c:pt>
                <c:pt idx="1033">
                  <c:v>4.4588343743278447</c:v>
                </c:pt>
                <c:pt idx="1034">
                  <c:v>4.4593237073546899</c:v>
                </c:pt>
                <c:pt idx="1035">
                  <c:v>4.4598038656858945</c:v>
                </c:pt>
                <c:pt idx="1036">
                  <c:v>4.460274849310796</c:v>
                </c:pt>
                <c:pt idx="1037">
                  <c:v>4.4607366582403589</c:v>
                </c:pt>
                <c:pt idx="1038">
                  <c:v>4.4611892925071732</c:v>
                </c:pt>
                <c:pt idx="1039">
                  <c:v>4.4616327521654311</c:v>
                </c:pt>
                <c:pt idx="1040">
                  <c:v>4.4620670372909172</c:v>
                </c:pt>
                <c:pt idx="1041">
                  <c:v>4.4624921479810018</c:v>
                </c:pt>
                <c:pt idx="1042">
                  <c:v>4.4629080843546145</c:v>
                </c:pt>
                <c:pt idx="1043">
                  <c:v>4.4633148465522403</c:v>
                </c:pt>
                <c:pt idx="1044">
                  <c:v>4.463712434735907</c:v>
                </c:pt>
                <c:pt idx="1045">
                  <c:v>4.4641008490891592</c:v>
                </c:pt>
                <c:pt idx="1046">
                  <c:v>4.4644800898170551</c:v>
                </c:pt>
                <c:pt idx="1047">
                  <c:v>4.4648501571461487</c:v>
                </c:pt>
                <c:pt idx="1048">
                  <c:v>4.4652110513244709</c:v>
                </c:pt>
                <c:pt idx="1049">
                  <c:v>4.4655627726215243</c:v>
                </c:pt>
                <c:pt idx="1050">
                  <c:v>4.4659053213282549</c:v>
                </c:pt>
                <c:pt idx="1051">
                  <c:v>4.4662386977570465</c:v>
                </c:pt>
                <c:pt idx="1052">
                  <c:v>4.4665629022417006</c:v>
                </c:pt>
                <c:pt idx="1053">
                  <c:v>4.4668779351374202</c:v>
                </c:pt>
                <c:pt idx="1054">
                  <c:v>4.4671837968207964</c:v>
                </c:pt>
                <c:pt idx="1055">
                  <c:v>4.46748048768979</c:v>
                </c:pt>
                <c:pt idx="1056">
                  <c:v>4.4677680081637154</c:v>
                </c:pt>
                <c:pt idx="1057">
                  <c:v>4.4680463586832211</c:v>
                </c:pt>
                <c:pt idx="1058">
                  <c:v>4.4683155397102761</c:v>
                </c:pt>
                <c:pt idx="1059">
                  <c:v>4.4685755517281551</c:v>
                </c:pt>
                <c:pt idx="1060">
                  <c:v>4.468826395241412</c:v>
                </c:pt>
                <c:pt idx="1061">
                  <c:v>4.469068070775867</c:v>
                </c:pt>
                <c:pt idx="1062">
                  <c:v>4.4693005788785944</c:v>
                </c:pt>
                <c:pt idx="1063">
                  <c:v>4.4695239201178927</c:v>
                </c:pt>
                <c:pt idx="1064">
                  <c:v>4.4697380950832768</c:v>
                </c:pt>
                <c:pt idx="1065">
                  <c:v>4.4699431043854512</c:v>
                </c:pt>
                <c:pt idx="1066">
                  <c:v>4.4701389486562944</c:v>
                </c:pt>
                <c:pt idx="1067">
                  <c:v>4.4703256285488404</c:v>
                </c:pt>
                <c:pt idx="1068">
                  <c:v>4.4705031447372621</c:v>
                </c:pt>
                <c:pt idx="1069">
                  <c:v>4.4706714979168396</c:v>
                </c:pt>
                <c:pt idx="1070">
                  <c:v>4.47083068880396</c:v>
                </c:pt>
                <c:pt idx="1071">
                  <c:v>4.4709807181360732</c:v>
                </c:pt>
                <c:pt idx="1072">
                  <c:v>4.4711215866716927</c:v>
                </c:pt>
                <c:pt idx="1073">
                  <c:v>4.4712532951903645</c:v>
                </c:pt>
                <c:pt idx="1074">
                  <c:v>4.4713758444926457</c:v>
                </c:pt>
                <c:pt idx="1075">
                  <c:v>4.4714892354000897</c:v>
                </c:pt>
                <c:pt idx="1076">
                  <c:v>4.4715934687552146</c:v>
                </c:pt>
                <c:pt idx="1077">
                  <c:v>4.471688545421495</c:v>
                </c:pt>
                <c:pt idx="1078">
                  <c:v>4.4717744662833256</c:v>
                </c:pt>
                <c:pt idx="1079">
                  <c:v>4.4718512322460118</c:v>
                </c:pt>
                <c:pt idx="1080">
                  <c:v>4.4719188442357369</c:v>
                </c:pt>
                <c:pt idx="1081">
                  <c:v>4.4719773031995489</c:v>
                </c:pt>
                <c:pt idx="1082">
                  <c:v>4.4720266101053285</c:v>
                </c:pt>
                <c:pt idx="1083">
                  <c:v>4.4720667659417739</c:v>
                </c:pt>
                <c:pt idx="1084">
                  <c:v>4.4720977717183708</c:v>
                </c:pt>
                <c:pt idx="1085">
                  <c:v>4.4721196284653741</c:v>
                </c:pt>
                <c:pt idx="1086">
                  <c:v>4.4721323372337762</c:v>
                </c:pt>
                <c:pt idx="1087">
                  <c:v>4.4721358990952975</c:v>
                </c:pt>
                <c:pt idx="1088">
                  <c:v>4.4721303151423433</c:v>
                </c:pt>
                <c:pt idx="1089">
                  <c:v>4.4721155864879929</c:v>
                </c:pt>
                <c:pt idx="1090">
                  <c:v>4.4720917142659689</c:v>
                </c:pt>
                <c:pt idx="1091">
                  <c:v>4.4720586996306144</c:v>
                </c:pt>
                <c:pt idx="1092">
                  <c:v>4.4720165437568618</c:v>
                </c:pt>
                <c:pt idx="1093">
                  <c:v>4.4719652478402176</c:v>
                </c:pt>
                <c:pt idx="1094">
                  <c:v>4.4719048130967245</c:v>
                </c:pt>
                <c:pt idx="1095">
                  <c:v>4.4718352407629434</c:v>
                </c:pt>
                <c:pt idx="1096">
                  <c:v>4.4717565320959238</c:v>
                </c:pt>
                <c:pt idx="1097">
                  <c:v>4.4716686883731773</c:v>
                </c:pt>
                <c:pt idx="1098">
                  <c:v>4.4715717108926487</c:v>
                </c:pt>
                <c:pt idx="1099">
                  <c:v>4.4714656009726923</c:v>
                </c:pt>
                <c:pt idx="1100">
                  <c:v>4.4713503599520417</c:v>
                </c:pt>
                <c:pt idx="1101">
                  <c:v>4.4712259891897785</c:v>
                </c:pt>
                <c:pt idx="1102">
                  <c:v>4.4710924900653168</c:v>
                </c:pt>
                <c:pt idx="1103">
                  <c:v>4.4709498639783565</c:v>
                </c:pt>
                <c:pt idx="1104">
                  <c:v>4.4707981123488656</c:v>
                </c:pt>
                <c:pt idx="1105">
                  <c:v>4.4706372366170539</c:v>
                </c:pt>
                <c:pt idx="1106">
                  <c:v>4.4704672382433355</c:v>
                </c:pt>
                <c:pt idx="1107">
                  <c:v>4.4702881187083037</c:v>
                </c:pt>
                <c:pt idx="1108">
                  <c:v>4.4700998795126985</c:v>
                </c:pt>
                <c:pt idx="1109">
                  <c:v>4.4699025221773789</c:v>
                </c:pt>
                <c:pt idx="1110">
                  <c:v>4.4696960482432937</c:v>
                </c:pt>
                <c:pt idx="1111">
                  <c:v>4.4694804592714439</c:v>
                </c:pt>
                <c:pt idx="1112">
                  <c:v>4.4692557568428617</c:v>
                </c:pt>
                <c:pt idx="1113">
                  <c:v>4.4690219425585687</c:v>
                </c:pt>
                <c:pt idx="1114">
                  <c:v>4.4687790180395535</c:v>
                </c:pt>
                <c:pt idx="1115">
                  <c:v>4.4685269849267319</c:v>
                </c:pt>
                <c:pt idx="1116">
                  <c:v>4.4682658448809205</c:v>
                </c:pt>
                <c:pt idx="1117">
                  <c:v>4.4679955995828013</c:v>
                </c:pt>
                <c:pt idx="1118">
                  <c:v>4.467716250732888</c:v>
                </c:pt>
                <c:pt idx="1119">
                  <c:v>4.4674278000514986</c:v>
                </c:pt>
                <c:pt idx="1120">
                  <c:v>4.4671302492787133</c:v>
                </c:pt>
                <c:pt idx="1121">
                  <c:v>4.4668236001743491</c:v>
                </c:pt>
                <c:pt idx="1122">
                  <c:v>4.4665078545179178</c:v>
                </c:pt>
                <c:pt idx="1123">
                  <c:v>4.4661830141086014</c:v>
                </c:pt>
                <c:pt idx="1124">
                  <c:v>4.4658490807652056</c:v>
                </c:pt>
                <c:pt idx="1125">
                  <c:v>4.4655060563261344</c:v>
                </c:pt>
                <c:pt idx="1126">
                  <c:v>4.4651539426493549</c:v>
                </c:pt>
                <c:pt idx="1127">
                  <c:v>4.464792741612353</c:v>
                </c:pt>
                <c:pt idx="1128">
                  <c:v>4.4644224551121061</c:v>
                </c:pt>
                <c:pt idx="1129">
                  <c:v>4.4640430850650423</c:v>
                </c:pt>
                <c:pt idx="1130">
                  <c:v>4.4636546334070095</c:v>
                </c:pt>
                <c:pt idx="1131">
                  <c:v>4.4632571020932277</c:v>
                </c:pt>
                <c:pt idx="1132">
                  <c:v>4.4628504930982666</c:v>
                </c:pt>
                <c:pt idx="1133">
                  <c:v>4.4624348084159964</c:v>
                </c:pt>
                <c:pt idx="1134">
                  <c:v>4.4620100500595532</c:v>
                </c:pt>
                <c:pt idx="1135">
                  <c:v>4.4615762200613061</c:v>
                </c:pt>
                <c:pt idx="1136">
                  <c:v>4.4611333204728085</c:v>
                </c:pt>
                <c:pt idx="1137">
                  <c:v>4.4606813533647731</c:v>
                </c:pt>
                <c:pt idx="1138">
                  <c:v>4.4602203208270188</c:v>
                </c:pt>
                <c:pt idx="1139">
                  <c:v>4.4597502249684418</c:v>
                </c:pt>
                <c:pt idx="1140">
                  <c:v>4.4592710679169709</c:v>
                </c:pt>
                <c:pt idx="1141">
                  <c:v>4.4587828518195272</c:v>
                </c:pt>
                <c:pt idx="1142">
                  <c:v>4.4582855788419922</c:v>
                </c:pt>
                <c:pt idx="1143">
                  <c:v>4.4577792511691481</c:v>
                </c:pt>
                <c:pt idx="1144">
                  <c:v>4.4572638710046597</c:v>
                </c:pt>
                <c:pt idx="1145">
                  <c:v>4.4567394405710168</c:v>
                </c:pt>
                <c:pt idx="1146">
                  <c:v>4.4562059621095029</c:v>
                </c:pt>
                <c:pt idx="1147">
                  <c:v>4.4556634378801432</c:v>
                </c:pt>
                <c:pt idx="1148">
                  <c:v>4.4551118701616703</c:v>
                </c:pt>
                <c:pt idx="1149">
                  <c:v>4.4545512612514795</c:v>
                </c:pt>
                <c:pt idx="1150">
                  <c:v>4.4539816134655847</c:v>
                </c:pt>
                <c:pt idx="1151">
                  <c:v>4.4534029291385728</c:v>
                </c:pt>
                <c:pt idx="1152">
                  <c:v>4.4528152106235668</c:v>
                </c:pt>
                <c:pt idx="1153">
                  <c:v>4.4522184602921762</c:v>
                </c:pt>
                <c:pt idx="1154">
                  <c:v>4.4516126805344545</c:v>
                </c:pt>
                <c:pt idx="1155">
                  <c:v>4.450997873758852</c:v>
                </c:pt>
                <c:pt idx="1156">
                  <c:v>4.450374042392176</c:v>
                </c:pt>
                <c:pt idx="1157">
                  <c:v>4.4497411888795444</c:v>
                </c:pt>
                <c:pt idx="1158">
                  <c:v>4.4490993156843297</c:v>
                </c:pt>
                <c:pt idx="1159">
                  <c:v>4.4484484252881282</c:v>
                </c:pt>
                <c:pt idx="1160">
                  <c:v>4.4477885201907075</c:v>
                </c:pt>
                <c:pt idx="1161">
                  <c:v>4.4471196029099547</c:v>
                </c:pt>
                <c:pt idx="1162">
                  <c:v>4.4464416759818324</c:v>
                </c:pt>
                <c:pt idx="1163">
                  <c:v>4.4457547419603358</c:v>
                </c:pt>
                <c:pt idx="1164">
                  <c:v>4.4450588034174379</c:v>
                </c:pt>
                <c:pt idx="1165">
                  <c:v>4.4443538629430481</c:v>
                </c:pt>
                <c:pt idx="1166">
                  <c:v>4.4436399231449553</c:v>
                </c:pt>
                <c:pt idx="1167">
                  <c:v>4.4429169866487879</c:v>
                </c:pt>
                <c:pt idx="1168">
                  <c:v>4.4421850560979559</c:v>
                </c:pt>
                <c:pt idx="1169">
                  <c:v>4.4414441341536088</c:v>
                </c:pt>
                <c:pt idx="1170">
                  <c:v>4.4406942234945816</c:v>
                </c:pt>
                <c:pt idx="1171">
                  <c:v>4.4399353268173423</c:v>
                </c:pt>
                <c:pt idx="1172">
                  <c:v>4.4391674468359454</c:v>
                </c:pt>
                <c:pt idx="1173">
                  <c:v>4.4383905862819795</c:v>
                </c:pt>
                <c:pt idx="1174">
                  <c:v>4.4376047479045146</c:v>
                </c:pt>
                <c:pt idx="1175">
                  <c:v>4.4368099344700509</c:v>
                </c:pt>
                <c:pt idx="1176">
                  <c:v>4.4360061487624645</c:v>
                </c:pt>
                <c:pt idx="1177">
                  <c:v>4.4351933935829591</c:v>
                </c:pt>
                <c:pt idx="1178">
                  <c:v>4.434371671750009</c:v>
                </c:pt>
                <c:pt idx="1179">
                  <c:v>4.4335409860993087</c:v>
                </c:pt>
                <c:pt idx="1180">
                  <c:v>4.4327013394837111</c:v>
                </c:pt>
                <c:pt idx="1181">
                  <c:v>4.4318527347731891</c:v>
                </c:pt>
                <c:pt idx="1182">
                  <c:v>4.430995174854762</c:v>
                </c:pt>
                <c:pt idx="1183">
                  <c:v>4.4301286626324554</c:v>
                </c:pt>
                <c:pt idx="1184">
                  <c:v>4.4292532010272394</c:v>
                </c:pt>
                <c:pt idx="1185">
                  <c:v>4.4283687929769702</c:v>
                </c:pt>
                <c:pt idx="1186">
                  <c:v>4.427475441436342</c:v>
                </c:pt>
                <c:pt idx="1187">
                  <c:v>4.4265731493768206</c:v>
                </c:pt>
                <c:pt idx="1188">
                  <c:v>4.425661919786597</c:v>
                </c:pt>
                <c:pt idx="1189">
                  <c:v>4.4247417556705164</c:v>
                </c:pt>
                <c:pt idx="1190">
                  <c:v>4.4238126600500367</c:v>
                </c:pt>
                <c:pt idx="1191">
                  <c:v>4.4228746359631561</c:v>
                </c:pt>
                <c:pt idx="1192">
                  <c:v>4.421927686464362</c:v>
                </c:pt>
                <c:pt idx="1193">
                  <c:v>4.4209718146245738</c:v>
                </c:pt>
                <c:pt idx="1194">
                  <c:v>4.4200070235310731</c:v>
                </c:pt>
                <c:pt idx="1195">
                  <c:v>4.4190333162874547</c:v>
                </c:pt>
                <c:pt idx="1196">
                  <c:v>4.4180506960135624</c:v>
                </c:pt>
                <c:pt idx="1197">
                  <c:v>4.4170591658454272</c:v>
                </c:pt>
                <c:pt idx="1198">
                  <c:v>4.4160587289352087</c:v>
                </c:pt>
                <c:pt idx="1199">
                  <c:v>4.4150493884511253</c:v>
                </c:pt>
                <c:pt idx="1200">
                  <c:v>4.4140311475774077</c:v>
                </c:pt>
                <c:pt idx="1201">
                  <c:v>4.4130040095142249</c:v>
                </c:pt>
                <c:pt idx="1202">
                  <c:v>4.4119679774776213</c:v>
                </c:pt>
                <c:pt idx="1203">
                  <c:v>4.4109230546994613</c:v>
                </c:pt>
                <c:pt idx="1204">
                  <c:v>4.4098692444273562</c:v>
                </c:pt>
                <c:pt idx="1205">
                  <c:v>4.4088065499246065</c:v>
                </c:pt>
                <c:pt idx="1206">
                  <c:v>4.4077349744701353</c:v>
                </c:pt>
                <c:pt idx="1207">
                  <c:v>4.4066545213584263</c:v>
                </c:pt>
                <c:pt idx="1208">
                  <c:v>4.4055651938994487</c:v>
                </c:pt>
                <c:pt idx="1209">
                  <c:v>4.4044669954186082</c:v>
                </c:pt>
                <c:pt idx="1210">
                  <c:v>4.4033599292566619</c:v>
                </c:pt>
                <c:pt idx="1211">
                  <c:v>4.4022439987696664</c:v>
                </c:pt>
                <c:pt idx="1212">
                  <c:v>4.4011192073288994</c:v>
                </c:pt>
                <c:pt idx="1213">
                  <c:v>4.3999855583208047</c:v>
                </c:pt>
                <c:pt idx="1214">
                  <c:v>4.3988430551469104</c:v>
                </c:pt>
                <c:pt idx="1215">
                  <c:v>4.3976917012237715</c:v>
                </c:pt>
                <c:pt idx="1216">
                  <c:v>4.3965314999828911</c:v>
                </c:pt>
                <c:pt idx="1217">
                  <c:v>4.3953624548706616</c:v>
                </c:pt>
                <c:pt idx="1218">
                  <c:v>4.3941845693482868</c:v>
                </c:pt>
                <c:pt idx="1219">
                  <c:v>4.3929978468917135</c:v>
                </c:pt>
                <c:pt idx="1220">
                  <c:v>4.3918022909915644</c:v>
                </c:pt>
                <c:pt idx="1221">
                  <c:v>4.3905979051530606</c:v>
                </c:pt>
                <c:pt idx="1222">
                  <c:v>4.3893846928959546</c:v>
                </c:pt>
                <c:pt idx="1223">
                  <c:v>4.3881626577544548</c:v>
                </c:pt>
                <c:pt idx="1224">
                  <c:v>4.3869318032771591</c:v>
                </c:pt>
                <c:pt idx="1225">
                  <c:v>4.3856921330269731</c:v>
                </c:pt>
                <c:pt idx="1226">
                  <c:v>4.3844436505810407</c:v>
                </c:pt>
                <c:pt idx="1227">
                  <c:v>4.3831863595306721</c:v>
                </c:pt>
                <c:pt idx="1228">
                  <c:v>4.3819202634812653</c:v>
                </c:pt>
                <c:pt idx="1229">
                  <c:v>4.380645366052236</c:v>
                </c:pt>
                <c:pt idx="1230">
                  <c:v>4.379361670876933</c:v>
                </c:pt>
                <c:pt idx="1231">
                  <c:v>4.378069181602573</c:v>
                </c:pt>
                <c:pt idx="1232">
                  <c:v>4.3767679018901582</c:v>
                </c:pt>
                <c:pt idx="1233">
                  <c:v>4.3754578354143989</c:v>
                </c:pt>
                <c:pt idx="1234">
                  <c:v>4.3741389858636381</c:v>
                </c:pt>
                <c:pt idx="1235">
                  <c:v>4.3728113569397724</c:v>
                </c:pt>
                <c:pt idx="1236">
                  <c:v>4.3714749523581764</c:v>
                </c:pt>
                <c:pt idx="1237">
                  <c:v>4.3701297758476159</c:v>
                </c:pt>
                <c:pt idx="1238">
                  <c:v>4.3687758311501774</c:v>
                </c:pt>
                <c:pt idx="1239">
                  <c:v>4.3674131220211851</c:v>
                </c:pt>
                <c:pt idx="1240">
                  <c:v>4.3660416522291161</c:v>
                </c:pt>
                <c:pt idx="1241">
                  <c:v>4.3646614255555276</c:v>
                </c:pt>
                <c:pt idx="1242">
                  <c:v>4.3632724457949621</c:v>
                </c:pt>
                <c:pt idx="1243">
                  <c:v>4.3618747167548895</c:v>
                </c:pt>
                <c:pt idx="1244">
                  <c:v>4.3604682422555907</c:v>
                </c:pt>
                <c:pt idx="1245">
                  <c:v>4.3590530261301037</c:v>
                </c:pt>
                <c:pt idx="1246">
                  <c:v>4.3576290722241282</c:v>
                </c:pt>
                <c:pt idx="1247">
                  <c:v>4.3561963843959415</c:v>
                </c:pt>
                <c:pt idx="1248">
                  <c:v>4.3547549665163139</c:v>
                </c:pt>
                <c:pt idx="1249">
                  <c:v>4.3533048224684237</c:v>
                </c:pt>
                <c:pt idx="1250">
                  <c:v>4.3518459561477734</c:v>
                </c:pt>
                <c:pt idx="1251">
                  <c:v>4.3503783714621012</c:v>
                </c:pt>
                <c:pt idx="1252">
                  <c:v>4.3489020723312963</c:v>
                </c:pt>
                <c:pt idx="1253">
                  <c:v>4.3474170626873114</c:v>
                </c:pt>
                <c:pt idx="1254">
                  <c:v>4.3459233464740699</c:v>
                </c:pt>
                <c:pt idx="1255">
                  <c:v>4.3444209276473877</c:v>
                </c:pt>
                <c:pt idx="1256">
                  <c:v>4.3429098101748709</c:v>
                </c:pt>
                <c:pt idx="1257">
                  <c:v>4.3413899980358366</c:v>
                </c:pt>
                <c:pt idx="1258">
                  <c:v>4.3398614952212231</c:v>
                </c:pt>
                <c:pt idx="1259">
                  <c:v>4.3383243057334901</c:v>
                </c:pt>
                <c:pt idx="1260">
                  <c:v>4.3367784335865354</c:v>
                </c:pt>
                <c:pt idx="1261">
                  <c:v>4.3352238828056011</c:v>
                </c:pt>
                <c:pt idx="1262">
                  <c:v>4.3336606574271821</c:v>
                </c:pt>
                <c:pt idx="1263">
                  <c:v>4.3320887614989312</c:v>
                </c:pt>
                <c:pt idx="1264">
                  <c:v>4.3305081990795653</c:v>
                </c:pt>
                <c:pt idx="1265">
                  <c:v>4.3289189742387775</c:v>
                </c:pt>
                <c:pt idx="1266">
                  <c:v>4.3273210910571303</c:v>
                </c:pt>
                <c:pt idx="1267">
                  <c:v>4.3257145536259749</c:v>
                </c:pt>
                <c:pt idx="1268">
                  <c:v>4.3240993660473457</c:v>
                </c:pt>
                <c:pt idx="1269">
                  <c:v>4.322475532433864</c:v>
                </c:pt>
                <c:pt idx="1270">
                  <c:v>4.3208430569086511</c:v>
                </c:pt>
                <c:pt idx="1271">
                  <c:v>4.3192019436052131</c:v>
                </c:pt>
                <c:pt idx="1272">
                  <c:v>4.3175521966673651</c:v>
                </c:pt>
                <c:pt idx="1273">
                  <c:v>4.3158938202491086</c:v>
                </c:pt>
                <c:pt idx="1274">
                  <c:v>4.3142268185145518</c:v>
                </c:pt>
                <c:pt idx="1275">
                  <c:v>4.3125511956378011</c:v>
                </c:pt>
                <c:pt idx="1276">
                  <c:v>4.3108669558028563</c:v>
                </c:pt>
                <c:pt idx="1277">
                  <c:v>4.3091741032035245</c:v>
                </c:pt>
                <c:pt idx="1278">
                  <c:v>4.3074726420432983</c:v>
                </c:pt>
                <c:pt idx="1279">
                  <c:v>4.3057625765352681</c:v>
                </c:pt>
                <c:pt idx="1280">
                  <c:v>4.3040439109020134</c:v>
                </c:pt>
                <c:pt idx="1281">
                  <c:v>4.3023166493755038</c:v>
                </c:pt>
                <c:pt idx="1282">
                  <c:v>4.3005807961969875</c:v>
                </c:pt>
                <c:pt idx="1283">
                  <c:v>4.298836355616892</c:v>
                </c:pt>
                <c:pt idx="1284">
                  <c:v>4.297083331894715</c:v>
                </c:pt>
                <c:pt idx="1285">
                  <c:v>4.2953217292989239</c:v>
                </c:pt>
                <c:pt idx="1286">
                  <c:v>4.2935515521068428</c:v>
                </c:pt>
                <c:pt idx="1287">
                  <c:v>4.2917728046045465</c:v>
                </c:pt>
                <c:pt idx="1288">
                  <c:v>4.2899854910867576</c:v>
                </c:pt>
                <c:pt idx="1289">
                  <c:v>4.2881896158567283</c:v>
                </c:pt>
                <c:pt idx="1290">
                  <c:v>4.2863851832261428</c:v>
                </c:pt>
                <c:pt idx="1291">
                  <c:v>4.2845721975149962</c:v>
                </c:pt>
                <c:pt idx="1292">
                  <c:v>4.2827506630514911</c:v>
                </c:pt>
                <c:pt idx="1293">
                  <c:v>4.2809205841719207</c:v>
                </c:pt>
                <c:pt idx="1294">
                  <c:v>4.2790819652205654</c:v>
                </c:pt>
                <c:pt idx="1295">
                  <c:v>4.2772348105495679</c:v>
                </c:pt>
                <c:pt idx="1296">
                  <c:v>4.2753791245188326</c:v>
                </c:pt>
                <c:pt idx="1297">
                  <c:v>4.2735149114959023</c:v>
                </c:pt>
                <c:pt idx="1298">
                  <c:v>4.271642175855848</c:v>
                </c:pt>
                <c:pt idx="1299">
                  <c:v>4.2697609219811534</c:v>
                </c:pt>
                <c:pt idx="1300">
                  <c:v>4.2678711542615932</c:v>
                </c:pt>
                <c:pt idx="1301">
                  <c:v>4.2659728770941232</c:v>
                </c:pt>
                <c:pt idx="1302">
                  <c:v>4.2640660948827671</c:v>
                </c:pt>
                <c:pt idx="1303">
                  <c:v>4.2621508120384792</c:v>
                </c:pt>
                <c:pt idx="1304">
                  <c:v>4.2602270329790484</c:v>
                </c:pt>
                <c:pt idx="1305">
                  <c:v>4.2582947621289637</c:v>
                </c:pt>
                <c:pt idx="1306">
                  <c:v>4.2563540039192977</c:v>
                </c:pt>
                <c:pt idx="1307">
                  <c:v>4.2544047627875914</c:v>
                </c:pt>
                <c:pt idx="1308">
                  <c:v>4.2524470431777202</c:v>
                </c:pt>
                <c:pt idx="1309">
                  <c:v>4.2504808495397866</c:v>
                </c:pt>
                <c:pt idx="1310">
                  <c:v>4.2485061863299816</c:v>
                </c:pt>
                <c:pt idx="1311">
                  <c:v>4.2465230580104727</c:v>
                </c:pt>
                <c:pt idx="1312">
                  <c:v>4.2445314690492761</c:v>
                </c:pt>
                <c:pt idx="1313">
                  <c:v>4.2425314239201244</c:v>
                </c:pt>
                <c:pt idx="1314">
                  <c:v>4.2405229271023543</c:v>
                </c:pt>
                <c:pt idx="1315">
                  <c:v>4.2385059830807617</c:v>
                </c:pt>
                <c:pt idx="1316">
                  <c:v>4.2364805963454923</c:v>
                </c:pt>
                <c:pt idx="1317">
                  <c:v>4.2344467713919016</c:v>
                </c:pt>
                <c:pt idx="1318">
                  <c:v>4.2324045127204295</c:v>
                </c:pt>
                <c:pt idx="1319">
                  <c:v>4.2303538248364685</c:v>
                </c:pt>
                <c:pt idx="1320">
                  <c:v>4.2282947122502357</c:v>
                </c:pt>
                <c:pt idx="1321">
                  <c:v>4.2262271794766404</c:v>
                </c:pt>
                <c:pt idx="1322">
                  <c:v>4.2241512310351492</c:v>
                </c:pt>
                <c:pt idx="1323">
                  <c:v>4.2220668714496581</c:v>
                </c:pt>
                <c:pt idx="1324">
                  <c:v>4.2199741052483537</c:v>
                </c:pt>
                <c:pt idx="1325">
                  <c:v>4.2178729369635812</c:v>
                </c:pt>
                <c:pt idx="1326">
                  <c:v>4.2157633711317102</c:v>
                </c:pt>
                <c:pt idx="1327">
                  <c:v>4.2136454122929949</c:v>
                </c:pt>
                <c:pt idx="1328">
                  <c:v>4.211519064991438</c:v>
                </c:pt>
                <c:pt idx="1329">
                  <c:v>4.209384333774655</c:v>
                </c:pt>
                <c:pt idx="1330">
                  <c:v>4.2072412231937353</c:v>
                </c:pt>
                <c:pt idx="1331">
                  <c:v>4.2050897378030996</c:v>
                </c:pt>
                <c:pt idx="1332">
                  <c:v>4.2029298821603653</c:v>
                </c:pt>
                <c:pt idx="1333">
                  <c:v>4.2007616608261955</c:v>
                </c:pt>
                <c:pt idx="1334">
                  <c:v>4.1985850783641707</c:v>
                </c:pt>
                <c:pt idx="1335">
                  <c:v>4.1964001393406321</c:v>
                </c:pt>
                <c:pt idx="1336">
                  <c:v>4.1942068483245487</c:v>
                </c:pt>
                <c:pt idx="1337">
                  <c:v>4.1920052098873679</c:v>
                </c:pt>
                <c:pt idx="1338">
                  <c:v>4.1897952286028683</c:v>
                </c:pt>
                <c:pt idx="1339">
                  <c:v>4.1875769090470163</c:v>
                </c:pt>
                <c:pt idx="1340">
                  <c:v>4.1853502557978235</c:v>
                </c:pt>
                <c:pt idx="1341">
                  <c:v>4.1831152734351864</c:v>
                </c:pt>
                <c:pt idx="1342">
                  <c:v>4.1808719665407477</c:v>
                </c:pt>
                <c:pt idx="1343">
                  <c:v>4.1786203396977468</c:v>
                </c:pt>
                <c:pt idx="1344">
                  <c:v>4.1763603974908614</c:v>
                </c:pt>
                <c:pt idx="1345">
                  <c:v>4.1740921445060613</c:v>
                </c:pt>
                <c:pt idx="1346">
                  <c:v>4.1718155853304602</c:v>
                </c:pt>
                <c:pt idx="1347">
                  <c:v>4.1695307245521507</c:v>
                </c:pt>
                <c:pt idx="1348">
                  <c:v>4.1672375667600612</c:v>
                </c:pt>
                <c:pt idx="1349">
                  <c:v>4.1649361165437933</c:v>
                </c:pt>
                <c:pt idx="1350">
                  <c:v>4.1626263784934707</c:v>
                </c:pt>
                <c:pt idx="1351">
                  <c:v>4.1603083571995789</c:v>
                </c:pt>
                <c:pt idx="1352">
                  <c:v>4.1579820572528092</c:v>
                </c:pt>
                <c:pt idx="1353">
                  <c:v>4.1556474832438974</c:v>
                </c:pt>
                <c:pt idx="1354">
                  <c:v>4.1533046397634665</c:v>
                </c:pt>
                <c:pt idx="1355">
                  <c:v>4.1509535314018642</c:v>
                </c:pt>
                <c:pt idx="1356">
                  <c:v>4.1485941627490037</c:v>
                </c:pt>
                <c:pt idx="1357">
                  <c:v>4.1462265383941954</c:v>
                </c:pt>
                <c:pt idx="1358">
                  <c:v>4.143850662925991</c:v>
                </c:pt>
                <c:pt idx="1359">
                  <c:v>4.1414665409320106</c:v>
                </c:pt>
                <c:pt idx="1360">
                  <c:v>4.13907417699878</c:v>
                </c:pt>
                <c:pt idx="1361">
                  <c:v>4.13667357571157</c:v>
                </c:pt>
                <c:pt idx="1362">
                  <c:v>4.1342647416542198</c:v>
                </c:pt>
                <c:pt idx="1363">
                  <c:v>4.1318476794089722</c:v>
                </c:pt>
                <c:pt idx="1364">
                  <c:v>4.1294223935563039</c:v>
                </c:pt>
                <c:pt idx="1365">
                  <c:v>4.1269888886747559</c:v>
                </c:pt>
                <c:pt idx="1366">
                  <c:v>4.1245471693407572</c:v>
                </c:pt>
                <c:pt idx="1367">
                  <c:v>4.1220972401284595</c:v>
                </c:pt>
                <c:pt idx="1368">
                  <c:v>4.1196391056095543</c:v>
                </c:pt>
                <c:pt idx="1369">
                  <c:v>4.117172770353104</c:v>
                </c:pt>
                <c:pt idx="1370">
                  <c:v>4.1146982389253699</c:v>
                </c:pt>
                <c:pt idx="1371">
                  <c:v>4.1122155158896199</c:v>
                </c:pt>
                <c:pt idx="1372">
                  <c:v>4.1097246058059689</c:v>
                </c:pt>
                <c:pt idx="1373">
                  <c:v>4.1072255132311852</c:v>
                </c:pt>
                <c:pt idx="1374">
                  <c:v>4.1047182427185218</c:v>
                </c:pt>
                <c:pt idx="1375">
                  <c:v>4.1022027988175243</c:v>
                </c:pt>
                <c:pt idx="1376">
                  <c:v>4.099679186073856</c:v>
                </c:pt>
                <c:pt idx="1377">
                  <c:v>4.0971474090291116</c:v>
                </c:pt>
                <c:pt idx="1378">
                  <c:v>4.0946074722206296</c:v>
                </c:pt>
                <c:pt idx="1379">
                  <c:v>4.0920593801813148</c:v>
                </c:pt>
                <c:pt idx="1380">
                  <c:v>4.0895031374394453</c:v>
                </c:pt>
                <c:pt idx="1381">
                  <c:v>4.0869387485184792</c:v>
                </c:pt>
                <c:pt idx="1382">
                  <c:v>4.0843662179368785</c:v>
                </c:pt>
                <c:pt idx="1383">
                  <c:v>4.0817855502079086</c:v>
                </c:pt>
                <c:pt idx="1384">
                  <c:v>4.0791967498394515</c:v>
                </c:pt>
                <c:pt idx="1385">
                  <c:v>4.0765998213338088</c:v>
                </c:pt>
                <c:pt idx="1386">
                  <c:v>4.0739947691875118</c:v>
                </c:pt>
                <c:pt idx="1387">
                  <c:v>4.0713815978911256</c:v>
                </c:pt>
                <c:pt idx="1388">
                  <c:v>4.0687603119290507</c:v>
                </c:pt>
                <c:pt idx="1389">
                  <c:v>4.0661309157793299</c:v>
                </c:pt>
                <c:pt idx="1390">
                  <c:v>4.0634934139134407</c:v>
                </c:pt>
                <c:pt idx="1391">
                  <c:v>4.0608478107961092</c:v>
                </c:pt>
                <c:pt idx="1392">
                  <c:v>4.0581941108850943</c:v>
                </c:pt>
                <c:pt idx="1393">
                  <c:v>4.0555323186309966</c:v>
                </c:pt>
                <c:pt idx="1394">
                  <c:v>4.0528624384770477</c:v>
                </c:pt>
                <c:pt idx="1395">
                  <c:v>4.0501844748589111</c:v>
                </c:pt>
                <c:pt idx="1396">
                  <c:v>4.0474984322044643</c:v>
                </c:pt>
                <c:pt idx="1397">
                  <c:v>4.0448043149336099</c:v>
                </c:pt>
                <c:pt idx="1398">
                  <c:v>4.0421021274580502</c:v>
                </c:pt>
                <c:pt idx="1399">
                  <c:v>4.039391874181085</c:v>
                </c:pt>
                <c:pt idx="1400">
                  <c:v>4.0366735594973999</c:v>
                </c:pt>
                <c:pt idx="1401">
                  <c:v>4.033947187792851</c:v>
                </c:pt>
                <c:pt idx="1402">
                  <c:v>4.0312127634442518</c:v>
                </c:pt>
                <c:pt idx="1403">
                  <c:v>4.0284702908191603</c:v>
                </c:pt>
                <c:pt idx="1404">
                  <c:v>4.0257197742756556</c:v>
                </c:pt>
                <c:pt idx="1405">
                  <c:v>4.0229612181621341</c:v>
                </c:pt>
                <c:pt idx="1406">
                  <c:v>4.0201946268170676</c:v>
                </c:pt>
                <c:pt idx="1407">
                  <c:v>4.0174200045688071</c:v>
                </c:pt>
                <c:pt idx="1408">
                  <c:v>4.0146373557353385</c:v>
                </c:pt>
                <c:pt idx="1409">
                  <c:v>4.0118466846240786</c:v>
                </c:pt>
                <c:pt idx="1410">
                  <c:v>4.009047995531632</c:v>
                </c:pt>
                <c:pt idx="1411">
                  <c:v>4.0062412927435789</c:v>
                </c:pt>
                <c:pt idx="1412">
                  <c:v>4.0034265805342404</c:v>
                </c:pt>
                <c:pt idx="1413">
                  <c:v>4.0006038631664502</c:v>
                </c:pt>
                <c:pt idx="1414">
                  <c:v>3.9977731448913216</c:v>
                </c:pt>
                <c:pt idx="1415">
                  <c:v>3.9949344299480201</c:v>
                </c:pt>
                <c:pt idx="1416">
                  <c:v>3.9920877225635256</c:v>
                </c:pt>
                <c:pt idx="1417">
                  <c:v>3.9892330269524008</c:v>
                </c:pt>
                <c:pt idx="1418">
                  <c:v>3.9863703473165479</c:v>
                </c:pt>
                <c:pt idx="1419">
                  <c:v>3.9834996878449789</c:v>
                </c:pt>
                <c:pt idx="1420">
                  <c:v>3.9806210527135684</c:v>
                </c:pt>
                <c:pt idx="1421">
                  <c:v>3.9777344460848165</c:v>
                </c:pt>
                <c:pt idx="1422">
                  <c:v>3.974839872107605</c:v>
                </c:pt>
                <c:pt idx="1423">
                  <c:v>3.9719373349169533</c:v>
                </c:pt>
                <c:pt idx="1424">
                  <c:v>3.9690268386337677</c:v>
                </c:pt>
                <c:pt idx="1425">
                  <c:v>3.966108387364601</c:v>
                </c:pt>
                <c:pt idx="1426">
                  <c:v>3.9631819852013996</c:v>
                </c:pt>
                <c:pt idx="1427">
                  <c:v>3.9602476362212542</c:v>
                </c:pt>
                <c:pt idx="1428">
                  <c:v>3.9573053444861408</c:v>
                </c:pt>
                <c:pt idx="1429">
                  <c:v>3.9543551140426745</c:v>
                </c:pt>
                <c:pt idx="1430">
                  <c:v>3.9513969489218543</c:v>
                </c:pt>
                <c:pt idx="1431">
                  <c:v>3.9484308531387979</c:v>
                </c:pt>
                <c:pt idx="1432">
                  <c:v>3.9454568306924864</c:v>
                </c:pt>
                <c:pt idx="1433">
                  <c:v>3.9424748855655047</c:v>
                </c:pt>
                <c:pt idx="1434">
                  <c:v>3.9394850217237805</c:v>
                </c:pt>
                <c:pt idx="1435">
                  <c:v>3.9364872431163156</c:v>
                </c:pt>
                <c:pt idx="1436">
                  <c:v>3.9334815536749166</c:v>
                </c:pt>
                <c:pt idx="1437">
                  <c:v>3.9304679573139389</c:v>
                </c:pt>
                <c:pt idx="1438">
                  <c:v>3.9274464579300075</c:v>
                </c:pt>
                <c:pt idx="1439">
                  <c:v>3.9244170594017493</c:v>
                </c:pt>
                <c:pt idx="1440">
                  <c:v>3.9213797655895144</c:v>
                </c:pt>
                <c:pt idx="1441">
                  <c:v>3.9183345803351113</c:v>
                </c:pt>
                <c:pt idx="1442">
                  <c:v>3.9152815074615184</c:v>
                </c:pt>
                <c:pt idx="1443">
                  <c:v>3.9122205507726173</c:v>
                </c:pt>
                <c:pt idx="1444">
                  <c:v>3.9091517140529009</c:v>
                </c:pt>
                <c:pt idx="1445">
                  <c:v>3.9060750010671956</c:v>
                </c:pt>
                <c:pt idx="1446">
                  <c:v>3.9029904155603798</c:v>
                </c:pt>
                <c:pt idx="1447">
                  <c:v>3.899897961257095</c:v>
                </c:pt>
                <c:pt idx="1448">
                  <c:v>3.8967976418614527</c:v>
                </c:pt>
                <c:pt idx="1449">
                  <c:v>3.8936894610567538</c:v>
                </c:pt>
                <c:pt idx="1450">
                  <c:v>3.8905734225051889</c:v>
                </c:pt>
                <c:pt idx="1451">
                  <c:v>3.8874495298475491</c:v>
                </c:pt>
                <c:pt idx="1452">
                  <c:v>3.8843177867029226</c:v>
                </c:pt>
                <c:pt idx="1453">
                  <c:v>3.8811781966684054</c:v>
                </c:pt>
                <c:pt idx="1454">
                  <c:v>3.8780307633187938</c:v>
                </c:pt>
                <c:pt idx="1455">
                  <c:v>3.8748754902062879</c:v>
                </c:pt>
                <c:pt idx="1456">
                  <c:v>3.8717123808601821</c:v>
                </c:pt>
                <c:pt idx="1457">
                  <c:v>3.8685414387865618</c:v>
                </c:pt>
                <c:pt idx="1458">
                  <c:v>3.8653626674679917</c:v>
                </c:pt>
                <c:pt idx="1459">
                  <c:v>3.8621760703632111</c:v>
                </c:pt>
                <c:pt idx="1460">
                  <c:v>3.858981650906812</c:v>
                </c:pt>
                <c:pt idx="1461">
                  <c:v>3.8557794125089324</c:v>
                </c:pt>
                <c:pt idx="1462">
                  <c:v>3.8525693585549354</c:v>
                </c:pt>
                <c:pt idx="1463">
                  <c:v>3.8493514924050865</c:v>
                </c:pt>
                <c:pt idx="1464">
                  <c:v>3.846125817394237</c:v>
                </c:pt>
                <c:pt idx="1465">
                  <c:v>3.8428923368315013</c:v>
                </c:pt>
                <c:pt idx="1466">
                  <c:v>3.8396510539999191</c:v>
                </c:pt>
                <c:pt idx="1467">
                  <c:v>3.8364019721561426</c:v>
                </c:pt>
                <c:pt idx="1468">
                  <c:v>3.8331450945300958</c:v>
                </c:pt>
                <c:pt idx="1469">
                  <c:v>3.8298804243246418</c:v>
                </c:pt>
                <c:pt idx="1470">
                  <c:v>3.8266079647152473</c:v>
                </c:pt>
                <c:pt idx="1471">
                  <c:v>3.8233277188496513</c:v>
                </c:pt>
                <c:pt idx="1472">
                  <c:v>3.8200396898475133</c:v>
                </c:pt>
                <c:pt idx="1473">
                  <c:v>3.8167438808000798</c:v>
                </c:pt>
                <c:pt idx="1474">
                  <c:v>3.8134402947698334</c:v>
                </c:pt>
                <c:pt idx="1475">
                  <c:v>3.8101289347901486</c:v>
                </c:pt>
                <c:pt idx="1476">
                  <c:v>3.8068098038649372</c:v>
                </c:pt>
                <c:pt idx="1477">
                  <c:v>3.8034829049683023</c:v>
                </c:pt>
                <c:pt idx="1478">
                  <c:v>3.8001482410441727</c:v>
                </c:pt>
                <c:pt idx="1479">
                  <c:v>3.7968058150059583</c:v>
                </c:pt>
                <c:pt idx="1480">
                  <c:v>3.793455629736171</c:v>
                </c:pt>
                <c:pt idx="1481">
                  <c:v>3.7900976880860835</c:v>
                </c:pt>
                <c:pt idx="1482">
                  <c:v>3.7867319928753447</c:v>
                </c:pt>
                <c:pt idx="1483">
                  <c:v>3.7833585468916229</c:v>
                </c:pt>
                <c:pt idx="1484">
                  <c:v>3.779977352890223</c:v>
                </c:pt>
                <c:pt idx="1485">
                  <c:v>3.7765884135937284</c:v>
                </c:pt>
                <c:pt idx="1486">
                  <c:v>3.7731917316916088</c:v>
                </c:pt>
                <c:pt idx="1487">
                  <c:v>3.7697873098398511</c:v>
                </c:pt>
                <c:pt idx="1488">
                  <c:v>3.7663751506605672</c:v>
                </c:pt>
                <c:pt idx="1489">
                  <c:v>3.7629552567416233</c:v>
                </c:pt>
                <c:pt idx="1490">
                  <c:v>3.7595276306362289</c:v>
                </c:pt>
                <c:pt idx="1491">
                  <c:v>3.7560922748625751</c:v>
                </c:pt>
                <c:pt idx="1492">
                  <c:v>3.7526491919034131</c:v>
                </c:pt>
                <c:pt idx="1493">
                  <c:v>3.7491983842056729</c:v>
                </c:pt>
                <c:pt idx="1494">
                  <c:v>3.7457398541800599</c:v>
                </c:pt>
                <c:pt idx="1495">
                  <c:v>3.742273604200653</c:v>
                </c:pt>
                <c:pt idx="1496">
                  <c:v>3.7387996366044907</c:v>
                </c:pt>
                <c:pt idx="1497">
                  <c:v>3.7353179536911774</c:v>
                </c:pt>
                <c:pt idx="1498">
                  <c:v>3.731828557722451</c:v>
                </c:pt>
                <c:pt idx="1499">
                  <c:v>3.7283314509217873</c:v>
                </c:pt>
                <c:pt idx="1500">
                  <c:v>3.724826635473967</c:v>
                </c:pt>
                <c:pt idx="1501">
                  <c:v>3.721314113524659</c:v>
                </c:pt>
                <c:pt idx="1502">
                  <c:v>3.7177938871800009</c:v>
                </c:pt>
                <c:pt idx="1503">
                  <c:v>3.7142659585061533</c:v>
                </c:pt>
                <c:pt idx="1504">
                  <c:v>3.7107303295288938</c:v>
                </c:pt>
                <c:pt idx="1505">
                  <c:v>3.707187002233157</c:v>
                </c:pt>
                <c:pt idx="1506">
                  <c:v>3.7036359785626138</c:v>
                </c:pt>
                <c:pt idx="1507">
                  <c:v>3.700077260419218</c:v>
                </c:pt>
                <c:pt idx="1508">
                  <c:v>3.6965108496627672</c:v>
                </c:pt>
                <c:pt idx="1509">
                  <c:v>3.6929367481104514</c:v>
                </c:pt>
                <c:pt idx="1510">
                  <c:v>3.689354957536402</c:v>
                </c:pt>
                <c:pt idx="1511">
                  <c:v>3.6857654796712334</c:v>
                </c:pt>
                <c:pt idx="1512">
                  <c:v>3.6821683162015861</c:v>
                </c:pt>
                <c:pt idx="1513">
                  <c:v>3.6785634687696649</c:v>
                </c:pt>
                <c:pt idx="1514">
                  <c:v>3.6749509389727639</c:v>
                </c:pt>
                <c:pt idx="1515">
                  <c:v>3.6713307283628036</c:v>
                </c:pt>
                <c:pt idx="1516">
                  <c:v>3.6677028384458557</c:v>
                </c:pt>
                <c:pt idx="1517">
                  <c:v>3.6640672706816595</c:v>
                </c:pt>
                <c:pt idx="1518">
                  <c:v>3.6604240264831489</c:v>
                </c:pt>
                <c:pt idx="1519">
                  <c:v>3.6567731072159524</c:v>
                </c:pt>
                <c:pt idx="1520">
                  <c:v>3.6531145141979176</c:v>
                </c:pt>
                <c:pt idx="1521">
                  <c:v>3.6494482486986084</c:v>
                </c:pt>
                <c:pt idx="1522">
                  <c:v>3.6457743119388106</c:v>
                </c:pt>
                <c:pt idx="1523">
                  <c:v>3.642092705090028</c:v>
                </c:pt>
                <c:pt idx="1524">
                  <c:v>3.6384034292739762</c:v>
                </c:pt>
                <c:pt idx="1525">
                  <c:v>3.6347064855620728</c:v>
                </c:pt>
                <c:pt idx="1526">
                  <c:v>3.6310018749749227</c:v>
                </c:pt>
                <c:pt idx="1527">
                  <c:v>3.6272895984818008</c:v>
                </c:pt>
                <c:pt idx="1528">
                  <c:v>3.6235696570001226</c:v>
                </c:pt>
                <c:pt idx="1529">
                  <c:v>3.6198420513949277</c:v>
                </c:pt>
                <c:pt idx="1530">
                  <c:v>3.6161067824783366</c:v>
                </c:pt>
                <c:pt idx="1531">
                  <c:v>3.6123638510090172</c:v>
                </c:pt>
                <c:pt idx="1532">
                  <c:v>3.6086132576916525</c:v>
                </c:pt>
                <c:pt idx="1533">
                  <c:v>3.6048550031763793</c:v>
                </c:pt>
                <c:pt idx="1534">
                  <c:v>3.6010890880582545</c:v>
                </c:pt>
                <c:pt idx="1535">
                  <c:v>3.5973155128766892</c:v>
                </c:pt>
                <c:pt idx="1536">
                  <c:v>3.5935342781148916</c:v>
                </c:pt>
                <c:pt idx="1537">
                  <c:v>3.589745384199305</c:v>
                </c:pt>
                <c:pt idx="1538">
                  <c:v>3.5859488314990395</c:v>
                </c:pt>
                <c:pt idx="1539">
                  <c:v>3.5821446203252902</c:v>
                </c:pt>
                <c:pt idx="1540">
                  <c:v>3.5783327509307719</c:v>
                </c:pt>
                <c:pt idx="1541">
                  <c:v>3.5745132235091188</c:v>
                </c:pt>
                <c:pt idx="1542">
                  <c:v>3.5706860381943093</c:v>
                </c:pt>
                <c:pt idx="1543">
                  <c:v>3.5668511950600661</c:v>
                </c:pt>
                <c:pt idx="1544">
                  <c:v>3.5630086941192531</c:v>
                </c:pt>
                <c:pt idx="1545">
                  <c:v>3.5591585353232786</c:v>
                </c:pt>
                <c:pt idx="1546">
                  <c:v>3.5553007185614822</c:v>
                </c:pt>
                <c:pt idx="1547">
                  <c:v>3.551435243660515</c:v>
                </c:pt>
                <c:pt idx="1548">
                  <c:v>3.5475621103837267</c:v>
                </c:pt>
                <c:pt idx="1549">
                  <c:v>3.5436813184305338</c:v>
                </c:pt>
                <c:pt idx="1550">
                  <c:v>3.5397928674357924</c:v>
                </c:pt>
                <c:pt idx="1551">
                  <c:v>3.5358967569691537</c:v>
                </c:pt>
                <c:pt idx="1552">
                  <c:v>3.5319929865344304</c:v>
                </c:pt>
                <c:pt idx="1553">
                  <c:v>3.5280815555689387</c:v>
                </c:pt>
                <c:pt idx="1554">
                  <c:v>3.5241624634428517</c:v>
                </c:pt>
                <c:pt idx="1555">
                  <c:v>3.5202357094585319</c:v>
                </c:pt>
                <c:pt idx="1556">
                  <c:v>3.5163012928498696</c:v>
                </c:pt>
                <c:pt idx="1557">
                  <c:v>3.5123592127816088</c:v>
                </c:pt>
                <c:pt idx="1558">
                  <c:v>3.5084094683486673</c:v>
                </c:pt>
                <c:pt idx="1559">
                  <c:v>3.5044520585754522</c:v>
                </c:pt>
                <c:pt idx="1560">
                  <c:v>3.5004869824151723</c:v>
                </c:pt>
                <c:pt idx="1561">
                  <c:v>3.4965142387491333</c:v>
                </c:pt>
                <c:pt idx="1562">
                  <c:v>3.4925338263860408</c:v>
                </c:pt>
                <c:pt idx="1563">
                  <c:v>3.4885457440612866</c:v>
                </c:pt>
                <c:pt idx="1564">
                  <c:v>3.4845499904362325</c:v>
                </c:pt>
                <c:pt idx="1565">
                  <c:v>3.4805465640974846</c:v>
                </c:pt>
                <c:pt idx="1566">
                  <c:v>3.4765354635561683</c:v>
                </c:pt>
                <c:pt idx="1567">
                  <c:v>3.4725166872471784</c:v>
                </c:pt>
                <c:pt idx="1568">
                  <c:v>3.4684902335284553</c:v>
                </c:pt>
                <c:pt idx="1569">
                  <c:v>3.4644561006802133</c:v>
                </c:pt>
                <c:pt idx="1570">
                  <c:v>3.4604142869041912</c:v>
                </c:pt>
                <c:pt idx="1571">
                  <c:v>3.4563647903228909</c:v>
                </c:pt>
                <c:pt idx="1572">
                  <c:v>3.4523076089787978</c:v>
                </c:pt>
                <c:pt idx="1573">
                  <c:v>3.4482427408335994</c:v>
                </c:pt>
                <c:pt idx="1574">
                  <c:v>3.4441701837674055</c:v>
                </c:pt>
                <c:pt idx="1575">
                  <c:v>3.4400899355779444</c:v>
                </c:pt>
                <c:pt idx="1576">
                  <c:v>3.4360019939797661</c:v>
                </c:pt>
                <c:pt idx="1577">
                  <c:v>3.4319063566034291</c:v>
                </c:pt>
                <c:pt idx="1578">
                  <c:v>3.4278030209946806</c:v>
                </c:pt>
                <c:pt idx="1579">
                  <c:v>3.4236919846136282</c:v>
                </c:pt>
                <c:pt idx="1580">
                  <c:v>3.4195732448339156</c:v>
                </c:pt>
                <c:pt idx="1581">
                  <c:v>3.4154467989418653</c:v>
                </c:pt>
                <c:pt idx="1582">
                  <c:v>3.4113126441356392</c:v>
                </c:pt>
                <c:pt idx="1583">
                  <c:v>3.4071707775243714</c:v>
                </c:pt>
                <c:pt idx="1584">
                  <c:v>3.4030211961273031</c:v>
                </c:pt>
                <c:pt idx="1585">
                  <c:v>3.3988638968729079</c:v>
                </c:pt>
                <c:pt idx="1586">
                  <c:v>3.3946988765980031</c:v>
                </c:pt>
                <c:pt idx="1587">
                  <c:v>3.3905261320468565</c:v>
                </c:pt>
                <c:pt idx="1588">
                  <c:v>3.386345659870285</c:v>
                </c:pt>
                <c:pt idx="1589">
                  <c:v>3.3821574566247401</c:v>
                </c:pt>
                <c:pt idx="1590">
                  <c:v>3.3779615187713894</c:v>
                </c:pt>
                <c:pt idx="1591">
                  <c:v>3.3737578426751771</c:v>
                </c:pt>
                <c:pt idx="1592">
                  <c:v>3.3695464246038971</c:v>
                </c:pt>
                <c:pt idx="1593">
                  <c:v>3.3653272607272324</c:v>
                </c:pt>
                <c:pt idx="1594">
                  <c:v>3.3611003471158023</c:v>
                </c:pt>
                <c:pt idx="1595">
                  <c:v>3.3568656797401868</c:v>
                </c:pt>
                <c:pt idx="1596">
                  <c:v>3.3526232544699526</c:v>
                </c:pt>
                <c:pt idx="1597">
                  <c:v>3.3483730670726621</c:v>
                </c:pt>
                <c:pt idx="1598">
                  <c:v>3.3441151132128732</c:v>
                </c:pt>
                <c:pt idx="1599">
                  <c:v>3.3398493884511242</c:v>
                </c:pt>
                <c:pt idx="1600">
                  <c:v>3.3355758882429258</c:v>
                </c:pt>
                <c:pt idx="1601">
                  <c:v>3.3312946079377146</c:v>
                </c:pt>
                <c:pt idx="1602">
                  <c:v>3.327005542777822</c:v>
                </c:pt>
                <c:pt idx="1603">
                  <c:v>3.3227086878974186</c:v>
                </c:pt>
                <c:pt idx="1604">
                  <c:v>3.3184040383214461</c:v>
                </c:pt>
                <c:pt idx="1605">
                  <c:v>3.3140915889645455</c:v>
                </c:pt>
                <c:pt idx="1606">
                  <c:v>3.3097713346299678</c:v>
                </c:pt>
                <c:pt idx="1607">
                  <c:v>3.3054432700084746</c:v>
                </c:pt>
                <c:pt idx="1608">
                  <c:v>3.3011073896772358</c:v>
                </c:pt>
                <c:pt idx="1609">
                  <c:v>3.296763688098693</c:v>
                </c:pt>
                <c:pt idx="1610">
                  <c:v>3.2924121596194409</c:v>
                </c:pt>
                <c:pt idx="1611">
                  <c:v>3.2880527984690668</c:v>
                </c:pt>
                <c:pt idx="1612">
                  <c:v>3.283685598758999</c:v>
                </c:pt>
                <c:pt idx="1613">
                  <c:v>3.2793105544813357</c:v>
                </c:pt>
                <c:pt idx="1614">
                  <c:v>3.2749276595076564</c:v>
                </c:pt>
                <c:pt idx="1615">
                  <c:v>3.2705369075878239</c:v>
                </c:pt>
                <c:pt idx="1616">
                  <c:v>3.2661382923487827</c:v>
                </c:pt>
                <c:pt idx="1617">
                  <c:v>3.2617318072933204</c:v>
                </c:pt>
                <c:pt idx="1618">
                  <c:v>3.2573174457988441</c:v>
                </c:pt>
                <c:pt idx="1619">
                  <c:v>3.2528952011161167</c:v>
                </c:pt>
                <c:pt idx="1620">
                  <c:v>3.2484650663680039</c:v>
                </c:pt>
                <c:pt idx="1621">
                  <c:v>3.2440270345481812</c:v>
                </c:pt>
                <c:pt idx="1622">
                  <c:v>3.2395810985198548</c:v>
                </c:pt>
                <c:pt idx="1623">
                  <c:v>3.2351272510144389</c:v>
                </c:pt>
                <c:pt idx="1624">
                  <c:v>3.2306654846302441</c:v>
                </c:pt>
                <c:pt idx="1625">
                  <c:v>3.2261957918311306</c:v>
                </c:pt>
                <c:pt idx="1626">
                  <c:v>3.2217181649451598</c:v>
                </c:pt>
                <c:pt idx="1627">
                  <c:v>3.2172325961632247</c:v>
                </c:pt>
                <c:pt idx="1628">
                  <c:v>3.2127390775376621</c:v>
                </c:pt>
                <c:pt idx="1629">
                  <c:v>3.2082376009808589</c:v>
                </c:pt>
                <c:pt idx="1630">
                  <c:v>3.2037281582638255</c:v>
                </c:pt>
                <c:pt idx="1631">
                  <c:v>3.1992107410147739</c:v>
                </c:pt>
                <c:pt idx="1632">
                  <c:v>3.194685340717657</c:v>
                </c:pt>
                <c:pt idx="1633">
                  <c:v>3.1901519487107151</c:v>
                </c:pt>
                <c:pt idx="1634">
                  <c:v>3.1856105561849732</c:v>
                </c:pt>
                <c:pt idx="1635">
                  <c:v>3.1810611541827631</c:v>
                </c:pt>
                <c:pt idx="1636">
                  <c:v>3.1765037335961845</c:v>
                </c:pt>
                <c:pt idx="1637">
                  <c:v>3.1719382851655826</c:v>
                </c:pt>
                <c:pt idx="1638">
                  <c:v>3.1673647994779817</c:v>
                </c:pt>
                <c:pt idx="1639">
                  <c:v>3.1627832669655196</c:v>
                </c:pt>
                <c:pt idx="1640">
                  <c:v>3.1581936779038524</c:v>
                </c:pt>
                <c:pt idx="1641">
                  <c:v>3.153596022410547</c:v>
                </c:pt>
                <c:pt idx="1642">
                  <c:v>3.1489902904434404</c:v>
                </c:pt>
                <c:pt idx="1643">
                  <c:v>3.1443764717990033</c:v>
                </c:pt>
                <c:pt idx="1644">
                  <c:v>3.1397545561106561</c:v>
                </c:pt>
                <c:pt idx="1645">
                  <c:v>3.1351245328470911</c:v>
                </c:pt>
                <c:pt idx="1646">
                  <c:v>3.1304863913105501</c:v>
                </c:pt>
                <c:pt idx="1647">
                  <c:v>3.1258401206351007</c:v>
                </c:pt>
                <c:pt idx="1648">
                  <c:v>3.1211857097848785</c:v>
                </c:pt>
                <c:pt idx="1649">
                  <c:v>3.1165231475523125</c:v>
                </c:pt>
                <c:pt idx="1650">
                  <c:v>3.1118524225563302</c:v>
                </c:pt>
                <c:pt idx="1651">
                  <c:v>3.1071735232405397</c:v>
                </c:pt>
                <c:pt idx="1652">
                  <c:v>3.102486437871379</c:v>
                </c:pt>
                <c:pt idx="1653">
                  <c:v>3.0977911545362651</c:v>
                </c:pt>
                <c:pt idx="1654">
                  <c:v>3.0930876611416953</c:v>
                </c:pt>
                <c:pt idx="1655">
                  <c:v>3.0883759454113395</c:v>
                </c:pt>
                <c:pt idx="1656">
                  <c:v>3.0836559948841042</c:v>
                </c:pt>
                <c:pt idx="1657">
                  <c:v>3.0789277969121716</c:v>
                </c:pt>
                <c:pt idx="1658">
                  <c:v>3.0741913386590127</c:v>
                </c:pt>
                <c:pt idx="1659">
                  <c:v>3.0694466070973809</c:v>
                </c:pt>
                <c:pt idx="1660">
                  <c:v>3.0646935890072693</c:v>
                </c:pt>
                <c:pt idx="1661">
                  <c:v>3.0599322709738574</c:v>
                </c:pt>
                <c:pt idx="1662">
                  <c:v>3.055162639385411</c:v>
                </c:pt>
                <c:pt idx="1663">
                  <c:v>3.0503846804311761</c:v>
                </c:pt>
                <c:pt idx="1664">
                  <c:v>3.0455983800992277</c:v>
                </c:pt>
                <c:pt idx="1665">
                  <c:v>3.0408037241743049</c:v>
                </c:pt>
                <c:pt idx="1666">
                  <c:v>3.0360006982356049</c:v>
                </c:pt>
                <c:pt idx="1667">
                  <c:v>3.031189287654561</c:v>
                </c:pt>
                <c:pt idx="1668">
                  <c:v>3.0263694775925774</c:v>
                </c:pt>
                <c:pt idx="1669">
                  <c:v>3.0215412529987491</c:v>
                </c:pt>
                <c:pt idx="1670">
                  <c:v>3.0167045986075376</c:v>
                </c:pt>
                <c:pt idx="1671">
                  <c:v>3.0118594989364262</c:v>
                </c:pt>
                <c:pt idx="1672">
                  <c:v>3.0070059382835352</c:v>
                </c:pt>
                <c:pt idx="1673">
                  <c:v>3.0021439007252191</c:v>
                </c:pt>
                <c:pt idx="1674">
                  <c:v>2.9972733701136072</c:v>
                </c:pt>
                <c:pt idx="1675">
                  <c:v>2.9923943300741427</c:v>
                </c:pt>
                <c:pt idx="1676">
                  <c:v>2.9875067640030584</c:v>
                </c:pt>
                <c:pt idx="1677">
                  <c:v>2.9826106550648412</c:v>
                </c:pt>
                <c:pt idx="1678">
                  <c:v>2.9777059861896467</c:v>
                </c:pt>
                <c:pt idx="1679">
                  <c:v>2.9727927400706817</c:v>
                </c:pt>
                <c:pt idx="1680">
                  <c:v>2.9678708991615643</c:v>
                </c:pt>
                <c:pt idx="1681">
                  <c:v>2.9629404456736257</c:v>
                </c:pt>
                <c:pt idx="1682">
                  <c:v>2.9580013615731868</c:v>
                </c:pt>
                <c:pt idx="1683">
                  <c:v>2.953053628578802</c:v>
                </c:pt>
                <c:pt idx="1684">
                  <c:v>2.9480972281584523</c:v>
                </c:pt>
                <c:pt idx="1685">
                  <c:v>2.9431321415267093</c:v>
                </c:pt>
                <c:pt idx="1686">
                  <c:v>2.9381583496418515</c:v>
                </c:pt>
                <c:pt idx="1687">
                  <c:v>2.9331758332029425</c:v>
                </c:pt>
                <c:pt idx="1688">
                  <c:v>2.9281845726468769</c:v>
                </c:pt>
                <c:pt idx="1689">
                  <c:v>2.9231845481453727</c:v>
                </c:pt>
                <c:pt idx="1690">
                  <c:v>2.9181757396019194</c:v>
                </c:pt>
                <c:pt idx="1691">
                  <c:v>2.9131581266486939</c:v>
                </c:pt>
                <c:pt idx="1692">
                  <c:v>2.908131688643425</c:v>
                </c:pt>
                <c:pt idx="1693">
                  <c:v>2.9030964046662153</c:v>
                </c:pt>
                <c:pt idx="1694">
                  <c:v>2.8980522535163105</c:v>
                </c:pt>
                <c:pt idx="1695">
                  <c:v>2.8929992137088352</c:v>
                </c:pt>
                <c:pt idx="1696">
                  <c:v>2.8879372634714633</c:v>
                </c:pt>
                <c:pt idx="1697">
                  <c:v>2.8828663807410586</c:v>
                </c:pt>
                <c:pt idx="1698">
                  <c:v>2.8777865431602523</c:v>
                </c:pt>
                <c:pt idx="1699">
                  <c:v>2.8726977280739794</c:v>
                </c:pt>
                <c:pt idx="1700">
                  <c:v>2.8675999125259497</c:v>
                </c:pt>
                <c:pt idx="1701">
                  <c:v>2.8624930732550902</c:v>
                </c:pt>
                <c:pt idx="1702">
                  <c:v>2.8573771866919078</c:v>
                </c:pt>
                <c:pt idx="1703">
                  <c:v>2.8522522289548227</c:v>
                </c:pt>
                <c:pt idx="1704">
                  <c:v>2.8471181758464228</c:v>
                </c:pt>
                <c:pt idx="1705">
                  <c:v>2.8419750028496842</c:v>
                </c:pt>
                <c:pt idx="1706">
                  <c:v>2.8368226851241136</c:v>
                </c:pt>
                <c:pt idx="1707">
                  <c:v>2.8316611975018562</c:v>
                </c:pt>
                <c:pt idx="1708">
                  <c:v>2.8264905144837167</c:v>
                </c:pt>
                <c:pt idx="1709">
                  <c:v>2.8213106102351433</c:v>
                </c:pt>
                <c:pt idx="1710">
                  <c:v>2.8161214585821366</c:v>
                </c:pt>
                <c:pt idx="1711">
                  <c:v>2.8109230330071027</c:v>
                </c:pt>
                <c:pt idx="1712">
                  <c:v>2.8057153066446321</c:v>
                </c:pt>
                <c:pt idx="1713">
                  <c:v>2.8004982522772313</c:v>
                </c:pt>
                <c:pt idx="1714">
                  <c:v>2.7952718423309633</c:v>
                </c:pt>
                <c:pt idx="1715">
                  <c:v>2.7900360488710456</c:v>
                </c:pt>
                <c:pt idx="1716">
                  <c:v>2.7847908435973592</c:v>
                </c:pt>
                <c:pt idx="1717">
                  <c:v>2.779536197839902</c:v>
                </c:pt>
                <c:pt idx="1718">
                  <c:v>2.7742720825541491</c:v>
                </c:pt>
                <c:pt idx="1719">
                  <c:v>2.7689984683163709</c:v>
                </c:pt>
                <c:pt idx="1720">
                  <c:v>2.7637153253188482</c:v>
                </c:pt>
                <c:pt idx="1721">
                  <c:v>2.7584226233650244</c:v>
                </c:pt>
                <c:pt idx="1722">
                  <c:v>2.7531203318645745</c:v>
                </c:pt>
                <c:pt idx="1723">
                  <c:v>2.7478084198284067</c:v>
                </c:pt>
                <c:pt idx="1724">
                  <c:v>2.7424868558635582</c:v>
                </c:pt>
                <c:pt idx="1725">
                  <c:v>2.7371556081680399</c:v>
                </c:pt>
                <c:pt idx="1726">
                  <c:v>2.7318146445255707</c:v>
                </c:pt>
                <c:pt idx="1727">
                  <c:v>2.7264639323002364</c:v>
                </c:pt>
                <c:pt idx="1728">
                  <c:v>2.7211034384310686</c:v>
                </c:pt>
                <c:pt idx="1729">
                  <c:v>2.7157331294265101</c:v>
                </c:pt>
                <c:pt idx="1730">
                  <c:v>2.7103529713588217</c:v>
                </c:pt>
                <c:pt idx="1731">
                  <c:v>2.7049629298583659</c:v>
                </c:pt>
                <c:pt idx="1732">
                  <c:v>2.6995629701078139</c:v>
                </c:pt>
                <c:pt idx="1733">
                  <c:v>2.6941530568362482</c:v>
                </c:pt>
                <c:pt idx="1734">
                  <c:v>2.6887331543131667</c:v>
                </c:pt>
                <c:pt idx="1735">
                  <c:v>2.6833032263423848</c:v>
                </c:pt>
                <c:pt idx="1736">
                  <c:v>2.6778632362558379</c:v>
                </c:pt>
                <c:pt idx="1737">
                  <c:v>2.6724131469072732</c:v>
                </c:pt>
                <c:pt idx="1738">
                  <c:v>2.666952920665838</c:v>
                </c:pt>
                <c:pt idx="1739">
                  <c:v>2.6614825194095584</c:v>
                </c:pt>
                <c:pt idx="1740">
                  <c:v>2.6560019045186913</c:v>
                </c:pt>
                <c:pt idx="1741">
                  <c:v>2.6505110368689904</c:v>
                </c:pt>
                <c:pt idx="1742">
                  <c:v>2.6450098768248256</c:v>
                </c:pt>
                <c:pt idx="1743">
                  <c:v>2.6394983842322008</c:v>
                </c:pt>
                <c:pt idx="1744">
                  <c:v>2.6339765184116373</c:v>
                </c:pt>
                <c:pt idx="1745">
                  <c:v>2.6284442381509452</c:v>
                </c:pt>
                <c:pt idx="1746">
                  <c:v>2.6229015016978532</c:v>
                </c:pt>
                <c:pt idx="1747">
                  <c:v>2.6173482667525216</c:v>
                </c:pt>
                <c:pt idx="1748">
                  <c:v>2.6117844904599017</c:v>
                </c:pt>
                <c:pt idx="1749">
                  <c:v>2.6062101294019917</c:v>
                </c:pt>
                <c:pt idx="1750">
                  <c:v>2.6006251395899112</c:v>
                </c:pt>
                <c:pt idx="1751">
                  <c:v>2.595029476455863</c:v>
                </c:pt>
                <c:pt idx="1752">
                  <c:v>2.5894230948449555</c:v>
                </c:pt>
                <c:pt idx="1753">
                  <c:v>2.5838059490068335</c:v>
                </c:pt>
                <c:pt idx="1754">
                  <c:v>2.5781779925872095</c:v>
                </c:pt>
                <c:pt idx="1755">
                  <c:v>2.5725391786191985</c:v>
                </c:pt>
                <c:pt idx="1756">
                  <c:v>2.5668894595145191</c:v>
                </c:pt>
                <c:pt idx="1757">
                  <c:v>2.5612287870545138</c:v>
                </c:pt>
                <c:pt idx="1758">
                  <c:v>2.5555571123810195</c:v>
                </c:pt>
                <c:pt idx="1759">
                  <c:v>2.5498743859870441</c:v>
                </c:pt>
                <c:pt idx="1760">
                  <c:v>2.544180557707302</c:v>
                </c:pt>
                <c:pt idx="1761">
                  <c:v>2.5384755767085325</c:v>
                </c:pt>
                <c:pt idx="1762">
                  <c:v>2.5327593914796735</c:v>
                </c:pt>
                <c:pt idx="1763">
                  <c:v>2.527031949821807</c:v>
                </c:pt>
                <c:pt idx="1764">
                  <c:v>2.5212931988379617</c:v>
                </c:pt>
                <c:pt idx="1765">
                  <c:v>2.515543084922677</c:v>
                </c:pt>
                <c:pt idx="1766">
                  <c:v>2.5097815537513859</c:v>
                </c:pt>
                <c:pt idx="1767">
                  <c:v>2.5040085502695928</c:v>
                </c:pt>
                <c:pt idx="1768">
                  <c:v>2.4982240186818414</c:v>
                </c:pt>
                <c:pt idx="1769">
                  <c:v>2.4924279024404536</c:v>
                </c:pt>
                <c:pt idx="1770">
                  <c:v>2.4866201442340752</c:v>
                </c:pt>
                <c:pt idx="1771">
                  <c:v>2.4808006859759639</c:v>
                </c:pt>
                <c:pt idx="1772">
                  <c:v>2.4749694687920742</c:v>
                </c:pt>
                <c:pt idx="1773">
                  <c:v>2.4691264330088849</c:v>
                </c:pt>
                <c:pt idx="1774">
                  <c:v>2.4632715181409974</c:v>
                </c:pt>
                <c:pt idx="1775">
                  <c:v>2.4574046628784756</c:v>
                </c:pt>
                <c:pt idx="1776">
                  <c:v>2.4515258050739472</c:v>
                </c:pt>
                <c:pt idx="1777">
                  <c:v>2.4456348817294109</c:v>
                </c:pt>
                <c:pt idx="1778">
                  <c:v>2.4397318289828251</c:v>
                </c:pt>
                <c:pt idx="1779">
                  <c:v>2.4338165820943711</c:v>
                </c:pt>
                <c:pt idx="1780">
                  <c:v>2.4278890754324793</c:v>
                </c:pt>
                <c:pt idx="1781">
                  <c:v>2.4219492424595259</c:v>
                </c:pt>
                <c:pt idx="1782">
                  <c:v>2.4159970157172799</c:v>
                </c:pt>
                <c:pt idx="1783">
                  <c:v>2.4100323268119968</c:v>
                </c:pt>
                <c:pt idx="1784">
                  <c:v>2.4040551063992472</c:v>
                </c:pt>
                <c:pt idx="1785">
                  <c:v>2.3980652841683949</c:v>
                </c:pt>
                <c:pt idx="1786">
                  <c:v>2.3920627888267676</c:v>
                </c:pt>
                <c:pt idx="1787">
                  <c:v>2.3860475480834755</c:v>
                </c:pt>
                <c:pt idx="1788">
                  <c:v>2.3800194886328994</c:v>
                </c:pt>
                <c:pt idx="1789">
                  <c:v>2.3739785361378178</c:v>
                </c:pt>
                <c:pt idx="1790">
                  <c:v>2.3679246152121753</c:v>
                </c:pt>
                <c:pt idx="1791">
                  <c:v>2.3618576494034742</c:v>
                </c:pt>
                <c:pt idx="1792">
                  <c:v>2.3557775611747935</c:v>
                </c:pt>
                <c:pt idx="1793">
                  <c:v>2.3496842718863964</c:v>
                </c:pt>
                <c:pt idx="1794">
                  <c:v>2.3435777017769595</c:v>
                </c:pt>
                <c:pt idx="1795">
                  <c:v>2.3374577699443662</c:v>
                </c:pt>
                <c:pt idx="1796">
                  <c:v>2.3313243943260979</c:v>
                </c:pt>
                <c:pt idx="1797">
                  <c:v>2.3251774916791574</c:v>
                </c:pt>
                <c:pt idx="1798">
                  <c:v>2.3190169775595839</c:v>
                </c:pt>
                <c:pt idx="1799">
                  <c:v>2.3128427663014581</c:v>
                </c:pt>
                <c:pt idx="1800">
                  <c:v>2.3066547709954892</c:v>
                </c:pt>
                <c:pt idx="1801">
                  <c:v>2.3004529034670691</c:v>
                </c:pt>
                <c:pt idx="1802">
                  <c:v>2.2942370742538465</c:v>
                </c:pt>
                <c:pt idx="1803">
                  <c:v>2.2880071925827861</c:v>
                </c:pt>
                <c:pt idx="1804">
                  <c:v>2.2817631663466988</c:v>
                </c:pt>
                <c:pt idx="1805">
                  <c:v>2.2755049020802214</c:v>
                </c:pt>
                <c:pt idx="1806">
                  <c:v>2.2692323049352479</c:v>
                </c:pt>
                <c:pt idx="1807">
                  <c:v>2.2629452786557658</c:v>
                </c:pt>
                <c:pt idx="1808">
                  <c:v>2.2566437255521343</c:v>
                </c:pt>
                <c:pt idx="1809">
                  <c:v>2.2503275464747099</c:v>
                </c:pt>
                <c:pt idx="1810">
                  <c:v>2.2439966407868881</c:v>
                </c:pt>
                <c:pt idx="1811">
                  <c:v>2.2376509063374574</c:v>
                </c:pt>
                <c:pt idx="1812">
                  <c:v>2.231290239432338</c:v>
                </c:pt>
                <c:pt idx="1813">
                  <c:v>2.2249145348055825</c:v>
                </c:pt>
                <c:pt idx="1814">
                  <c:v>2.2185236855897252</c:v>
                </c:pt>
                <c:pt idx="1815">
                  <c:v>2.2121175832853583</c:v>
                </c:pt>
                <c:pt idx="1816">
                  <c:v>2.2056961177300005</c:v>
                </c:pt>
                <c:pt idx="1817">
                  <c:v>2.1992591770661698</c:v>
                </c:pt>
                <c:pt idx="1818">
                  <c:v>2.1928066477086796</c:v>
                </c:pt>
                <c:pt idx="1819">
                  <c:v>2.1863384143110998</c:v>
                </c:pt>
                <c:pt idx="1820">
                  <c:v>2.1798543597314031</c:v>
                </c:pt>
                <c:pt idx="1821">
                  <c:v>2.1733543649967069</c:v>
                </c:pt>
                <c:pt idx="1822">
                  <c:v>2.1668383092671624</c:v>
                </c:pt>
                <c:pt idx="1823">
                  <c:v>2.1603060697988781</c:v>
                </c:pt>
                <c:pt idx="1824">
                  <c:v>2.153757521905924</c:v>
                </c:pt>
                <c:pt idx="1825">
                  <c:v>2.1471925389213298</c:v>
                </c:pt>
                <c:pt idx="1826">
                  <c:v>2.1406109921570926</c:v>
                </c:pt>
                <c:pt idx="1827">
                  <c:v>2.1340127508631155</c:v>
                </c:pt>
                <c:pt idx="1828">
                  <c:v>2.1273976821850868</c:v>
                </c:pt>
                <c:pt idx="1829">
                  <c:v>2.1207656511212263</c:v>
                </c:pt>
                <c:pt idx="1830">
                  <c:v>2.1141165204779053</c:v>
                </c:pt>
                <c:pt idx="1831">
                  <c:v>2.1074501508240462</c:v>
                </c:pt>
                <c:pt idx="1832">
                  <c:v>2.1007664004443272</c:v>
                </c:pt>
                <c:pt idx="1833">
                  <c:v>2.0940651252911007</c:v>
                </c:pt>
                <c:pt idx="1834">
                  <c:v>2.0873461789350003</c:v>
                </c:pt>
                <c:pt idx="1835">
                  <c:v>2.0806094125142005</c:v>
                </c:pt>
                <c:pt idx="1836">
                  <c:v>2.0738546746822886</c:v>
                </c:pt>
                <c:pt idx="1837">
                  <c:v>2.0670818115546532</c:v>
                </c:pt>
                <c:pt idx="1838">
                  <c:v>2.0602906666534233</c:v>
                </c:pt>
                <c:pt idx="1839">
                  <c:v>2.0534810808508164</c:v>
                </c:pt>
                <c:pt idx="1840">
                  <c:v>2.0466528923109206</c:v>
                </c:pt>
                <c:pt idx="1841">
                  <c:v>2.0398059364297905</c:v>
                </c:pt>
                <c:pt idx="1842">
                  <c:v>2.0329400457738562</c:v>
                </c:pt>
                <c:pt idx="1843">
                  <c:v>2.0260550500165304</c:v>
                </c:pt>
                <c:pt idx="1844">
                  <c:v>2.019150775873003</c:v>
                </c:pt>
                <c:pt idx="1845">
                  <c:v>2.0122270470331007</c:v>
                </c:pt>
                <c:pt idx="1846">
                  <c:v>2.005283684092221</c:v>
                </c:pt>
                <c:pt idx="1847">
                  <c:v>1.9983205044801631</c:v>
                </c:pt>
                <c:pt idx="1848">
                  <c:v>1.9913373223879054</c:v>
                </c:pt>
                <c:pt idx="1849">
                  <c:v>1.9843339486921332</c:v>
                </c:pt>
                <c:pt idx="1850">
                  <c:v>1.9773101908775286</c:v>
                </c:pt>
                <c:pt idx="1851">
                  <c:v>1.9702658529566763</c:v>
                </c:pt>
                <c:pt idx="1852">
                  <c:v>1.9632007353875449</c:v>
                </c:pt>
                <c:pt idx="1853">
                  <c:v>1.9561146349883971</c:v>
                </c:pt>
                <c:pt idx="1854">
                  <c:v>1.9490073448501</c:v>
                </c:pt>
                <c:pt idx="1855">
                  <c:v>1.9418786542456561</c:v>
                </c:pt>
                <c:pt idx="1856">
                  <c:v>1.9347283485369451</c:v>
                </c:pt>
                <c:pt idx="1857">
                  <c:v>1.927556209078459</c:v>
                </c:pt>
                <c:pt idx="1858">
                  <c:v>1.9203620131180208</c:v>
                </c:pt>
                <c:pt idx="1859">
                  <c:v>1.9131455336942682</c:v>
                </c:pt>
                <c:pt idx="1860">
                  <c:v>1.9059065395308703</c:v>
                </c:pt>
                <c:pt idx="1861">
                  <c:v>1.8986447949272725</c:v>
                </c:pt>
                <c:pt idx="1862">
                  <c:v>1.8913600596458697</c:v>
                </c:pt>
                <c:pt idx="1863">
                  <c:v>1.8840520887954448</c:v>
                </c:pt>
                <c:pt idx="1864">
                  <c:v>1.8767206327107464</c:v>
                </c:pt>
                <c:pt idx="1865">
                  <c:v>1.8693654368280119</c:v>
                </c:pt>
                <c:pt idx="1866">
                  <c:v>1.8619862415563</c:v>
                </c:pt>
                <c:pt idx="1867">
                  <c:v>1.8545827821444345</c:v>
                </c:pt>
                <c:pt idx="1868">
                  <c:v>1.8471547885434134</c:v>
                </c:pt>
                <c:pt idx="1869">
                  <c:v>1.8397019852640231</c:v>
                </c:pt>
                <c:pt idx="1870">
                  <c:v>1.8322240912295438</c:v>
                </c:pt>
                <c:pt idx="1871">
                  <c:v>1.8247208196232481</c:v>
                </c:pt>
                <c:pt idx="1872">
                  <c:v>1.8171918777305458</c:v>
                </c:pt>
                <c:pt idx="1873">
                  <c:v>1.8096369667754713</c:v>
                </c:pt>
                <c:pt idx="1874">
                  <c:v>1.8020557817513294</c:v>
                </c:pt>
                <c:pt idx="1875">
                  <c:v>1.7944480112451817</c:v>
                </c:pt>
                <c:pt idx="1876">
                  <c:v>1.7868133372559567</c:v>
                </c:pt>
                <c:pt idx="1877">
                  <c:v>1.7791514350058573</c:v>
                </c:pt>
                <c:pt idx="1878">
                  <c:v>1.7714619727447645</c:v>
                </c:pt>
                <c:pt idx="1879">
                  <c:v>1.7637446115473501</c:v>
                </c:pt>
                <c:pt idx="1880">
                  <c:v>1.7559990051025158</c:v>
                </c:pt>
                <c:pt idx="1881">
                  <c:v>1.7482247994948457</c:v>
                </c:pt>
                <c:pt idx="1882">
                  <c:v>1.7404216329776678</c:v>
                </c:pt>
                <c:pt idx="1883">
                  <c:v>1.7325891357373477</c:v>
                </c:pt>
                <c:pt idx="1884">
                  <c:v>1.7247269296483811</c:v>
                </c:pt>
                <c:pt idx="1885">
                  <c:v>1.71683462801886</c:v>
                </c:pt>
                <c:pt idx="1886">
                  <c:v>1.7089118353258268</c:v>
                </c:pt>
                <c:pt idx="1887">
                  <c:v>1.700958146940047</c:v>
                </c:pt>
                <c:pt idx="1888">
                  <c:v>1.6929731488396429</c:v>
                </c:pt>
                <c:pt idx="1889">
                  <c:v>1.6849564173120848</c:v>
                </c:pt>
                <c:pt idx="1890">
                  <c:v>1.6769075186438853</c:v>
                </c:pt>
                <c:pt idx="1891">
                  <c:v>1.6688260087974618</c:v>
                </c:pt>
                <c:pt idx="1892">
                  <c:v>1.6607114330744184</c:v>
                </c:pt>
                <c:pt idx="1893">
                  <c:v>1.6525633257646137</c:v>
                </c:pt>
                <c:pt idx="1894">
                  <c:v>1.6443812097802479</c:v>
                </c:pt>
                <c:pt idx="1895">
                  <c:v>1.6361645962741838</c:v>
                </c:pt>
                <c:pt idx="1896">
                  <c:v>1.627912984241648</c:v>
                </c:pt>
                <c:pt idx="1897">
                  <c:v>1.619625860104466</c:v>
                </c:pt>
                <c:pt idx="1898">
                  <c:v>1.6113026972768227</c:v>
                </c:pt>
                <c:pt idx="1899">
                  <c:v>1.6029429557116073</c:v>
                </c:pt>
                <c:pt idx="1900">
                  <c:v>1.5945460814261914</c:v>
                </c:pt>
                <c:pt idx="1901">
                  <c:v>1.5861115060065822</c:v>
                </c:pt>
                <c:pt idx="1902">
                  <c:v>1.5776386460886349</c:v>
                </c:pt>
                <c:pt idx="1903">
                  <c:v>1.5691269028151167</c:v>
                </c:pt>
                <c:pt idx="1904">
                  <c:v>1.5605756612671378</c:v>
                </c:pt>
                <c:pt idx="1905">
                  <c:v>1.5519842898685428</c:v>
                </c:pt>
                <c:pt idx="1906">
                  <c:v>1.5433521397616035</c:v>
                </c:pt>
                <c:pt idx="1907">
                  <c:v>1.5346785441523663</c:v>
                </c:pt>
                <c:pt idx="1908">
                  <c:v>1.5259628176237781</c:v>
                </c:pt>
                <c:pt idx="1909">
                  <c:v>1.5172042554146925</c:v>
                </c:pt>
                <c:pt idx="1910">
                  <c:v>1.508402132662592</c:v>
                </c:pt>
                <c:pt idx="1911">
                  <c:v>1.4995557036078553</c:v>
                </c:pt>
                <c:pt idx="1912">
                  <c:v>1.4906642007570694</c:v>
                </c:pt>
                <c:pt idx="1913">
                  <c:v>1.4817268340028742</c:v>
                </c:pt>
                <c:pt idx="1914">
                  <c:v>1.4727427896974485</c:v>
                </c:pt>
                <c:pt idx="1915">
                  <c:v>1.463711229676723</c:v>
                </c:pt>
                <c:pt idx="1916">
                  <c:v>1.4546312902320069</c:v>
                </c:pt>
                <c:pt idx="1917">
                  <c:v>1.4455020810255592</c:v>
                </c:pt>
                <c:pt idx="1918">
                  <c:v>1.4363226839463143</c:v>
                </c:pt>
                <c:pt idx="1919">
                  <c:v>1.4270921519017079</c:v>
                </c:pt>
                <c:pt idx="1920">
                  <c:v>1.4178095075411228</c:v>
                </c:pt>
                <c:pt idx="1921">
                  <c:v>1.4084737419062767</c:v>
                </c:pt>
                <c:pt idx="1922">
                  <c:v>1.3990838130032475</c:v>
                </c:pt>
                <c:pt idx="1923">
                  <c:v>1.3896386442906388</c:v>
                </c:pt>
                <c:pt idx="1924">
                  <c:v>1.3801371230776762</c:v>
                </c:pt>
                <c:pt idx="1925">
                  <c:v>1.3705780988256955</c:v>
                </c:pt>
                <c:pt idx="1926">
                  <c:v>1.3609603813457156</c:v>
                </c:pt>
                <c:pt idx="1927">
                  <c:v>1.3512827388843078</c:v>
                </c:pt>
                <c:pt idx="1928">
                  <c:v>1.3415438960891253</c:v>
                </c:pt>
                <c:pt idx="1929">
                  <c:v>1.3317425318447749</c:v>
                </c:pt>
                <c:pt idx="1930">
                  <c:v>1.3218772769687364</c:v>
                </c:pt>
                <c:pt idx="1931">
                  <c:v>1.3119467117561803</c:v>
                </c:pt>
                <c:pt idx="1932">
                  <c:v>1.3019493633613304</c:v>
                </c:pt>
                <c:pt idx="1933">
                  <c:v>1.2918837030019701</c:v>
                </c:pt>
                <c:pt idx="1934">
                  <c:v>1.2817481429721689</c:v>
                </c:pt>
                <c:pt idx="1935">
                  <c:v>1.2715410334470298</c:v>
                </c:pt>
                <c:pt idx="1936">
                  <c:v>1.2612606590613968</c:v>
                </c:pt>
                <c:pt idx="1937">
                  <c:v>1.2509052352427463</c:v>
                </c:pt>
                <c:pt idx="1938">
                  <c:v>1.2404729042762968</c:v>
                </c:pt>
                <c:pt idx="1939">
                  <c:v>1.2299617310780959</c:v>
                </c:pt>
                <c:pt idx="1940">
                  <c:v>1.2193696986491214</c:v>
                </c:pt>
                <c:pt idx="1941">
                  <c:v>1.2086947031805502</c:v>
                </c:pt>
                <c:pt idx="1942">
                  <c:v>1.197934548776892</c:v>
                </c:pt>
                <c:pt idx="1943">
                  <c:v>1.187086941759907</c:v>
                </c:pt>
                <c:pt idx="1944">
                  <c:v>1.1761494845119087</c:v>
                </c:pt>
                <c:pt idx="1945">
                  <c:v>1.1651196688121213</c:v>
                </c:pt>
                <c:pt idx="1946">
                  <c:v>1.1539948686141306</c:v>
                </c:pt>
                <c:pt idx="1947">
                  <c:v>1.1427723322061174</c:v>
                </c:pt>
                <c:pt idx="1948">
                  <c:v>1.1314491736881382</c:v>
                </c:pt>
                <c:pt idx="1949">
                  <c:v>1.1200223636924171</c:v>
                </c:pt>
                <c:pt idx="1950">
                  <c:v>1.1084887192627733</c:v>
                </c:pt>
                <c:pt idx="1951">
                  <c:v>1.0968448927982868</c:v>
                </c:pt>
                <c:pt idx="1952">
                  <c:v>1.0850873599532009</c:v>
                </c:pt>
                <c:pt idx="1953">
                  <c:v>1.0732124063701951</c:v>
                </c:pt>
                <c:pt idx="1954">
                  <c:v>1.061216113106513</c:v>
                </c:pt>
                <c:pt idx="1955">
                  <c:v>1.0490943405921931</c:v>
                </c:pt>
                <c:pt idx="1956">
                  <c:v>1.0368427109355494</c:v>
                </c:pt>
                <c:pt idx="1957">
                  <c:v>1.024456588363067</c:v>
                </c:pt>
                <c:pt idx="1958">
                  <c:v>1.0119310575476042</c:v>
                </c:pt>
                <c:pt idx="1959">
                  <c:v>0.9992608995395561</c:v>
                </c:pt>
                <c:pt idx="1960">
                  <c:v>0.98644056496888755</c:v>
                </c:pt>
                <c:pt idx="1961">
                  <c:v>0.97346414413020721</c:v>
                </c:pt>
                <c:pt idx="1962">
                  <c:v>0.96032533349614124</c:v>
                </c:pt>
                <c:pt idx="1963">
                  <c:v>0.947017398123848</c:v>
                </c:pt>
                <c:pt idx="1964">
                  <c:v>0.93353312932197763</c:v>
                </c:pt>
                <c:pt idx="1965">
                  <c:v>0.91986479682698841</c:v>
                </c:pt>
                <c:pt idx="1966">
                  <c:v>0.90600409459284381</c:v>
                </c:pt>
                <c:pt idx="1967">
                  <c:v>0.89194207912011492</c:v>
                </c:pt>
                <c:pt idx="1968">
                  <c:v>0.87766909903028356</c:v>
                </c:pt>
                <c:pt idx="1969">
                  <c:v>0.86317471431720627</c:v>
                </c:pt>
                <c:pt idx="1970">
                  <c:v>0.84844760336452274</c:v>
                </c:pt>
                <c:pt idx="1971">
                  <c:v>0.83347545538518519</c:v>
                </c:pt>
                <c:pt idx="1972">
                  <c:v>0.81824484538932174</c:v>
                </c:pt>
                <c:pt idx="1973">
                  <c:v>0.8027410880825655</c:v>
                </c:pt>
                <c:pt idx="1974">
                  <c:v>0.78694806618707758</c:v>
                </c:pt>
                <c:pt idx="1975">
                  <c:v>0.77084802749186343</c:v>
                </c:pt>
                <c:pt idx="1976">
                  <c:v>0.75442134337760236</c:v>
                </c:pt>
                <c:pt idx="1977">
                  <c:v>0.73764621948480125</c:v>
                </c:pt>
                <c:pt idx="1978">
                  <c:v>0.72049834639929922</c:v>
                </c:pt>
                <c:pt idx="1979">
                  <c:v>0.70295047442258074</c:v>
                </c:pt>
                <c:pt idx="1980">
                  <c:v>0.68497189123790203</c:v>
                </c:pt>
                <c:pt idx="1981">
                  <c:v>0.66652777391898743</c:v>
                </c:pt>
                <c:pt idx="1982">
                  <c:v>0.64757837624204106</c:v>
                </c:pt>
                <c:pt idx="1983">
                  <c:v>0.62807799706557255</c:v>
                </c:pt>
                <c:pt idx="1984">
                  <c:v>0.60797365308225859</c:v>
                </c:pt>
                <c:pt idx="1985">
                  <c:v>0.58720334531956597</c:v>
                </c:pt>
                <c:pt idx="1986">
                  <c:v>0.56569375624473595</c:v>
                </c:pt>
                <c:pt idx="1987">
                  <c:v>0.54335713074910408</c:v>
                </c:pt>
                <c:pt idx="1988">
                  <c:v>0.52008695702666263</c:v>
                </c:pt>
                <c:pt idx="1989">
                  <c:v>0.49575182964925096</c:v>
                </c:pt>
                <c:pt idx="1990">
                  <c:v>0.47018646211170728</c:v>
                </c:pt>
                <c:pt idx="1991">
                  <c:v>0.44317804168069008</c:v>
                </c:pt>
                <c:pt idx="1992">
                  <c:v>0.41444458592739053</c:v>
                </c:pt>
                <c:pt idx="1993">
                  <c:v>0.38359869543795033</c:v>
                </c:pt>
                <c:pt idx="1994">
                  <c:v>0.35008248282111665</c:v>
                </c:pt>
                <c:pt idx="1995">
                  <c:v>0.3130394648179774</c:v>
                </c:pt>
                <c:pt idx="1996">
                  <c:v>0.27102745047066379</c:v>
                </c:pt>
                <c:pt idx="1997">
                  <c:v>0.22123357811755201</c:v>
                </c:pt>
              </c:numCache>
            </c:numRef>
          </c:xVal>
          <c:yVal>
            <c:numRef>
              <c:f>'Trajectory Map'!$G$3:$G$2000</c:f>
              <c:numCache>
                <c:formatCode>0.0</c:formatCode>
                <c:ptCount val="1998"/>
                <c:pt idx="0">
                  <c:v>4.0044244765551316</c:v>
                </c:pt>
                <c:pt idx="1">
                  <c:v>4.0088181434421308</c:v>
                </c:pt>
                <c:pt idx="2">
                  <c:v>4.0131809917609313</c:v>
                </c:pt>
                <c:pt idx="3">
                  <c:v>4.0175130128691903</c:v>
                </c:pt>
                <c:pt idx="4">
                  <c:v>4.0218141983823061</c:v>
                </c:pt>
                <c:pt idx="5">
                  <c:v>4.0260845401734269</c:v>
                </c:pt>
                <c:pt idx="6">
                  <c:v>4.030324030373456</c:v>
                </c:pt>
                <c:pt idx="7">
                  <c:v>4.0345326613710668</c:v>
                </c:pt>
                <c:pt idx="8">
                  <c:v>4.038710425812698</c:v>
                </c:pt>
                <c:pt idx="9">
                  <c:v>4.0428573166025608</c:v>
                </c:pt>
                <c:pt idx="10">
                  <c:v>4.0469733269026422</c:v>
                </c:pt>
                <c:pt idx="11">
                  <c:v>4.0510584501326941</c:v>
                </c:pt>
                <c:pt idx="12">
                  <c:v>4.0551126799702368</c:v>
                </c:pt>
                <c:pt idx="13">
                  <c:v>4.0591360103505529</c:v>
                </c:pt>
                <c:pt idx="14">
                  <c:v>4.0631284354666715</c:v>
                </c:pt>
                <c:pt idx="15">
                  <c:v>4.0670899497693709</c:v>
                </c:pt>
                <c:pt idx="16">
                  <c:v>4.0710205479671506</c:v>
                </c:pt>
                <c:pt idx="17">
                  <c:v>4.0749202250262302</c:v>
                </c:pt>
                <c:pt idx="18">
                  <c:v>4.0787889761705278</c:v>
                </c:pt>
                <c:pt idx="19">
                  <c:v>4.0826267968816392</c:v>
                </c:pt>
                <c:pt idx="20">
                  <c:v>4.0864336828988188</c:v>
                </c:pt>
                <c:pt idx="21">
                  <c:v>4.0902096302189594</c:v>
                </c:pt>
                <c:pt idx="22">
                  <c:v>4.093954635096563</c:v>
                </c:pt>
                <c:pt idx="23">
                  <c:v>4.0976686940437155</c:v>
                </c:pt>
                <c:pt idx="24">
                  <c:v>4.1013518038300587</c:v>
                </c:pt>
                <c:pt idx="25">
                  <c:v>4.1050039614827591</c:v>
                </c:pt>
                <c:pt idx="26">
                  <c:v>4.1086251642864706</c:v>
                </c:pt>
                <c:pt idx="27">
                  <c:v>4.1122154097833068</c:v>
                </c:pt>
                <c:pt idx="28">
                  <c:v>4.1157746957727923</c:v>
                </c:pt>
                <c:pt idx="29">
                  <c:v>4.1193030203118361</c:v>
                </c:pt>
                <c:pt idx="30">
                  <c:v>4.1228003817146774</c:v>
                </c:pt>
                <c:pt idx="31">
                  <c:v>4.1262667785528508</c:v>
                </c:pt>
                <c:pt idx="32">
                  <c:v>4.1297022096551403</c:v>
                </c:pt>
                <c:pt idx="33">
                  <c:v>4.1331066741075215</c:v>
                </c:pt>
                <c:pt idx="34">
                  <c:v>4.1364801712531216</c:v>
                </c:pt>
                <c:pt idx="35">
                  <c:v>4.1398227006921653</c:v>
                </c:pt>
                <c:pt idx="36">
                  <c:v>4.1431342622819178</c:v>
                </c:pt>
                <c:pt idx="37">
                  <c:v>4.1464148561366301</c:v>
                </c:pt>
                <c:pt idx="38">
                  <c:v>4.1496644826274789</c:v>
                </c:pt>
                <c:pt idx="39">
                  <c:v>4.1528831423825077</c:v>
                </c:pt>
                <c:pt idx="40">
                  <c:v>4.1560708362865659</c:v>
                </c:pt>
                <c:pt idx="41">
                  <c:v>4.1592275654812401</c:v>
                </c:pt>
                <c:pt idx="42">
                  <c:v>4.1623533313647885</c:v>
                </c:pt>
                <c:pt idx="43">
                  <c:v>4.1654481355920758</c:v>
                </c:pt>
                <c:pt idx="44">
                  <c:v>4.1685119800744959</c:v>
                </c:pt>
                <c:pt idx="45">
                  <c:v>4.1715448669799029</c:v>
                </c:pt>
                <c:pt idx="46">
                  <c:v>4.1745467987325355</c:v>
                </c:pt>
                <c:pt idx="47">
                  <c:v>4.1775177780129402</c:v>
                </c:pt>
                <c:pt idx="48">
                  <c:v>4.1804578077578887</c:v>
                </c:pt>
                <c:pt idx="49">
                  <c:v>4.1833668911603006</c:v>
                </c:pt>
                <c:pt idx="50">
                  <c:v>4.1862450316691566</c:v>
                </c:pt>
                <c:pt idx="51">
                  <c:v>4.1890922329894167</c:v>
                </c:pt>
                <c:pt idx="52">
                  <c:v>4.1919084990819275</c:v>
                </c:pt>
                <c:pt idx="53">
                  <c:v>4.1946938341633375</c:v>
                </c:pt>
                <c:pt idx="54">
                  <c:v>4.1974482427060025</c:v>
                </c:pt>
                <c:pt idx="55">
                  <c:v>4.2001717294378906</c:v>
                </c:pt>
                <c:pt idx="56">
                  <c:v>4.2028642993424912</c:v>
                </c:pt>
                <c:pt idx="57">
                  <c:v>4.2055259576587085</c:v>
                </c:pt>
                <c:pt idx="58">
                  <c:v>4.2081567098807708</c:v>
                </c:pt>
                <c:pt idx="59">
                  <c:v>4.2107565617581226</c:v>
                </c:pt>
                <c:pt idx="60">
                  <c:v>4.213325519295319</c:v>
                </c:pt>
                <c:pt idx="61">
                  <c:v>4.2158635887519251</c:v>
                </c:pt>
                <c:pt idx="62">
                  <c:v>4.218370776642403</c:v>
                </c:pt>
                <c:pt idx="63">
                  <c:v>4.2208470897360035</c:v>
                </c:pt>
                <c:pt idx="64">
                  <c:v>4.2232925350566504</c:v>
                </c:pt>
                <c:pt idx="65">
                  <c:v>4.2257071198828298</c:v>
                </c:pt>
                <c:pt idx="66">
                  <c:v>4.2280908517474707</c:v>
                </c:pt>
                <c:pt idx="67">
                  <c:v>4.2304437384378284</c:v>
                </c:pt>
                <c:pt idx="68">
                  <c:v>4.2327657879953602</c:v>
                </c:pt>
                <c:pt idx="69">
                  <c:v>4.2350570087156063</c:v>
                </c:pt>
                <c:pt idx="70">
                  <c:v>4.2373174091480603</c:v>
                </c:pt>
                <c:pt idx="71">
                  <c:v>4.2395469980960501</c:v>
                </c:pt>
                <c:pt idx="72">
                  <c:v>4.2417457846165982</c:v>
                </c:pt>
                <c:pt idx="73">
                  <c:v>4.243913778020298</c:v>
                </c:pt>
                <c:pt idx="74">
                  <c:v>4.2460509878711781</c:v>
                </c:pt>
                <c:pt idx="75">
                  <c:v>4.2481574239865667</c:v>
                </c:pt>
                <c:pt idx="76">
                  <c:v>4.2502330964369541</c:v>
                </c:pt>
                <c:pt idx="77">
                  <c:v>4.2522780155458566</c:v>
                </c:pt>
                <c:pt idx="78">
                  <c:v>4.254292191889669</c:v>
                </c:pt>
                <c:pt idx="79">
                  <c:v>4.2562756362975263</c:v>
                </c:pt>
                <c:pt idx="80">
                  <c:v>4.2582283598511541</c:v>
                </c:pt>
                <c:pt idx="81">
                  <c:v>4.2601503738847244</c:v>
                </c:pt>
                <c:pt idx="82">
                  <c:v>4.2620416899847031</c:v>
                </c:pt>
                <c:pt idx="83">
                  <c:v>4.2639023199896995</c:v>
                </c:pt>
                <c:pt idx="84">
                  <c:v>4.265732275990314</c:v>
                </c:pt>
                <c:pt idx="85">
                  <c:v>4.2675315703289787</c:v>
                </c:pt>
                <c:pt idx="86">
                  <c:v>4.2693002155997997</c:v>
                </c:pt>
                <c:pt idx="87">
                  <c:v>4.2710382246484038</c:v>
                </c:pt>
                <c:pt idx="88">
                  <c:v>4.2727456105717652</c:v>
                </c:pt>
                <c:pt idx="89">
                  <c:v>4.2744223867180526</c:v>
                </c:pt>
                <c:pt idx="90">
                  <c:v>4.2760685666864537</c:v>
                </c:pt>
                <c:pt idx="91">
                  <c:v>4.2776841643270149</c:v>
                </c:pt>
                <c:pt idx="92">
                  <c:v>4.2792691937404657</c:v>
                </c:pt>
                <c:pt idx="93">
                  <c:v>4.2808236692780479</c:v>
                </c:pt>
                <c:pt idx="94">
                  <c:v>4.282347605541343</c:v>
                </c:pt>
                <c:pt idx="95">
                  <c:v>4.2838410173820929</c:v>
                </c:pt>
                <c:pt idx="96">
                  <c:v>4.2853039199020238</c:v>
                </c:pt>
                <c:pt idx="97">
                  <c:v>4.2867363284526654</c:v>
                </c:pt>
                <c:pt idx="98">
                  <c:v>4.2881382586351684</c:v>
                </c:pt>
                <c:pt idx="99">
                  <c:v>4.2895097263001176</c:v>
                </c:pt>
                <c:pt idx="100">
                  <c:v>4.2908507475473501</c:v>
                </c:pt>
                <c:pt idx="101">
                  <c:v>4.2921613387257631</c:v>
                </c:pt>
                <c:pt idx="102">
                  <c:v>4.2934415164331243</c:v>
                </c:pt>
                <c:pt idx="103">
                  <c:v>4.2946912975158797</c:v>
                </c:pt>
                <c:pt idx="104">
                  <c:v>4.2959106990689584</c:v>
                </c:pt>
                <c:pt idx="105">
                  <c:v>4.2970997384355769</c:v>
                </c:pt>
                <c:pt idx="106">
                  <c:v>4.2982584332070379</c:v>
                </c:pt>
                <c:pt idx="107">
                  <c:v>4.2993868012225347</c:v>
                </c:pt>
                <c:pt idx="108">
                  <c:v>4.3004848605689423</c:v>
                </c:pt>
                <c:pt idx="109">
                  <c:v>4.3015526295806161</c:v>
                </c:pt>
                <c:pt idx="110">
                  <c:v>4.3025901268391866</c:v>
                </c:pt>
                <c:pt idx="111">
                  <c:v>4.3035973711733462</c:v>
                </c:pt>
                <c:pt idx="112">
                  <c:v>4.3045743816586421</c:v>
                </c:pt>
                <c:pt idx="113">
                  <c:v>4.3055211776172628</c:v>
                </c:pt>
                <c:pt idx="114">
                  <c:v>4.3064377786178216</c:v>
                </c:pt>
                <c:pt idx="115">
                  <c:v>4.307324204475143</c:v>
                </c:pt>
                <c:pt idx="116">
                  <c:v>4.3081804752500394</c:v>
                </c:pt>
                <c:pt idx="117">
                  <c:v>4.3090066112490941</c:v>
                </c:pt>
                <c:pt idx="118">
                  <c:v>4.3098026330244359</c:v>
                </c:pt>
                <c:pt idx="119">
                  <c:v>4.3105685613735183</c:v>
                </c:pt>
                <c:pt idx="120">
                  <c:v>4.3113044173388877</c:v>
                </c:pt>
                <c:pt idx="121">
                  <c:v>4.3120102222079559</c:v>
                </c:pt>
                <c:pt idx="122">
                  <c:v>4.312685997512772</c:v>
                </c:pt>
                <c:pt idx="123">
                  <c:v>4.3133317650297869</c:v>
                </c:pt>
                <c:pt idx="124">
                  <c:v>4.3139475467796196</c:v>
                </c:pt>
                <c:pt idx="125">
                  <c:v>4.3145333650268176</c:v>
                </c:pt>
                <c:pt idx="126">
                  <c:v>4.3150892422796252</c:v>
                </c:pt>
                <c:pt idx="127">
                  <c:v>4.3156152012897344</c:v>
                </c:pt>
                <c:pt idx="128">
                  <c:v>4.3161112650520455</c:v>
                </c:pt>
                <c:pt idx="129">
                  <c:v>4.3165774568044251</c:v>
                </c:pt>
                <c:pt idx="130">
                  <c:v>4.3170138000274552</c:v>
                </c:pt>
                <c:pt idx="131">
                  <c:v>4.3174203184441859</c:v>
                </c:pt>
                <c:pt idx="132">
                  <c:v>4.3177970360198854</c:v>
                </c:pt>
                <c:pt idx="133">
                  <c:v>4.3181439769617871</c:v>
                </c:pt>
                <c:pt idx="134">
                  <c:v>4.3184611657188334</c:v>
                </c:pt>
                <c:pt idx="135">
                  <c:v>4.3187486269814208</c:v>
                </c:pt>
                <c:pt idx="136">
                  <c:v>4.319006385681142</c:v>
                </c:pt>
                <c:pt idx="137">
                  <c:v>4.3192344669905234</c:v>
                </c:pt>
                <c:pt idx="138">
                  <c:v>4.3194328963227608</c:v>
                </c:pt>
                <c:pt idx="139">
                  <c:v>4.3196016993314608</c:v>
                </c:pt>
                <c:pt idx="140">
                  <c:v>4.319740901910369</c:v>
                </c:pt>
                <c:pt idx="141">
                  <c:v>4.3198505301931043</c:v>
                </c:pt>
                <c:pt idx="142">
                  <c:v>4.319930610552885</c:v>
                </c:pt>
                <c:pt idx="143">
                  <c:v>4.3199811696022632</c:v>
                </c:pt>
                <c:pt idx="144">
                  <c:v>4.3200022341928417</c:v>
                </c:pt>
                <c:pt idx="145">
                  <c:v>4.3199938314150064</c:v>
                </c:pt>
                <c:pt idx="146">
                  <c:v>4.3199559885976404</c:v>
                </c:pt>
                <c:pt idx="147">
                  <c:v>4.3198887333078506</c:v>
                </c:pt>
                <c:pt idx="148">
                  <c:v>4.3197920933506797</c:v>
                </c:pt>
                <c:pt idx="149">
                  <c:v>4.3196660967688256</c:v>
                </c:pt>
                <c:pt idx="150">
                  <c:v>4.3195107718423547</c:v>
                </c:pt>
                <c:pt idx="151">
                  <c:v>4.3193261470884146</c:v>
                </c:pt>
                <c:pt idx="152">
                  <c:v>4.3191122512609414</c:v>
                </c:pt>
                <c:pt idx="153">
                  <c:v>4.3188691133503703</c:v>
                </c:pt>
                <c:pt idx="154">
                  <c:v>4.3185967625833435</c:v>
                </c:pt>
                <c:pt idx="155">
                  <c:v>4.3182952284224099</c:v>
                </c:pt>
                <c:pt idx="156">
                  <c:v>4.3179645405657308</c:v>
                </c:pt>
                <c:pt idx="157">
                  <c:v>4.3176047289467787</c:v>
                </c:pt>
                <c:pt idx="158">
                  <c:v>4.3172158237340366</c:v>
                </c:pt>
                <c:pt idx="159">
                  <c:v>4.3167978553306963</c:v>
                </c:pt>
                <c:pt idx="160">
                  <c:v>4.3163508543743481</c:v>
                </c:pt>
                <c:pt idx="161">
                  <c:v>4.3158748517366794</c:v>
                </c:pt>
                <c:pt idx="162">
                  <c:v>4.3153698785231605</c:v>
                </c:pt>
                <c:pt idx="163">
                  <c:v>4.3148359660727369</c:v>
                </c:pt>
                <c:pt idx="164">
                  <c:v>4.3142731459575163</c:v>
                </c:pt>
                <c:pt idx="165">
                  <c:v>4.3136814499824494</c:v>
                </c:pt>
                <c:pt idx="166">
                  <c:v>4.3130609101850181</c:v>
                </c:pt>
                <c:pt idx="167">
                  <c:v>4.3124115588349152</c:v>
                </c:pt>
                <c:pt idx="168">
                  <c:v>4.3117334284337225</c:v>
                </c:pt>
                <c:pt idx="169">
                  <c:v>4.3110265517145887</c:v>
                </c:pt>
                <c:pt idx="170">
                  <c:v>4.3102909616419058</c:v>
                </c:pt>
                <c:pt idx="171">
                  <c:v>4.3095266914109827</c:v>
                </c:pt>
                <c:pt idx="172">
                  <c:v>4.308733774447715</c:v>
                </c:pt>
                <c:pt idx="173">
                  <c:v>4.307912244408258</c:v>
                </c:pt>
                <c:pt idx="174">
                  <c:v>4.3070621351786924</c:v>
                </c:pt>
                <c:pt idx="175">
                  <c:v>4.306183480874691</c:v>
                </c:pt>
                <c:pt idx="176">
                  <c:v>4.3052763158411826</c:v>
                </c:pt>
                <c:pt idx="177">
                  <c:v>4.3043406746520159</c:v>
                </c:pt>
                <c:pt idx="178">
                  <c:v>4.3033765921096157</c:v>
                </c:pt>
                <c:pt idx="179">
                  <c:v>4.3023841032446466</c:v>
                </c:pt>
                <c:pt idx="180">
                  <c:v>4.3013632433156683</c:v>
                </c:pt>
                <c:pt idx="181">
                  <c:v>4.3003140478087865</c:v>
                </c:pt>
                <c:pt idx="182">
                  <c:v>4.2992365524373133</c:v>
                </c:pt>
                <c:pt idx="183">
                  <c:v>4.2981307931414081</c:v>
                </c:pt>
                <c:pt idx="184">
                  <c:v>4.2969968060877388</c:v>
                </c:pt>
                <c:pt idx="185">
                  <c:v>4.2958346276691177</c:v>
                </c:pt>
                <c:pt idx="186">
                  <c:v>4.2946442945041543</c:v>
                </c:pt>
                <c:pt idx="187">
                  <c:v>4.2934258434368981</c:v>
                </c:pt>
                <c:pt idx="188">
                  <c:v>4.2921793115364766</c:v>
                </c:pt>
                <c:pt idx="189">
                  <c:v>4.2909047360967376</c:v>
                </c:pt>
                <c:pt idx="190">
                  <c:v>4.2896021546358911</c:v>
                </c:pt>
                <c:pt idx="191">
                  <c:v>4.2882716048961358</c:v>
                </c:pt>
                <c:pt idx="192">
                  <c:v>4.2869131248433048</c:v>
                </c:pt>
                <c:pt idx="193">
                  <c:v>4.28552675266649</c:v>
                </c:pt>
                <c:pt idx="194">
                  <c:v>4.2841125267776752</c:v>
                </c:pt>
                <c:pt idx="195">
                  <c:v>4.2826704858113658</c:v>
                </c:pt>
                <c:pt idx="196">
                  <c:v>4.2812006686242157</c:v>
                </c:pt>
                <c:pt idx="197">
                  <c:v>4.2797031142946524</c:v>
                </c:pt>
                <c:pt idx="198">
                  <c:v>4.2781778621224982</c:v>
                </c:pt>
                <c:pt idx="199">
                  <c:v>4.2766249516285946</c:v>
                </c:pt>
                <c:pt idx="200">
                  <c:v>4.2750444225544211</c:v>
                </c:pt>
                <c:pt idx="201">
                  <c:v>4.2734363148617138</c:v>
                </c:pt>
                <c:pt idx="202">
                  <c:v>4.2718006687320775</c:v>
                </c:pt>
                <c:pt idx="203">
                  <c:v>4.2701375245666053</c:v>
                </c:pt>
                <c:pt idx="204">
                  <c:v>4.2684469229854898</c:v>
                </c:pt>
                <c:pt idx="205">
                  <c:v>4.2667289048276302</c:v>
                </c:pt>
                <c:pt idx="206">
                  <c:v>4.2649835111502439</c:v>
                </c:pt>
                <c:pt idx="207">
                  <c:v>4.2632107832284758</c:v>
                </c:pt>
                <c:pt idx="208">
                  <c:v>4.2614107625549993</c:v>
                </c:pt>
                <c:pt idx="209">
                  <c:v>4.2595834908396188</c:v>
                </c:pt>
                <c:pt idx="210">
                  <c:v>4.2577290100088794</c:v>
                </c:pt>
                <c:pt idx="211">
                  <c:v>4.2558473622056567</c:v>
                </c:pt>
                <c:pt idx="212">
                  <c:v>4.2539385897887616</c:v>
                </c:pt>
                <c:pt idx="213">
                  <c:v>4.2520027353325336</c:v>
                </c:pt>
                <c:pt idx="214">
                  <c:v>4.2500398416264371</c:v>
                </c:pt>
                <c:pt idx="215">
                  <c:v>4.248049951674651</c:v>
                </c:pt>
                <c:pt idx="216">
                  <c:v>4.2460331086956637</c:v>
                </c:pt>
                <c:pt idx="217">
                  <c:v>4.24398935612186</c:v>
                </c:pt>
                <c:pt idx="218">
                  <c:v>4.2419187375991072</c:v>
                </c:pt>
                <c:pt idx="219">
                  <c:v>4.239821296986344</c:v>
                </c:pt>
                <c:pt idx="220">
                  <c:v>4.2376970783551613</c:v>
                </c:pt>
                <c:pt idx="221">
                  <c:v>4.2355461259893872</c:v>
                </c:pt>
                <c:pt idx="222">
                  <c:v>4.2333684843846653</c:v>
                </c:pt>
                <c:pt idx="223">
                  <c:v>4.231164198248031</c:v>
                </c:pt>
                <c:pt idx="224">
                  <c:v>4.228933312497495</c:v>
                </c:pt>
                <c:pt idx="225">
                  <c:v>4.2266758722616107</c:v>
                </c:pt>
                <c:pt idx="226">
                  <c:v>4.2243919228790556</c:v>
                </c:pt>
                <c:pt idx="227">
                  <c:v>4.222081509898195</c:v>
                </c:pt>
                <c:pt idx="228">
                  <c:v>4.2197446790766548</c:v>
                </c:pt>
                <c:pt idx="229">
                  <c:v>4.2173814763808934</c:v>
                </c:pt>
                <c:pt idx="230">
                  <c:v>4.2149919479857632</c:v>
                </c:pt>
                <c:pt idx="231">
                  <c:v>4.2125761402740753</c:v>
                </c:pt>
                <c:pt idx="232">
                  <c:v>4.2101340998361669</c:v>
                </c:pt>
                <c:pt idx="233">
                  <c:v>4.2076658734694572</c:v>
                </c:pt>
                <c:pt idx="234">
                  <c:v>4.2051715081780108</c:v>
                </c:pt>
                <c:pt idx="235">
                  <c:v>4.2026510511720927</c:v>
                </c:pt>
                <c:pt idx="236">
                  <c:v>4.2001045498677261</c:v>
                </c:pt>
                <c:pt idx="237">
                  <c:v>4.1975320518862471</c:v>
                </c:pt>
                <c:pt idx="238">
                  <c:v>4.1949336050538548</c:v>
                </c:pt>
                <c:pt idx="239">
                  <c:v>4.1923092574011642</c:v>
                </c:pt>
                <c:pt idx="240">
                  <c:v>4.1896590571627552</c:v>
                </c:pt>
                <c:pt idx="241">
                  <c:v>4.1869830527767213</c:v>
                </c:pt>
                <c:pt idx="242">
                  <c:v>4.1842812928842115</c:v>
                </c:pt>
                <c:pt idx="243">
                  <c:v>4.1815538263289787</c:v>
                </c:pt>
                <c:pt idx="244">
                  <c:v>4.1788007021569209</c:v>
                </c:pt>
                <c:pt idx="245">
                  <c:v>4.1760219696156184</c:v>
                </c:pt>
                <c:pt idx="246">
                  <c:v>4.1732176781538799</c:v>
                </c:pt>
                <c:pt idx="247">
                  <c:v>4.170387877421275</c:v>
                </c:pt>
                <c:pt idx="248">
                  <c:v>4.1675326172676685</c:v>
                </c:pt>
                <c:pt idx="249">
                  <c:v>4.1646519477427599</c:v>
                </c:pt>
                <c:pt idx="250">
                  <c:v>4.1617459190956101</c:v>
                </c:pt>
                <c:pt idx="251">
                  <c:v>4.1588145817741777</c:v>
                </c:pt>
                <c:pt idx="252">
                  <c:v>4.1558579864248415</c:v>
                </c:pt>
                <c:pt idx="253">
                  <c:v>4.1528761838919355</c:v>
                </c:pt>
                <c:pt idx="254">
                  <c:v>4.1498692252172669</c:v>
                </c:pt>
                <c:pt idx="255">
                  <c:v>4.1468371616396489</c:v>
                </c:pt>
                <c:pt idx="256">
                  <c:v>4.1437800445944131</c:v>
                </c:pt>
                <c:pt idx="257">
                  <c:v>4.1406979257129368</c:v>
                </c:pt>
                <c:pt idx="258">
                  <c:v>4.1375908568221638</c:v>
                </c:pt>
                <c:pt idx="259">
                  <c:v>4.1344588899441161</c:v>
                </c:pt>
                <c:pt idx="260">
                  <c:v>4.1313020772954134</c:v>
                </c:pt>
                <c:pt idx="261">
                  <c:v>4.1281204712867865</c:v>
                </c:pt>
                <c:pt idx="262">
                  <c:v>4.1249141245225927</c:v>
                </c:pt>
                <c:pt idx="263">
                  <c:v>4.1216830898003192</c:v>
                </c:pt>
                <c:pt idx="264">
                  <c:v>4.118427420110101</c:v>
                </c:pt>
                <c:pt idx="265">
                  <c:v>4.1151471686342269</c:v>
                </c:pt>
                <c:pt idx="266">
                  <c:v>4.1118423887466395</c:v>
                </c:pt>
                <c:pt idx="267">
                  <c:v>4.1085131340124494</c:v>
                </c:pt>
                <c:pt idx="268">
                  <c:v>4.1051594581874289</c:v>
                </c:pt>
                <c:pt idx="269">
                  <c:v>4.1017814152175198</c:v>
                </c:pt>
                <c:pt idx="270">
                  <c:v>4.0983790592383302</c:v>
                </c:pt>
                <c:pt idx="271">
                  <c:v>4.0949524445746341</c:v>
                </c:pt>
                <c:pt idx="272">
                  <c:v>4.0915016257398689</c:v>
                </c:pt>
                <c:pt idx="273">
                  <c:v>4.0880266574356252</c:v>
                </c:pt>
                <c:pt idx="274">
                  <c:v>4.0845275945511457</c:v>
                </c:pt>
                <c:pt idx="275">
                  <c:v>4.0810044921628181</c:v>
                </c:pt>
                <c:pt idx="276">
                  <c:v>4.077457405533659</c:v>
                </c:pt>
                <c:pt idx="277">
                  <c:v>4.0738863901128077</c:v>
                </c:pt>
                <c:pt idx="278">
                  <c:v>4.0702915015350118</c:v>
                </c:pt>
                <c:pt idx="279">
                  <c:v>4.0666727956201143</c:v>
                </c:pt>
                <c:pt idx="280">
                  <c:v>4.0630303283725322</c:v>
                </c:pt>
                <c:pt idx="281">
                  <c:v>4.0593641559807505</c:v>
                </c:pt>
                <c:pt idx="282">
                  <c:v>4.0556743348167856</c:v>
                </c:pt>
                <c:pt idx="283">
                  <c:v>4.0519609214356818</c:v>
                </c:pt>
                <c:pt idx="284">
                  <c:v>4.0482239725749825</c:v>
                </c:pt>
                <c:pt idx="285">
                  <c:v>4.0444635451542013</c:v>
                </c:pt>
                <c:pt idx="286">
                  <c:v>4.0406796962743057</c:v>
                </c:pt>
                <c:pt idx="287">
                  <c:v>4.0368724832171852</c:v>
                </c:pt>
                <c:pt idx="288">
                  <c:v>4.0330419634451227</c:v>
                </c:pt>
                <c:pt idx="289">
                  <c:v>4.0291881946002679</c:v>
                </c:pt>
                <c:pt idx="290">
                  <c:v>4.0253112345041018</c:v>
                </c:pt>
                <c:pt idx="291">
                  <c:v>4.0214111411569089</c:v>
                </c:pt>
                <c:pt idx="292">
                  <c:v>4.0174879727372383</c:v>
                </c:pt>
                <c:pt idx="293">
                  <c:v>4.0135417876013699</c:v>
                </c:pt>
                <c:pt idx="294">
                  <c:v>4.0095726442827759</c:v>
                </c:pt>
                <c:pt idx="295">
                  <c:v>4.0055806014915865</c:v>
                </c:pt>
                <c:pt idx="296">
                  <c:v>4.0015657181140387</c:v>
                </c:pt>
                <c:pt idx="297">
                  <c:v>3.9975280532119504</c:v>
                </c:pt>
                <c:pt idx="298">
                  <c:v>3.9934676660221617</c:v>
                </c:pt>
                <c:pt idx="299">
                  <c:v>3.9893846159559994</c:v>
                </c:pt>
                <c:pt idx="300">
                  <c:v>3.9852789625987275</c:v>
                </c:pt>
                <c:pt idx="301">
                  <c:v>3.9811507657089984</c:v>
                </c:pt>
                <c:pt idx="302">
                  <c:v>3.9770000852183078</c:v>
                </c:pt>
                <c:pt idx="303">
                  <c:v>3.9728269812304395</c:v>
                </c:pt>
                <c:pt idx="304">
                  <c:v>3.9686315140209141</c:v>
                </c:pt>
                <c:pt idx="305">
                  <c:v>3.96441374403644</c:v>
                </c:pt>
                <c:pt idx="306">
                  <c:v>3.9601737318943524</c:v>
                </c:pt>
                <c:pt idx="307">
                  <c:v>3.9559115383820558</c:v>
                </c:pt>
                <c:pt idx="308">
                  <c:v>3.951627224456475</c:v>
                </c:pt>
                <c:pt idx="309">
                  <c:v>3.9473208512434854</c:v>
                </c:pt>
                <c:pt idx="310">
                  <c:v>3.9429924800373595</c:v>
                </c:pt>
                <c:pt idx="311">
                  <c:v>3.9386421723002019</c:v>
                </c:pt>
                <c:pt idx="312">
                  <c:v>3.9342699896613818</c:v>
                </c:pt>
                <c:pt idx="313">
                  <c:v>3.9298759939169736</c:v>
                </c:pt>
                <c:pt idx="314">
                  <c:v>3.9254602470291919</c:v>
                </c:pt>
                <c:pt idx="315">
                  <c:v>3.9210228111258134</c:v>
                </c:pt>
                <c:pt idx="316">
                  <c:v>3.9165637484996187</c:v>
                </c:pt>
                <c:pt idx="317">
                  <c:v>3.9120831216078149</c:v>
                </c:pt>
                <c:pt idx="318">
                  <c:v>3.907580993071464</c:v>
                </c:pt>
                <c:pt idx="319">
                  <c:v>3.903057425674914</c:v>
                </c:pt>
                <c:pt idx="320">
                  <c:v>3.8985124823652164</c:v>
                </c:pt>
                <c:pt idx="321">
                  <c:v>3.8939462262515581</c:v>
                </c:pt>
                <c:pt idx="322">
                  <c:v>3.8893587206046756</c:v>
                </c:pt>
                <c:pt idx="323">
                  <c:v>3.8847500288562831</c:v>
                </c:pt>
                <c:pt idx="324">
                  <c:v>3.8801202145984863</c:v>
                </c:pt>
                <c:pt idx="325">
                  <c:v>3.8754693415832042</c:v>
                </c:pt>
                <c:pt idx="326">
                  <c:v>3.8707974737215811</c:v>
                </c:pt>
                <c:pt idx="327">
                  <c:v>3.8661046750834109</c:v>
                </c:pt>
                <c:pt idx="328">
                  <c:v>3.8613910098965407</c:v>
                </c:pt>
                <c:pt idx="329">
                  <c:v>3.8566565425462875</c:v>
                </c:pt>
                <c:pt idx="330">
                  <c:v>3.8519013375748563</c:v>
                </c:pt>
                <c:pt idx="331">
                  <c:v>3.8471254596807398</c:v>
                </c:pt>
                <c:pt idx="332">
                  <c:v>3.8423289737181303</c:v>
                </c:pt>
                <c:pt idx="333">
                  <c:v>3.8375119446963302</c:v>
                </c:pt>
                <c:pt idx="334">
                  <c:v>3.8326744377791546</c:v>
                </c:pt>
                <c:pt idx="335">
                  <c:v>3.8278165182843389</c:v>
                </c:pt>
                <c:pt idx="336">
                  <c:v>3.8229382516829347</c:v>
                </c:pt>
                <c:pt idx="337">
                  <c:v>3.8180397035987248</c:v>
                </c:pt>
                <c:pt idx="338">
                  <c:v>3.8131209398076118</c:v>
                </c:pt>
                <c:pt idx="339">
                  <c:v>3.8081820262370236</c:v>
                </c:pt>
                <c:pt idx="340">
                  <c:v>3.8032230289653084</c:v>
                </c:pt>
                <c:pt idx="341">
                  <c:v>3.7982440142211313</c:v>
                </c:pt>
                <c:pt idx="342">
                  <c:v>3.7932450483828783</c:v>
                </c:pt>
                <c:pt idx="343">
                  <c:v>3.7882261979780383</c:v>
                </c:pt>
                <c:pt idx="344">
                  <c:v>3.7831875296825999</c:v>
                </c:pt>
                <c:pt idx="345">
                  <c:v>3.7781291103204486</c:v>
                </c:pt>
                <c:pt idx="346">
                  <c:v>3.7730510068627496</c:v>
                </c:pt>
                <c:pt idx="347">
                  <c:v>3.7679532864273408</c:v>
                </c:pt>
                <c:pt idx="348">
                  <c:v>3.7628360162781238</c:v>
                </c:pt>
                <c:pt idx="349">
                  <c:v>3.7576992638244402</c:v>
                </c:pt>
                <c:pt idx="350">
                  <c:v>3.7525430966204665</c:v>
                </c:pt>
                <c:pt idx="351">
                  <c:v>3.7473675823645944</c:v>
                </c:pt>
                <c:pt idx="352">
                  <c:v>3.7421727888988183</c:v>
                </c:pt>
                <c:pt idx="353">
                  <c:v>3.736958784208102</c:v>
                </c:pt>
                <c:pt idx="354">
                  <c:v>3.7317256364197813</c:v>
                </c:pt>
                <c:pt idx="355">
                  <c:v>3.726473413802923</c:v>
                </c:pt>
                <c:pt idx="356">
                  <c:v>3.7212021847677166</c:v>
                </c:pt>
                <c:pt idx="357">
                  <c:v>3.7159120178648388</c:v>
                </c:pt>
                <c:pt idx="358">
                  <c:v>3.7106029817848407</c:v>
                </c:pt>
                <c:pt idx="359">
                  <c:v>3.7052751453575148</c:v>
                </c:pt>
                <c:pt idx="360">
                  <c:v>3.6999285775512707</c:v>
                </c:pt>
                <c:pt idx="361">
                  <c:v>3.6945633474725033</c:v>
                </c:pt>
                <c:pt idx="362">
                  <c:v>3.6891795243649694</c:v>
                </c:pt>
                <c:pt idx="363">
                  <c:v>3.6837771776091488</c:v>
                </c:pt>
                <c:pt idx="364">
                  <c:v>3.6783563767216236</c:v>
                </c:pt>
                <c:pt idx="365">
                  <c:v>3.6729171913544327</c:v>
                </c:pt>
                <c:pt idx="366">
                  <c:v>3.6674596912944484</c:v>
                </c:pt>
                <c:pt idx="367">
                  <c:v>3.661983946462732</c:v>
                </c:pt>
                <c:pt idx="368">
                  <c:v>3.6564900269139038</c:v>
                </c:pt>
                <c:pt idx="369">
                  <c:v>3.6509780028355037</c:v>
                </c:pt>
                <c:pt idx="370">
                  <c:v>3.6454479445473549</c:v>
                </c:pt>
                <c:pt idx="371">
                  <c:v>3.6398999225009092</c:v>
                </c:pt>
                <c:pt idx="372">
                  <c:v>3.6343340072786283</c:v>
                </c:pt>
                <c:pt idx="373">
                  <c:v>3.6287502695933265</c:v>
                </c:pt>
                <c:pt idx="374">
                  <c:v>3.6231487802875315</c:v>
                </c:pt>
                <c:pt idx="375">
                  <c:v>3.6175296103328418</c:v>
                </c:pt>
                <c:pt idx="376">
                  <c:v>3.6118928308292704</c:v>
                </c:pt>
                <c:pt idx="377">
                  <c:v>3.6062385130046186</c:v>
                </c:pt>
                <c:pt idx="378">
                  <c:v>3.6005667282138027</c:v>
                </c:pt>
                <c:pt idx="379">
                  <c:v>3.5948775479382267</c:v>
                </c:pt>
                <c:pt idx="380">
                  <c:v>3.5891710437851199</c:v>
                </c:pt>
                <c:pt idx="381">
                  <c:v>3.5834472874868872</c:v>
                </c:pt>
                <c:pt idx="382">
                  <c:v>3.577706350900463</c:v>
                </c:pt>
                <c:pt idx="383">
                  <c:v>3.5719483060066457</c:v>
                </c:pt>
                <c:pt idx="384">
                  <c:v>3.5661732249094573</c:v>
                </c:pt>
                <c:pt idx="385">
                  <c:v>3.560381179835475</c:v>
                </c:pt>
                <c:pt idx="386">
                  <c:v>3.5545722431331859</c:v>
                </c:pt>
                <c:pt idx="387">
                  <c:v>3.5487464872723171</c:v>
                </c:pt>
                <c:pt idx="388">
                  <c:v>3.5429039848431847</c:v>
                </c:pt>
                <c:pt idx="389">
                  <c:v>3.5370448085560371</c:v>
                </c:pt>
                <c:pt idx="390">
                  <c:v>3.5311690312403829</c:v>
                </c:pt>
                <c:pt idx="391">
                  <c:v>3.5252767258443329</c:v>
                </c:pt>
                <c:pt idx="392">
                  <c:v>3.5193679654339469</c:v>
                </c:pt>
                <c:pt idx="393">
                  <c:v>3.513442823192559</c:v>
                </c:pt>
                <c:pt idx="394">
                  <c:v>3.507501372420109</c:v>
                </c:pt>
                <c:pt idx="395">
                  <c:v>3.5015436865324863</c:v>
                </c:pt>
                <c:pt idx="396">
                  <c:v>3.4955698390608605</c:v>
                </c:pt>
                <c:pt idx="397">
                  <c:v>3.4895799036510065</c:v>
                </c:pt>
                <c:pt idx="398">
                  <c:v>3.4835739540626367</c:v>
                </c:pt>
                <c:pt idx="399">
                  <c:v>3.4775520641687452</c:v>
                </c:pt>
                <c:pt idx="400">
                  <c:v>3.4715143079549109</c:v>
                </c:pt>
                <c:pt idx="401">
                  <c:v>3.46546075951865</c:v>
                </c:pt>
                <c:pt idx="402">
                  <c:v>3.4593914930687202</c:v>
                </c:pt>
                <c:pt idx="403">
                  <c:v>3.4533065829244682</c:v>
                </c:pt>
                <c:pt idx="404">
                  <c:v>3.4472061035151382</c:v>
                </c:pt>
                <c:pt idx="405">
                  <c:v>3.4410901293792016</c:v>
                </c:pt>
                <c:pt idx="406">
                  <c:v>3.434958735163681</c:v>
                </c:pt>
                <c:pt idx="407">
                  <c:v>3.4288119956234668</c:v>
                </c:pt>
                <c:pt idx="408">
                  <c:v>3.422649985620648</c:v>
                </c:pt>
                <c:pt idx="409">
                  <c:v>3.4164727801238146</c:v>
                </c:pt>
                <c:pt idx="410">
                  <c:v>3.4102804542073986</c:v>
                </c:pt>
                <c:pt idx="411">
                  <c:v>3.4040730830509718</c:v>
                </c:pt>
                <c:pt idx="412">
                  <c:v>3.3978507419385773</c:v>
                </c:pt>
                <c:pt idx="413">
                  <c:v>3.3916135062580377</c:v>
                </c:pt>
                <c:pt idx="414">
                  <c:v>3.3853614515002706</c:v>
                </c:pt>
                <c:pt idx="415">
                  <c:v>3.3790946532586057</c:v>
                </c:pt>
                <c:pt idx="416">
                  <c:v>3.372813187228096</c:v>
                </c:pt>
                <c:pt idx="417">
                  <c:v>3.3665171292048326</c:v>
                </c:pt>
                <c:pt idx="418">
                  <c:v>3.3602065550852522</c:v>
                </c:pt>
                <c:pt idx="419">
                  <c:v>3.3538815408654523</c:v>
                </c:pt>
                <c:pt idx="420">
                  <c:v>3.3475421626404946</c:v>
                </c:pt>
                <c:pt idx="421">
                  <c:v>3.3411884966037215</c:v>
                </c:pt>
                <c:pt idx="422">
                  <c:v>3.3348206190460559</c:v>
                </c:pt>
                <c:pt idx="423">
                  <c:v>3.3284386063553146</c:v>
                </c:pt>
                <c:pt idx="424">
                  <c:v>3.3220425350155129</c:v>
                </c:pt>
                <c:pt idx="425">
                  <c:v>3.3156324816061646</c:v>
                </c:pt>
                <c:pt idx="426">
                  <c:v>3.3092085228015931</c:v>
                </c:pt>
                <c:pt idx="427">
                  <c:v>3.3027707353702347</c:v>
                </c:pt>
                <c:pt idx="428">
                  <c:v>3.2963191961739327</c:v>
                </c:pt>
                <c:pt idx="429">
                  <c:v>3.2898539821672506</c:v>
                </c:pt>
                <c:pt idx="430">
                  <c:v>3.2833751703967691</c:v>
                </c:pt>
                <c:pt idx="431">
                  <c:v>3.2768828380003772</c:v>
                </c:pt>
                <c:pt idx="432">
                  <c:v>3.2703770622065851</c:v>
                </c:pt>
                <c:pt idx="433">
                  <c:v>3.2638579203338125</c:v>
                </c:pt>
                <c:pt idx="434">
                  <c:v>3.2573254897896993</c:v>
                </c:pt>
                <c:pt idx="435">
                  <c:v>3.2507798480703798</c:v>
                </c:pt>
                <c:pt idx="436">
                  <c:v>3.244221072759804</c:v>
                </c:pt>
                <c:pt idx="437">
                  <c:v>3.2376492415290157</c:v>
                </c:pt>
                <c:pt idx="438">
                  <c:v>3.2310644321354514</c:v>
                </c:pt>
                <c:pt idx="439">
                  <c:v>3.2244667224222385</c:v>
                </c:pt>
                <c:pt idx="440">
                  <c:v>3.2178561903174829</c:v>
                </c:pt>
                <c:pt idx="441">
                  <c:v>3.2112329138335571</c:v>
                </c:pt>
                <c:pt idx="442">
                  <c:v>3.2045969710664104</c:v>
                </c:pt>
                <c:pt idx="443">
                  <c:v>3.197948440194831</c:v>
                </c:pt>
                <c:pt idx="444">
                  <c:v>3.1912873994797604</c:v>
                </c:pt>
                <c:pt idx="445">
                  <c:v>3.1846139272635643</c:v>
                </c:pt>
                <c:pt idx="446">
                  <c:v>3.1779281019693384</c:v>
                </c:pt>
                <c:pt idx="447">
                  <c:v>3.1712300021001827</c:v>
                </c:pt>
                <c:pt idx="448">
                  <c:v>3.1645197062384867</c:v>
                </c:pt>
                <c:pt idx="449">
                  <c:v>3.1577972930452303</c:v>
                </c:pt>
                <c:pt idx="450">
                  <c:v>3.1510628412592538</c:v>
                </c:pt>
                <c:pt idx="451">
                  <c:v>3.1443164296965462</c:v>
                </c:pt>
                <c:pt idx="452">
                  <c:v>3.1375581372495343</c:v>
                </c:pt>
                <c:pt idx="453">
                  <c:v>3.1307880428863673</c:v>
                </c:pt>
                <c:pt idx="454">
                  <c:v>3.124006225650183</c:v>
                </c:pt>
                <c:pt idx="455">
                  <c:v>3.1172127646584116</c:v>
                </c:pt>
                <c:pt idx="456">
                  <c:v>3.110407739102043</c:v>
                </c:pt>
                <c:pt idx="457">
                  <c:v>3.1035912282449019</c:v>
                </c:pt>
                <c:pt idx="458">
                  <c:v>3.096763311422948</c:v>
                </c:pt>
                <c:pt idx="459">
                  <c:v>3.0899240680435374</c:v>
                </c:pt>
                <c:pt idx="460">
                  <c:v>3.083073577584706</c:v>
                </c:pt>
                <c:pt idx="461">
                  <c:v>3.0762119195944466</c:v>
                </c:pt>
                <c:pt idx="462">
                  <c:v>3.0693391736899893</c:v>
                </c:pt>
                <c:pt idx="463">
                  <c:v>3.0624554195570757</c:v>
                </c:pt>
                <c:pt idx="464">
                  <c:v>3.0555607369492277</c:v>
                </c:pt>
                <c:pt idx="465">
                  <c:v>3.048655205687032</c:v>
                </c:pt>
                <c:pt idx="466">
                  <c:v>3.0417389056574207</c:v>
                </c:pt>
                <c:pt idx="467">
                  <c:v>3.0348119168129202</c:v>
                </c:pt>
                <c:pt idx="468">
                  <c:v>3.0278743191709516</c:v>
                </c:pt>
                <c:pt idx="469">
                  <c:v>3.0209261928130857</c:v>
                </c:pt>
                <c:pt idx="470">
                  <c:v>3.0139676178843233</c:v>
                </c:pt>
                <c:pt idx="471">
                  <c:v>3.0069986745923671</c:v>
                </c:pt>
                <c:pt idx="472">
                  <c:v>3.0000194432068796</c:v>
                </c:pt>
                <c:pt idx="473">
                  <c:v>2.9930300040587774</c:v>
                </c:pt>
                <c:pt idx="474">
                  <c:v>2.9860304375394708</c:v>
                </c:pt>
                <c:pt idx="475">
                  <c:v>2.9790208241001617</c:v>
                </c:pt>
                <c:pt idx="476">
                  <c:v>2.9720012442510897</c:v>
                </c:pt>
                <c:pt idx="477">
                  <c:v>2.9649717785608161</c:v>
                </c:pt>
                <c:pt idx="478">
                  <c:v>2.957932507655479</c:v>
                </c:pt>
                <c:pt idx="479">
                  <c:v>2.9508835122180654</c:v>
                </c:pt>
                <c:pt idx="480">
                  <c:v>2.9438248729876824</c:v>
                </c:pt>
                <c:pt idx="481">
                  <c:v>2.9367566707588075</c:v>
                </c:pt>
                <c:pt idx="482">
                  <c:v>2.9296789863805754</c:v>
                </c:pt>
                <c:pt idx="483">
                  <c:v>2.9225919007560224</c:v>
                </c:pt>
                <c:pt idx="484">
                  <c:v>2.9154954948413638</c:v>
                </c:pt>
                <c:pt idx="485">
                  <c:v>2.9083898496452463</c:v>
                </c:pt>
                <c:pt idx="486">
                  <c:v>2.9012750462280255</c:v>
                </c:pt>
                <c:pt idx="487">
                  <c:v>2.8941511657010173</c:v>
                </c:pt>
                <c:pt idx="488">
                  <c:v>2.8870182892257574</c:v>
                </c:pt>
                <c:pt idx="489">
                  <c:v>2.8798764980132754</c:v>
                </c:pt>
                <c:pt idx="490">
                  <c:v>2.8727258733233465</c:v>
                </c:pt>
                <c:pt idx="491">
                  <c:v>2.8655664964637499</c:v>
                </c:pt>
                <c:pt idx="492">
                  <c:v>2.8583984487895404</c:v>
                </c:pt>
                <c:pt idx="493">
                  <c:v>2.8512218117022954</c:v>
                </c:pt>
                <c:pt idx="494">
                  <c:v>2.8440366666493815</c:v>
                </c:pt>
                <c:pt idx="495">
                  <c:v>2.8368430951232129</c:v>
                </c:pt>
                <c:pt idx="496">
                  <c:v>2.8296411786605034</c:v>
                </c:pt>
                <c:pt idx="497">
                  <c:v>2.822430998841531</c:v>
                </c:pt>
                <c:pt idx="498">
                  <c:v>2.8152126372893931</c:v>
                </c:pt>
                <c:pt idx="499">
                  <c:v>2.8079861756692646</c:v>
                </c:pt>
                <c:pt idx="500">
                  <c:v>2.800751695687651</c:v>
                </c:pt>
                <c:pt idx="501">
                  <c:v>2.7935092790916474</c:v>
                </c:pt>
                <c:pt idx="502">
                  <c:v>2.7862590076681943</c:v>
                </c:pt>
                <c:pt idx="503">
                  <c:v>2.7790009632433277</c:v>
                </c:pt>
                <c:pt idx="504">
                  <c:v>2.7717352276814444</c:v>
                </c:pt>
                <c:pt idx="505">
                  <c:v>2.7644618828845462</c:v>
                </c:pt>
                <c:pt idx="506">
                  <c:v>2.7571810107914994</c:v>
                </c:pt>
                <c:pt idx="507">
                  <c:v>2.7498926933772831</c:v>
                </c:pt>
                <c:pt idx="508">
                  <c:v>2.7425970126522574</c:v>
                </c:pt>
                <c:pt idx="509">
                  <c:v>2.7352940506613947</c:v>
                </c:pt>
                <c:pt idx="510">
                  <c:v>2.7279838894835429</c:v>
                </c:pt>
                <c:pt idx="511">
                  <c:v>2.7206666112306928</c:v>
                </c:pt>
                <c:pt idx="512">
                  <c:v>2.7133422980471966</c:v>
                </c:pt>
                <c:pt idx="513">
                  <c:v>2.7060110321090458</c:v>
                </c:pt>
                <c:pt idx="514">
                  <c:v>2.6986728956231216</c:v>
                </c:pt>
                <c:pt idx="515">
                  <c:v>2.6913279708264297</c:v>
                </c:pt>
                <c:pt idx="516">
                  <c:v>2.6839763399853585</c:v>
                </c:pt>
                <c:pt idx="517">
                  <c:v>2.6766180853949395</c:v>
                </c:pt>
                <c:pt idx="518">
                  <c:v>2.6692532893780845</c:v>
                </c:pt>
                <c:pt idx="519">
                  <c:v>2.661882034284841</c:v>
                </c:pt>
                <c:pt idx="520">
                  <c:v>2.6545044024916375</c:v>
                </c:pt>
                <c:pt idx="521">
                  <c:v>2.6471204764005369</c:v>
                </c:pt>
                <c:pt idx="522">
                  <c:v>2.6397303384384796</c:v>
                </c:pt>
                <c:pt idx="523">
                  <c:v>2.6323340710565466</c:v>
                </c:pt>
                <c:pt idx="524">
                  <c:v>2.6249317567291897</c:v>
                </c:pt>
                <c:pt idx="525">
                  <c:v>2.6175234779534793</c:v>
                </c:pt>
                <c:pt idx="526">
                  <c:v>2.6101093172483791</c:v>
                </c:pt>
                <c:pt idx="527">
                  <c:v>2.6026893571539551</c:v>
                </c:pt>
                <c:pt idx="528">
                  <c:v>2.5952636802306563</c:v>
                </c:pt>
                <c:pt idx="529">
                  <c:v>2.5878323690585336</c:v>
                </c:pt>
                <c:pt idx="530">
                  <c:v>2.580395506236516</c:v>
                </c:pt>
                <c:pt idx="531">
                  <c:v>2.5729531743816296</c:v>
                </c:pt>
                <c:pt idx="532">
                  <c:v>2.5655054561282609</c:v>
                </c:pt>
                <c:pt idx="533">
                  <c:v>2.5580524341273962</c:v>
                </c:pt>
                <c:pt idx="534">
                  <c:v>2.5505941910458718</c:v>
                </c:pt>
                <c:pt idx="535">
                  <c:v>2.5431308095656124</c:v>
                </c:pt>
                <c:pt idx="536">
                  <c:v>2.5356623723828857</c:v>
                </c:pt>
                <c:pt idx="537">
                  <c:v>2.5281889622075444</c:v>
                </c:pt>
                <c:pt idx="538">
                  <c:v>2.5207106617622612</c:v>
                </c:pt>
                <c:pt idx="539">
                  <c:v>2.5132275537817961</c:v>
                </c:pt>
                <c:pt idx="540">
                  <c:v>2.5057397210122185</c:v>
                </c:pt>
                <c:pt idx="541">
                  <c:v>2.4982472462101639</c:v>
                </c:pt>
                <c:pt idx="542">
                  <c:v>2.4907502121420766</c:v>
                </c:pt>
                <c:pt idx="543">
                  <c:v>2.4832487015834546</c:v>
                </c:pt>
                <c:pt idx="544">
                  <c:v>2.4757427973180937</c:v>
                </c:pt>
                <c:pt idx="545">
                  <c:v>2.4682325821373223</c:v>
                </c:pt>
                <c:pt idx="546">
                  <c:v>2.4607181388392632</c:v>
                </c:pt>
                <c:pt idx="547">
                  <c:v>2.4531995502280628</c:v>
                </c:pt>
                <c:pt idx="548">
                  <c:v>2.4456768991131468</c:v>
                </c:pt>
                <c:pt idx="549">
                  <c:v>2.4381502683084442</c:v>
                </c:pt>
                <c:pt idx="550">
                  <c:v>2.4306197406316534</c:v>
                </c:pt>
                <c:pt idx="551">
                  <c:v>2.42308539890348</c:v>
                </c:pt>
                <c:pt idx="552">
                  <c:v>2.4155473259468612</c:v>
                </c:pt>
                <c:pt idx="553">
                  <c:v>2.408005604586239</c:v>
                </c:pt>
                <c:pt idx="554">
                  <c:v>2.4004603176467798</c:v>
                </c:pt>
                <c:pt idx="555">
                  <c:v>2.3929115479536298</c:v>
                </c:pt>
                <c:pt idx="556">
                  <c:v>2.3853593783311529</c:v>
                </c:pt>
                <c:pt idx="557">
                  <c:v>2.3778038916021744</c:v>
                </c:pt>
                <c:pt idx="558">
                  <c:v>2.3702451705872312</c:v>
                </c:pt>
                <c:pt idx="559">
                  <c:v>2.3626832981038004</c:v>
                </c:pt>
                <c:pt idx="560">
                  <c:v>2.3551183569655523</c:v>
                </c:pt>
                <c:pt idx="561">
                  <c:v>2.3475504299815992</c:v>
                </c:pt>
                <c:pt idx="562">
                  <c:v>2.3399795999557225</c:v>
                </c:pt>
                <c:pt idx="563">
                  <c:v>2.3324059496856213</c:v>
                </c:pt>
                <c:pt idx="564">
                  <c:v>2.3248295619621682</c:v>
                </c:pt>
                <c:pt idx="565">
                  <c:v>2.3172505195686339</c:v>
                </c:pt>
                <c:pt idx="566">
                  <c:v>2.3096689052799384</c:v>
                </c:pt>
                <c:pt idx="567">
                  <c:v>2.3020848018618949</c:v>
                </c:pt>
                <c:pt idx="568">
                  <c:v>2.2944982920704557</c:v>
                </c:pt>
                <c:pt idx="569">
                  <c:v>2.2869094586509418</c:v>
                </c:pt>
                <c:pt idx="570">
                  <c:v>2.2793183843373002</c:v>
                </c:pt>
                <c:pt idx="571">
                  <c:v>2.2717251518513444</c:v>
                </c:pt>
                <c:pt idx="572">
                  <c:v>2.264129843901987</c:v>
                </c:pt>
                <c:pt idx="573">
                  <c:v>2.2565325431844983</c:v>
                </c:pt>
                <c:pt idx="574">
                  <c:v>2.2489333323797385</c:v>
                </c:pt>
                <c:pt idx="575">
                  <c:v>2.2413322941534042</c:v>
                </c:pt>
                <c:pt idx="576">
                  <c:v>2.2337295111552695</c:v>
                </c:pt>
                <c:pt idx="577">
                  <c:v>2.2261250660184446</c:v>
                </c:pt>
                <c:pt idx="578">
                  <c:v>2.21851904135859</c:v>
                </c:pt>
                <c:pt idx="579">
                  <c:v>2.2109115197731866</c:v>
                </c:pt>
                <c:pt idx="580">
                  <c:v>2.2033025838407694</c:v>
                </c:pt>
                <c:pt idx="581">
                  <c:v>2.1956923161201698</c:v>
                </c:pt>
                <c:pt idx="582">
                  <c:v>2.1880807991497639</c:v>
                </c:pt>
                <c:pt idx="583">
                  <c:v>2.180468115446708</c:v>
                </c:pt>
                <c:pt idx="584">
                  <c:v>2.1728543475062003</c:v>
                </c:pt>
                <c:pt idx="585">
                  <c:v>2.1652395778007101</c:v>
                </c:pt>
                <c:pt idx="586">
                  <c:v>2.1576238887792214</c:v>
                </c:pt>
                <c:pt idx="587">
                  <c:v>2.1500073628664911</c:v>
                </c:pt>
                <c:pt idx="588">
                  <c:v>2.142390082462275</c:v>
                </c:pt>
                <c:pt idx="589">
                  <c:v>2.1347721299405986</c:v>
                </c:pt>
                <c:pt idx="590">
                  <c:v>2.1271535876489747</c:v>
                </c:pt>
                <c:pt idx="591">
                  <c:v>2.1195345379076693</c:v>
                </c:pt>
                <c:pt idx="592">
                  <c:v>2.1119150630089347</c:v>
                </c:pt>
                <c:pt idx="593">
                  <c:v>2.1042952452162589</c:v>
                </c:pt>
                <c:pt idx="594">
                  <c:v>2.0966751667636192</c:v>
                </c:pt>
                <c:pt idx="595">
                  <c:v>2.0890549098547191</c:v>
                </c:pt>
                <c:pt idx="596">
                  <c:v>2.0814345566622379</c:v>
                </c:pt>
                <c:pt idx="597">
                  <c:v>2.073814189327071</c:v>
                </c:pt>
                <c:pt idx="598">
                  <c:v>2.066193889957594</c:v>
                </c:pt>
                <c:pt idx="599">
                  <c:v>2.0585737406288915</c:v>
                </c:pt>
                <c:pt idx="600">
                  <c:v>2.0509538233820139</c:v>
                </c:pt>
                <c:pt idx="601">
                  <c:v>2.0433342202232248</c:v>
                </c:pt>
                <c:pt idx="602">
                  <c:v>2.0357150131232418</c:v>
                </c:pt>
                <c:pt idx="603">
                  <c:v>2.0280962840164962</c:v>
                </c:pt>
                <c:pt idx="604">
                  <c:v>2.0204781148003716</c:v>
                </c:pt>
                <c:pt idx="605">
                  <c:v>2.0128605873344569</c:v>
                </c:pt>
                <c:pt idx="606">
                  <c:v>2.0052437834397976</c:v>
                </c:pt>
                <c:pt idx="607">
                  <c:v>1.9976277848981381</c:v>
                </c:pt>
                <c:pt idx="608">
                  <c:v>1.9900126734511763</c:v>
                </c:pt>
                <c:pt idx="609">
                  <c:v>1.982398530799816</c:v>
                </c:pt>
                <c:pt idx="610">
                  <c:v>1.9747854386034107</c:v>
                </c:pt>
                <c:pt idx="611">
                  <c:v>1.9671734784790229</c:v>
                </c:pt>
                <c:pt idx="612">
                  <c:v>1.9595627320006606</c:v>
                </c:pt>
                <c:pt idx="613">
                  <c:v>1.9519532806985413</c:v>
                </c:pt>
                <c:pt idx="614">
                  <c:v>1.9443452060583457</c:v>
                </c:pt>
                <c:pt idx="615">
                  <c:v>1.9367385895204561</c:v>
                </c:pt>
                <c:pt idx="616">
                  <c:v>1.9291335124792175</c:v>
                </c:pt>
                <c:pt idx="617">
                  <c:v>1.9215300562821929</c:v>
                </c:pt>
                <c:pt idx="618">
                  <c:v>1.9139283022294138</c:v>
                </c:pt>
                <c:pt idx="619">
                  <c:v>1.9063283315726252</c:v>
                </c:pt>
                <c:pt idx="620">
                  <c:v>1.8987302255145502</c:v>
                </c:pt>
                <c:pt idx="621">
                  <c:v>1.8911340652081434</c:v>
                </c:pt>
                <c:pt idx="622">
                  <c:v>1.8835399317558408</c:v>
                </c:pt>
                <c:pt idx="623">
                  <c:v>1.8759479062088187</c:v>
                </c:pt>
                <c:pt idx="624">
                  <c:v>1.868358069566241</c:v>
                </c:pt>
                <c:pt idx="625">
                  <c:v>1.86077050277453</c:v>
                </c:pt>
                <c:pt idx="626">
                  <c:v>1.8531852867266116</c:v>
                </c:pt>
                <c:pt idx="627">
                  <c:v>1.8456025022611677</c:v>
                </c:pt>
                <c:pt idx="628">
                  <c:v>1.8380222301619082</c:v>
                </c:pt>
                <c:pt idx="629">
                  <c:v>1.8304445511568233</c:v>
                </c:pt>
                <c:pt idx="630">
                  <c:v>1.8228695459174267</c:v>
                </c:pt>
                <c:pt idx="631">
                  <c:v>1.8152972950580368</c:v>
                </c:pt>
                <c:pt idx="632">
                  <c:v>1.8077278791350251</c:v>
                </c:pt>
                <c:pt idx="633">
                  <c:v>1.8001613786460728</c:v>
                </c:pt>
                <c:pt idx="634">
                  <c:v>1.7925978740294313</c:v>
                </c:pt>
                <c:pt idx="635">
                  <c:v>1.7850374456631948</c:v>
                </c:pt>
                <c:pt idx="636">
                  <c:v>1.7774801738645434</c:v>
                </c:pt>
                <c:pt idx="637">
                  <c:v>1.769926138889018</c:v>
                </c:pt>
                <c:pt idx="638">
                  <c:v>1.7623754209297728</c:v>
                </c:pt>
                <c:pt idx="639">
                  <c:v>1.7548281001168511</c:v>
                </c:pt>
                <c:pt idx="640">
                  <c:v>1.7472842565164313</c:v>
                </c:pt>
                <c:pt idx="641">
                  <c:v>1.7397439701301054</c:v>
                </c:pt>
                <c:pt idx="642">
                  <c:v>1.7322073208941351</c:v>
                </c:pt>
                <c:pt idx="643">
                  <c:v>1.7246743886787144</c:v>
                </c:pt>
                <c:pt idx="644">
                  <c:v>1.7171452532872484</c:v>
                </c:pt>
                <c:pt idx="645">
                  <c:v>1.7096199944555948</c:v>
                </c:pt>
                <c:pt idx="646">
                  <c:v>1.7020986918513636</c:v>
                </c:pt>
                <c:pt idx="647">
                  <c:v>1.6945814250731575</c:v>
                </c:pt>
                <c:pt idx="648">
                  <c:v>1.6870682736498437</c:v>
                </c:pt>
                <c:pt idx="649">
                  <c:v>1.6795593170398289</c:v>
                </c:pt>
                <c:pt idx="650">
                  <c:v>1.6720546346303271</c:v>
                </c:pt>
                <c:pt idx="651">
                  <c:v>1.6645543057366301</c:v>
                </c:pt>
                <c:pt idx="652">
                  <c:v>1.6570584096013667</c:v>
                </c:pt>
                <c:pt idx="653">
                  <c:v>1.6495670253937935</c:v>
                </c:pt>
                <c:pt idx="654">
                  <c:v>1.6420802322090422</c:v>
                </c:pt>
                <c:pt idx="655">
                  <c:v>1.6345981090674093</c:v>
                </c:pt>
                <c:pt idx="656">
                  <c:v>1.6271207349136252</c:v>
                </c:pt>
                <c:pt idx="657">
                  <c:v>1.619648188616122</c:v>
                </c:pt>
                <c:pt idx="658">
                  <c:v>1.6121805489663128</c:v>
                </c:pt>
                <c:pt idx="659">
                  <c:v>1.6047178946778557</c:v>
                </c:pt>
                <c:pt idx="660">
                  <c:v>1.597260304385955</c:v>
                </c:pt>
                <c:pt idx="661">
                  <c:v>1.5898078566466021</c:v>
                </c:pt>
                <c:pt idx="662">
                  <c:v>1.5823606299358794</c:v>
                </c:pt>
                <c:pt idx="663">
                  <c:v>1.574918702649228</c:v>
                </c:pt>
                <c:pt idx="664">
                  <c:v>1.5674821531007197</c:v>
                </c:pt>
                <c:pt idx="665">
                  <c:v>1.560051059522348</c:v>
                </c:pt>
                <c:pt idx="666">
                  <c:v>1.5526255000632974</c:v>
                </c:pt>
                <c:pt idx="667">
                  <c:v>1.5452055527892288</c:v>
                </c:pt>
                <c:pt idx="668">
                  <c:v>1.5377912956815605</c:v>
                </c:pt>
                <c:pt idx="669">
                  <c:v>1.5303828066367435</c:v>
                </c:pt>
                <c:pt idx="670">
                  <c:v>1.5229801634655598</c:v>
                </c:pt>
                <c:pt idx="671">
                  <c:v>1.5155834438923819</c:v>
                </c:pt>
                <c:pt idx="672">
                  <c:v>1.5081927255544745</c:v>
                </c:pt>
                <c:pt idx="673">
                  <c:v>1.5008080860012791</c:v>
                </c:pt>
                <c:pt idx="674">
                  <c:v>1.4934296026936895</c:v>
                </c:pt>
                <c:pt idx="675">
                  <c:v>1.4860573530033423</c:v>
                </c:pt>
                <c:pt idx="676">
                  <c:v>1.4786914142119079</c:v>
                </c:pt>
                <c:pt idx="677">
                  <c:v>1.471331863510374</c:v>
                </c:pt>
                <c:pt idx="678">
                  <c:v>1.46397877799834</c:v>
                </c:pt>
                <c:pt idx="679">
                  <c:v>1.4566322346832927</c:v>
                </c:pt>
                <c:pt idx="680">
                  <c:v>1.4492923104799145</c:v>
                </c:pt>
                <c:pt idx="681">
                  <c:v>1.4419590822093626</c:v>
                </c:pt>
                <c:pt idx="682">
                  <c:v>1.4346326265985652</c:v>
                </c:pt>
                <c:pt idx="683">
                  <c:v>1.4273130202795099</c:v>
                </c:pt>
                <c:pt idx="684">
                  <c:v>1.4200003397885523</c:v>
                </c:pt>
                <c:pt idx="685">
                  <c:v>1.4126946615656855</c:v>
                </c:pt>
                <c:pt idx="686">
                  <c:v>1.4053960619538568</c:v>
                </c:pt>
                <c:pt idx="687">
                  <c:v>1.3981046171982499</c:v>
                </c:pt>
                <c:pt idx="688">
                  <c:v>1.3908204034456051</c:v>
                </c:pt>
                <c:pt idx="689">
                  <c:v>1.3835434967434819</c:v>
                </c:pt>
                <c:pt idx="690">
                  <c:v>1.3762739730395825</c:v>
                </c:pt>
                <c:pt idx="691">
                  <c:v>1.3690119081810521</c:v>
                </c:pt>
                <c:pt idx="692">
                  <c:v>1.3617573779137668</c:v>
                </c:pt>
                <c:pt idx="693">
                  <c:v>1.354510457881648</c:v>
                </c:pt>
                <c:pt idx="694">
                  <c:v>1.3472712236259481</c:v>
                </c:pt>
                <c:pt idx="695">
                  <c:v>1.3400397505845785</c:v>
                </c:pt>
                <c:pt idx="696">
                  <c:v>1.3328161140913917</c:v>
                </c:pt>
                <c:pt idx="697">
                  <c:v>1.3256003893754951</c:v>
                </c:pt>
                <c:pt idx="698">
                  <c:v>1.3183926515605608</c:v>
                </c:pt>
                <c:pt idx="699">
                  <c:v>1.3111929756641314</c:v>
                </c:pt>
                <c:pt idx="700">
                  <c:v>1.3040014365969248</c:v>
                </c:pt>
                <c:pt idx="701">
                  <c:v>1.296818109162138</c:v>
                </c:pt>
                <c:pt idx="702">
                  <c:v>1.2896430680547795</c:v>
                </c:pt>
                <c:pt idx="703">
                  <c:v>1.28247638786095</c:v>
                </c:pt>
                <c:pt idx="704">
                  <c:v>1.2753181430571812</c:v>
                </c:pt>
                <c:pt idx="705">
                  <c:v>1.2681684080097337</c:v>
                </c:pt>
                <c:pt idx="706">
                  <c:v>1.2610272569739145</c:v>
                </c:pt>
                <c:pt idx="707">
                  <c:v>1.2538947640933955</c:v>
                </c:pt>
                <c:pt idx="708">
                  <c:v>1.2467710033995263</c:v>
                </c:pt>
                <c:pt idx="709">
                  <c:v>1.2396560488106498</c:v>
                </c:pt>
                <c:pt idx="710">
                  <c:v>1.2325499741314339</c:v>
                </c:pt>
                <c:pt idx="711">
                  <c:v>1.2254528530521664</c:v>
                </c:pt>
                <c:pt idx="712">
                  <c:v>1.2183647591480962</c:v>
                </c:pt>
                <c:pt idx="713">
                  <c:v>1.2112857658787517</c:v>
                </c:pt>
                <c:pt idx="714">
                  <c:v>1.2042159465872557</c:v>
                </c:pt>
                <c:pt idx="715">
                  <c:v>1.1971553744996517</c:v>
                </c:pt>
                <c:pt idx="716">
                  <c:v>1.1901041227242311</c:v>
                </c:pt>
                <c:pt idx="717">
                  <c:v>1.183062264250859</c:v>
                </c:pt>
                <c:pt idx="718">
                  <c:v>1.1760298719502988</c:v>
                </c:pt>
                <c:pt idx="719">
                  <c:v>1.1690070185735451</c:v>
                </c:pt>
                <c:pt idx="720">
                  <c:v>1.1619937767511432</c:v>
                </c:pt>
                <c:pt idx="721">
                  <c:v>1.1549902189925274</c:v>
                </c:pt>
                <c:pt idx="722">
                  <c:v>1.1479964176853548</c:v>
                </c:pt>
                <c:pt idx="723">
                  <c:v>1.1410124450948254</c:v>
                </c:pt>
                <c:pt idx="724">
                  <c:v>1.1340383733630319</c:v>
                </c:pt>
                <c:pt idx="725">
                  <c:v>1.1270742745082782</c:v>
                </c:pt>
                <c:pt idx="726">
                  <c:v>1.1201202204244285</c:v>
                </c:pt>
                <c:pt idx="727">
                  <c:v>1.1131762828802398</c:v>
                </c:pt>
                <c:pt idx="728">
                  <c:v>1.1062425335186981</c:v>
                </c:pt>
                <c:pt idx="729">
                  <c:v>1.0993190438563585</c:v>
                </c:pt>
                <c:pt idx="730">
                  <c:v>1.0924058852826874</c:v>
                </c:pt>
                <c:pt idx="731">
                  <c:v>1.0855031290594068</c:v>
                </c:pt>
                <c:pt idx="732">
                  <c:v>1.0786108463198261</c:v>
                </c:pt>
                <c:pt idx="733">
                  <c:v>1.0717291080682045</c:v>
                </c:pt>
                <c:pt idx="734">
                  <c:v>1.0648579851790796</c:v>
                </c:pt>
                <c:pt idx="735">
                  <c:v>1.0579975483966253</c:v>
                </c:pt>
                <c:pt idx="736">
                  <c:v>1.051147868333993</c:v>
                </c:pt>
                <c:pt idx="737">
                  <c:v>1.0443090154726629</c:v>
                </c:pt>
                <c:pt idx="738">
                  <c:v>1.0374810601617965</c:v>
                </c:pt>
                <c:pt idx="739">
                  <c:v>1.0306640726175833</c:v>
                </c:pt>
                <c:pt idx="740">
                  <c:v>1.0238581229225971</c:v>
                </c:pt>
                <c:pt idx="741">
                  <c:v>1.0170632810251519</c:v>
                </c:pt>
                <c:pt idx="742">
                  <c:v>1.0102796167386621</c:v>
                </c:pt>
                <c:pt idx="743">
                  <c:v>1.0035071997409695</c:v>
                </c:pt>
                <c:pt idx="744">
                  <c:v>0.9967460995737496</c:v>
                </c:pt>
                <c:pt idx="745">
                  <c:v>0.9899963856418359</c:v>
                </c:pt>
                <c:pt idx="746">
                  <c:v>0.98325812721258066</c:v>
                </c:pt>
                <c:pt idx="747">
                  <c:v>0.97653139341523776</c:v>
                </c:pt>
                <c:pt idx="748">
                  <c:v>0.96981625324031118</c:v>
                </c:pt>
                <c:pt idx="749">
                  <c:v>0.96311277553892216</c:v>
                </c:pt>
                <c:pt idx="750">
                  <c:v>0.95642102902217152</c:v>
                </c:pt>
                <c:pt idx="751">
                  <c:v>0.94974108226051657</c:v>
                </c:pt>
                <c:pt idx="752">
                  <c:v>0.9430730036831303</c:v>
                </c:pt>
                <c:pt idx="753">
                  <c:v>0.93641686157727611</c:v>
                </c:pt>
                <c:pt idx="754">
                  <c:v>0.9297727240876732</c:v>
                </c:pt>
                <c:pt idx="755">
                  <c:v>0.92314065921588284</c:v>
                </c:pt>
                <c:pt idx="756">
                  <c:v>0.91652073481966179</c:v>
                </c:pt>
                <c:pt idx="757">
                  <c:v>0.90991301861235874</c:v>
                </c:pt>
                <c:pt idx="758">
                  <c:v>0.90331757816227221</c:v>
                </c:pt>
                <c:pt idx="759">
                  <c:v>0.89673448089204832</c:v>
                </c:pt>
                <c:pt idx="760">
                  <c:v>0.89016379407803381</c:v>
                </c:pt>
                <c:pt idx="761">
                  <c:v>0.88360558484969287</c:v>
                </c:pt>
                <c:pt idx="762">
                  <c:v>0.87705992018894907</c:v>
                </c:pt>
                <c:pt idx="763">
                  <c:v>0.87052686692960579</c:v>
                </c:pt>
                <c:pt idx="764">
                  <c:v>0.86400649175670674</c:v>
                </c:pt>
                <c:pt idx="765">
                  <c:v>0.85749886120592844</c:v>
                </c:pt>
                <c:pt idx="766">
                  <c:v>0.85100404166297539</c:v>
                </c:pt>
                <c:pt idx="767">
                  <c:v>0.84452209936296141</c:v>
                </c:pt>
                <c:pt idx="768">
                  <c:v>0.83805310038981107</c:v>
                </c:pt>
                <c:pt idx="769">
                  <c:v>0.83159711067563791</c:v>
                </c:pt>
                <c:pt idx="770">
                  <c:v>0.8251541960001485</c:v>
                </c:pt>
                <c:pt idx="771">
                  <c:v>0.81872442199002426</c:v>
                </c:pt>
                <c:pt idx="772">
                  <c:v>0.81230785411835127</c:v>
                </c:pt>
                <c:pt idx="773">
                  <c:v>0.80590455770397451</c:v>
                </c:pt>
                <c:pt idx="774">
                  <c:v>0.7995145979109255</c:v>
                </c:pt>
                <c:pt idx="775">
                  <c:v>0.79313803974782449</c:v>
                </c:pt>
                <c:pt idx="776">
                  <c:v>0.78677494806726989</c:v>
                </c:pt>
                <c:pt idx="777">
                  <c:v>0.78042538756524449</c:v>
                </c:pt>
                <c:pt idx="778">
                  <c:v>0.77408942278053683</c:v>
                </c:pt>
                <c:pt idx="779">
                  <c:v>0.76776711809412834</c:v>
                </c:pt>
                <c:pt idx="780">
                  <c:v>0.76145853772861694</c:v>
                </c:pt>
                <c:pt idx="781">
                  <c:v>0.7551637457476148</c:v>
                </c:pt>
                <c:pt idx="782">
                  <c:v>0.74888280605518043</c:v>
                </c:pt>
                <c:pt idx="783">
                  <c:v>0.74261578239520398</c:v>
                </c:pt>
                <c:pt idx="784">
                  <c:v>0.73636273835085264</c:v>
                </c:pt>
                <c:pt idx="785">
                  <c:v>0.73012373734396219</c:v>
                </c:pt>
                <c:pt idx="786">
                  <c:v>0.72389884263446769</c:v>
                </c:pt>
                <c:pt idx="787">
                  <c:v>0.71768811731982707</c:v>
                </c:pt>
                <c:pt idx="788">
                  <c:v>0.71149162433443136</c:v>
                </c:pt>
                <c:pt idx="789">
                  <c:v>0.70530942644903272</c:v>
                </c:pt>
                <c:pt idx="790">
                  <c:v>0.69914158627018086</c:v>
                </c:pt>
                <c:pt idx="791">
                  <c:v>0.69298816623962667</c:v>
                </c:pt>
                <c:pt idx="792">
                  <c:v>0.68684922863376263</c:v>
                </c:pt>
                <c:pt idx="793">
                  <c:v>0.68072483556306063</c:v>
                </c:pt>
                <c:pt idx="794">
                  <c:v>0.67461504897148661</c:v>
                </c:pt>
                <c:pt idx="795">
                  <c:v>0.66851993063594195</c:v>
                </c:pt>
                <c:pt idx="796">
                  <c:v>0.66243954216570256</c:v>
                </c:pt>
                <c:pt idx="797">
                  <c:v>0.65637394500184643</c:v>
                </c:pt>
                <c:pt idx="798">
                  <c:v>0.65032320041668834</c:v>
                </c:pt>
                <c:pt idx="799">
                  <c:v>0.64428736951323717</c:v>
                </c:pt>
                <c:pt idx="800">
                  <c:v>0.63826651322461991</c:v>
                </c:pt>
                <c:pt idx="801">
                  <c:v>0.6322606923135301</c:v>
                </c:pt>
                <c:pt idx="802">
                  <c:v>0.62626996737167362</c:v>
                </c:pt>
                <c:pt idx="803">
                  <c:v>0.62029439881921222</c:v>
                </c:pt>
                <c:pt idx="804">
                  <c:v>0.61433404690421689</c:v>
                </c:pt>
                <c:pt idx="805">
                  <c:v>0.60838897170211004</c:v>
                </c:pt>
                <c:pt idx="806">
                  <c:v>0.6024592331151255</c:v>
                </c:pt>
                <c:pt idx="807">
                  <c:v>0.59654489087174722</c:v>
                </c:pt>
                <c:pt idx="808">
                  <c:v>0.59064600452618787</c:v>
                </c:pt>
                <c:pt idx="809">
                  <c:v>0.58476263345781643</c:v>
                </c:pt>
                <c:pt idx="810">
                  <c:v>0.57889483687064525</c:v>
                </c:pt>
                <c:pt idx="811">
                  <c:v>0.57304267379275808</c:v>
                </c:pt>
                <c:pt idx="812">
                  <c:v>0.56720620307580916</c:v>
                </c:pt>
                <c:pt idx="813">
                  <c:v>0.56138548339445826</c:v>
                </c:pt>
                <c:pt idx="814">
                  <c:v>0.55558057324584498</c:v>
                </c:pt>
                <c:pt idx="815">
                  <c:v>0.54979153094905708</c:v>
                </c:pt>
                <c:pt idx="816">
                  <c:v>0.54401841464459899</c:v>
                </c:pt>
                <c:pt idx="817">
                  <c:v>0.53826128229386816</c:v>
                </c:pt>
                <c:pt idx="818">
                  <c:v>0.53252019167860709</c:v>
                </c:pt>
                <c:pt idx="819">
                  <c:v>0.52679520040040151</c:v>
                </c:pt>
                <c:pt idx="820">
                  <c:v>0.52108636588015322</c:v>
                </c:pt>
                <c:pt idx="821">
                  <c:v>0.5153937453575379</c:v>
                </c:pt>
                <c:pt idx="822">
                  <c:v>0.50971739589050546</c:v>
                </c:pt>
                <c:pt idx="823">
                  <c:v>0.50405737435475784</c:v>
                </c:pt>
                <c:pt idx="824">
                  <c:v>0.49841373744322848</c:v>
                </c:pt>
                <c:pt idx="825">
                  <c:v>0.49278654166556057</c:v>
                </c:pt>
                <c:pt idx="826">
                  <c:v>0.48717584334761721</c:v>
                </c:pt>
                <c:pt idx="827">
                  <c:v>0.48158169863093914</c:v>
                </c:pt>
                <c:pt idx="828">
                  <c:v>0.47600416347225849</c:v>
                </c:pt>
                <c:pt idx="829">
                  <c:v>0.47044329364299564</c:v>
                </c:pt>
                <c:pt idx="830">
                  <c:v>0.4648991447287214</c:v>
                </c:pt>
                <c:pt idx="831">
                  <c:v>0.45937177212869473</c:v>
                </c:pt>
                <c:pt idx="832">
                  <c:v>0.45386123105532716</c:v>
                </c:pt>
                <c:pt idx="833">
                  <c:v>0.44836757653371073</c:v>
                </c:pt>
                <c:pt idx="834">
                  <c:v>0.44289086340109218</c:v>
                </c:pt>
                <c:pt idx="835">
                  <c:v>0.4374311463064009</c:v>
                </c:pt>
                <c:pt idx="836">
                  <c:v>0.43198847970974663</c:v>
                </c:pt>
                <c:pt idx="837">
                  <c:v>0.42656291788191592</c:v>
                </c:pt>
                <c:pt idx="838">
                  <c:v>0.42115451490390088</c:v>
                </c:pt>
                <c:pt idx="839">
                  <c:v>0.41576332466640542</c:v>
                </c:pt>
                <c:pt idx="840">
                  <c:v>0.41038940086934428</c:v>
                </c:pt>
                <c:pt idx="841">
                  <c:v>0.40503279702137496</c:v>
                </c:pt>
                <c:pt idx="842">
                  <c:v>0.399693566439419</c:v>
                </c:pt>
                <c:pt idx="843">
                  <c:v>0.39437176224815707</c:v>
                </c:pt>
                <c:pt idx="844">
                  <c:v>0.38906743737957727</c:v>
                </c:pt>
                <c:pt idx="845">
                  <c:v>0.38378064457248717</c:v>
                </c:pt>
                <c:pt idx="846">
                  <c:v>0.37851143637203544</c:v>
                </c:pt>
                <c:pt idx="847">
                  <c:v>0.37325986512924469</c:v>
                </c:pt>
                <c:pt idx="848">
                  <c:v>0.36802598300053946</c:v>
                </c:pt>
                <c:pt idx="849">
                  <c:v>0.3628098419472825</c:v>
                </c:pt>
                <c:pt idx="850">
                  <c:v>0.35761149373529744</c:v>
                </c:pt>
                <c:pt idx="851">
                  <c:v>0.35243098993440869</c:v>
                </c:pt>
                <c:pt idx="852">
                  <c:v>0.3472683819179907</c:v>
                </c:pt>
                <c:pt idx="853">
                  <c:v>0.34212372086248655</c:v>
                </c:pt>
                <c:pt idx="854">
                  <c:v>0.3369970577469652</c:v>
                </c:pt>
                <c:pt idx="855">
                  <c:v>0.33188844335265699</c:v>
                </c:pt>
                <c:pt idx="856">
                  <c:v>0.32679792826251086</c:v>
                </c:pt>
                <c:pt idx="857">
                  <c:v>0.3217255628607143</c:v>
                </c:pt>
                <c:pt idx="858">
                  <c:v>0.31667139733228344</c:v>
                </c:pt>
                <c:pt idx="859">
                  <c:v>0.31163548166258037</c:v>
                </c:pt>
                <c:pt idx="860">
                  <c:v>0.30661786563687832</c:v>
                </c:pt>
                <c:pt idx="861">
                  <c:v>0.30161859883992914</c:v>
                </c:pt>
                <c:pt idx="862">
                  <c:v>0.29663773065549837</c:v>
                </c:pt>
                <c:pt idx="863">
                  <c:v>0.29167531026594595</c:v>
                </c:pt>
                <c:pt idx="864">
                  <c:v>0.28673138665177822</c:v>
                </c:pt>
                <c:pt idx="865">
                  <c:v>0.28180600859121308</c:v>
                </c:pt>
                <c:pt idx="866">
                  <c:v>0.27689922465974925</c:v>
                </c:pt>
                <c:pt idx="867">
                  <c:v>0.272011083229724</c:v>
                </c:pt>
                <c:pt idx="868">
                  <c:v>0.26714163246990408</c:v>
                </c:pt>
                <c:pt idx="869">
                  <c:v>0.26229092034503942</c:v>
                </c:pt>
                <c:pt idx="870">
                  <c:v>0.25745899461544086</c:v>
                </c:pt>
                <c:pt idx="871">
                  <c:v>0.25264590283657284</c:v>
                </c:pt>
                <c:pt idx="872">
                  <c:v>0.24785169235861115</c:v>
                </c:pt>
                <c:pt idx="873">
                  <c:v>0.24307641032603211</c:v>
                </c:pt>
                <c:pt idx="874">
                  <c:v>0.23832010367719736</c:v>
                </c:pt>
                <c:pt idx="875">
                  <c:v>0.23358281914394707</c:v>
                </c:pt>
                <c:pt idx="876">
                  <c:v>0.2288646032511692</c:v>
                </c:pt>
                <c:pt idx="877">
                  <c:v>0.22416550231640509</c:v>
                </c:pt>
                <c:pt idx="878">
                  <c:v>0.21948556244943074</c:v>
                </c:pt>
                <c:pt idx="879">
                  <c:v>0.2148248295518651</c:v>
                </c:pt>
                <c:pt idx="880">
                  <c:v>0.21018334931674509</c:v>
                </c:pt>
                <c:pt idx="881">
                  <c:v>0.20556116722813655</c:v>
                </c:pt>
                <c:pt idx="882">
                  <c:v>0.20095832856074702</c:v>
                </c:pt>
                <c:pt idx="883">
                  <c:v>0.1963748783795034</c:v>
                </c:pt>
                <c:pt idx="884">
                  <c:v>0.19181086153916826</c:v>
                </c:pt>
                <c:pt idx="885">
                  <c:v>0.18726632268395793</c:v>
                </c:pt>
                <c:pt idx="886">
                  <c:v>0.18274130624713436</c:v>
                </c:pt>
                <c:pt idx="887">
                  <c:v>0.17823585645062279</c:v>
                </c:pt>
                <c:pt idx="888">
                  <c:v>0.17375001730463691</c:v>
                </c:pt>
                <c:pt idx="889">
                  <c:v>0.16928383260727964</c:v>
                </c:pt>
                <c:pt idx="890">
                  <c:v>0.16483734594415456</c:v>
                </c:pt>
                <c:pt idx="891">
                  <c:v>0.16041060068802349</c:v>
                </c:pt>
                <c:pt idx="892">
                  <c:v>0.15600363999838818</c:v>
                </c:pt>
                <c:pt idx="893">
                  <c:v>0.15161650682113192</c:v>
                </c:pt>
                <c:pt idx="894">
                  <c:v>0.1472492438881563</c:v>
                </c:pt>
                <c:pt idx="895">
                  <c:v>0.14290189371699524</c:v>
                </c:pt>
                <c:pt idx="896">
                  <c:v>0.13857449861045312</c:v>
                </c:pt>
                <c:pt idx="897">
                  <c:v>0.13426710065624015</c:v>
                </c:pt>
                <c:pt idx="898">
                  <c:v>0.12997974172660864</c:v>
                </c:pt>
                <c:pt idx="899">
                  <c:v>0.12571246347798892</c:v>
                </c:pt>
                <c:pt idx="900">
                  <c:v>0.12146530735063132</c:v>
                </c:pt>
                <c:pt idx="901">
                  <c:v>0.11723831456825762</c:v>
                </c:pt>
                <c:pt idx="902">
                  <c:v>0.11303152613768441</c:v>
                </c:pt>
                <c:pt idx="903">
                  <c:v>0.10884498284849942</c:v>
                </c:pt>
                <c:pt idx="904">
                  <c:v>0.10467872527269018</c:v>
                </c:pt>
                <c:pt idx="905">
                  <c:v>0.1005327937643119</c:v>
                </c:pt>
                <c:pt idx="906">
                  <c:v>9.6407228459125971E-2</c:v>
                </c:pt>
                <c:pt idx="907">
                  <c:v>9.2302069274274867E-2</c:v>
                </c:pt>
                <c:pt idx="908">
                  <c:v>8.8217355907922013E-2</c:v>
                </c:pt>
                <c:pt idx="909">
                  <c:v>8.4153127838939135E-2</c:v>
                </c:pt>
                <c:pt idx="910">
                  <c:v>8.0109424326540779E-2</c:v>
                </c:pt>
                <c:pt idx="911">
                  <c:v>7.6086284409971228E-2</c:v>
                </c:pt>
                <c:pt idx="912">
                  <c:v>7.2083746908178536E-2</c:v>
                </c:pt>
                <c:pt idx="913">
                  <c:v>6.8101850419450827E-2</c:v>
                </c:pt>
                <c:pt idx="914">
                  <c:v>6.414063332114095E-2</c:v>
                </c:pt>
                <c:pt idx="915">
                  <c:v>6.020013376929878E-2</c:v>
                </c:pt>
                <c:pt idx="916">
                  <c:v>5.6280389698369238E-2</c:v>
                </c:pt>
                <c:pt idx="917">
                  <c:v>5.2381438820872539E-2</c:v>
                </c:pt>
                <c:pt idx="918">
                  <c:v>4.8503318627087566E-2</c:v>
                </c:pt>
                <c:pt idx="919">
                  <c:v>4.4646066384730343E-2</c:v>
                </c:pt>
                <c:pt idx="920">
                  <c:v>4.080971913864273E-2</c:v>
                </c:pt>
                <c:pt idx="921">
                  <c:v>3.6994313710493998E-2</c:v>
                </c:pt>
                <c:pt idx="922">
                  <c:v>3.3199886698461967E-2</c:v>
                </c:pt>
                <c:pt idx="923">
                  <c:v>2.9426474476933251E-2</c:v>
                </c:pt>
                <c:pt idx="924">
                  <c:v>2.567411319619417E-2</c:v>
                </c:pt>
                <c:pt idx="925">
                  <c:v>2.1942838782142093E-2</c:v>
                </c:pt>
                <c:pt idx="926">
                  <c:v>1.8232686935975462E-2</c:v>
                </c:pt>
                <c:pt idx="927">
                  <c:v>1.4543693133913571E-2</c:v>
                </c:pt>
                <c:pt idx="928">
                  <c:v>1.0875892626880823E-2</c:v>
                </c:pt>
                <c:pt idx="929">
                  <c:v>7.2293204402416045E-3</c:v>
                </c:pt>
                <c:pt idx="930">
                  <c:v>3.6040113734969736E-3</c:v>
                </c:pt>
                <c:pt idx="931">
                  <c:v>0</c:v>
                </c:pt>
                <c:pt idx="932">
                  <c:v>-3.5826793333200158E-3</c:v>
                </c:pt>
                <c:pt idx="933">
                  <c:v>-7.1439925062506404E-3</c:v>
                </c:pt>
                <c:pt idx="934">
                  <c:v>-1.0683905625554324E-2</c:v>
                </c:pt>
                <c:pt idx="935">
                  <c:v>-1.4202385025262387E-2</c:v>
                </c:pt>
                <c:pt idx="936">
                  <c:v>-1.7699397266945027E-2</c:v>
                </c:pt>
                <c:pt idx="937">
                  <c:v>-2.1174909139972442E-2</c:v>
                </c:pt>
                <c:pt idx="938">
                  <c:v>-2.4628887661802601E-2</c:v>
                </c:pt>
                <c:pt idx="939">
                  <c:v>-2.8061300078221052E-2</c:v>
                </c:pt>
                <c:pt idx="940">
                  <c:v>-3.1472113863618034E-2</c:v>
                </c:pt>
                <c:pt idx="941">
                  <c:v>-3.4861296721262036E-2</c:v>
                </c:pt>
                <c:pt idx="942">
                  <c:v>-3.8228816583533387E-2</c:v>
                </c:pt>
                <c:pt idx="943">
                  <c:v>-4.1574641612189822E-2</c:v>
                </c:pt>
                <c:pt idx="944">
                  <c:v>-4.4898740198633824E-2</c:v>
                </c:pt>
                <c:pt idx="945">
                  <c:v>-4.8201080964140885E-2</c:v>
                </c:pt>
                <c:pt idx="946">
                  <c:v>-5.1481632760123297E-2</c:v>
                </c:pt>
                <c:pt idx="947">
                  <c:v>-5.4740364668373509E-2</c:v>
                </c:pt>
                <c:pt idx="948">
                  <c:v>-5.7977246001295946E-2</c:v>
                </c:pt>
                <c:pt idx="949">
                  <c:v>-6.1192246302169906E-2</c:v>
                </c:pt>
                <c:pt idx="950">
                  <c:v>-6.4385335345365391E-2</c:v>
                </c:pt>
                <c:pt idx="951">
                  <c:v>-6.7556483136589129E-2</c:v>
                </c:pt>
                <c:pt idx="952">
                  <c:v>-7.0705659913119945E-2</c:v>
                </c:pt>
                <c:pt idx="953">
                  <c:v>-7.3832836144039682E-2</c:v>
                </c:pt>
                <c:pt idx="954">
                  <c:v>-7.693798253045081E-2</c:v>
                </c:pt>
                <c:pt idx="955">
                  <c:v>-8.0021070005717121E-2</c:v>
                </c:pt>
                <c:pt idx="956">
                  <c:v>-8.3082069735668895E-2</c:v>
                </c:pt>
                <c:pt idx="957">
                  <c:v>-8.612095311885426E-2</c:v>
                </c:pt>
                <c:pt idx="958">
                  <c:v>-8.9137691786708828E-2</c:v>
                </c:pt>
                <c:pt idx="959">
                  <c:v>-9.2132257603815049E-2</c:v>
                </c:pt>
                <c:pt idx="960">
                  <c:v>-9.510462266810471E-2</c:v>
                </c:pt>
                <c:pt idx="961">
                  <c:v>-9.8054759311049899E-2</c:v>
                </c:pt>
                <c:pt idx="962">
                  <c:v>-0.10098264009789126</c:v>
                </c:pt>
                <c:pt idx="963">
                  <c:v>-0.10388823782783341</c:v>
                </c:pt>
                <c:pt idx="964">
                  <c:v>-0.10677152553424918</c:v>
                </c:pt>
                <c:pt idx="965">
                  <c:v>-0.10963247648488572</c:v>
                </c:pt>
                <c:pt idx="966">
                  <c:v>-0.11247106418204922</c:v>
                </c:pt>
                <c:pt idx="967">
                  <c:v>-0.11528726236281717</c:v>
                </c:pt>
                <c:pt idx="968">
                  <c:v>-0.11808104499921157</c:v>
                </c:pt>
                <c:pt idx="969">
                  <c:v>-0.12085238629839345</c:v>
                </c:pt>
                <c:pt idx="970">
                  <c:v>-0.12360126070286448</c:v>
                </c:pt>
                <c:pt idx="971">
                  <c:v>-0.1263276428906428</c:v>
                </c:pt>
                <c:pt idx="972">
                  <c:v>-0.12903150777542916</c:v>
                </c:pt>
                <c:pt idx="973">
                  <c:v>-0.13171283050680671</c:v>
                </c:pt>
                <c:pt idx="974">
                  <c:v>-0.13437158647041425</c:v>
                </c:pt>
                <c:pt idx="975">
                  <c:v>-0.13700775128810427</c:v>
                </c:pt>
                <c:pt idx="976">
                  <c:v>-0.13962130081814461</c:v>
                </c:pt>
                <c:pt idx="977">
                  <c:v>-0.1422122111553481</c:v>
                </c:pt>
                <c:pt idx="978">
                  <c:v>-0.14478045863128042</c:v>
                </c:pt>
                <c:pt idx="979">
                  <c:v>-0.14732601981438265</c:v>
                </c:pt>
                <c:pt idx="980">
                  <c:v>-0.14984887151015958</c:v>
                </c:pt>
                <c:pt idx="981">
                  <c:v>-0.15234899076133956</c:v>
                </c:pt>
                <c:pt idx="982">
                  <c:v>-0.15482635484800689</c:v>
                </c:pt>
                <c:pt idx="983">
                  <c:v>-0.15728094128777315</c:v>
                </c:pt>
                <c:pt idx="984">
                  <c:v>-0.15971272783592383</c:v>
                </c:pt>
                <c:pt idx="985">
                  <c:v>-0.16212169248556751</c:v>
                </c:pt>
                <c:pt idx="986">
                  <c:v>-0.16450781346776644</c:v>
                </c:pt>
                <c:pt idx="987">
                  <c:v>-0.16687106925170347</c:v>
                </c:pt>
                <c:pt idx="988">
                  <c:v>-0.16921143854480647</c:v>
                </c:pt>
                <c:pt idx="989">
                  <c:v>-0.17152890029287171</c:v>
                </c:pt>
                <c:pt idx="990">
                  <c:v>-0.17382343368024067</c:v>
                </c:pt>
                <c:pt idx="991">
                  <c:v>-0.17609501812988437</c:v>
                </c:pt>
                <c:pt idx="992">
                  <c:v>-0.17834363330355707</c:v>
                </c:pt>
                <c:pt idx="993">
                  <c:v>-0.18056925910192412</c:v>
                </c:pt>
                <c:pt idx="994">
                  <c:v>-0.18277187566466502</c:v>
                </c:pt>
                <c:pt idx="995">
                  <c:v>-0.18495146337062884</c:v>
                </c:pt>
                <c:pt idx="996">
                  <c:v>-0.18710800283791951</c:v>
                </c:pt>
                <c:pt idx="997">
                  <c:v>-0.18924147492402632</c:v>
                </c:pt>
                <c:pt idx="998">
                  <c:v>-0.19135186072593502</c:v>
                </c:pt>
                <c:pt idx="999">
                  <c:v>-0.19343914158024234</c:v>
                </c:pt>
                <c:pt idx="1000">
                  <c:v>-0.19550329906325636</c:v>
                </c:pt>
                <c:pt idx="1001">
                  <c:v>-0.19754431499109693</c:v>
                </c:pt>
                <c:pt idx="1002">
                  <c:v>-0.19956217141981281</c:v>
                </c:pt>
                <c:pt idx="1003">
                  <c:v>-0.20155685064547946</c:v>
                </c:pt>
                <c:pt idx="1004">
                  <c:v>-0.20352833520426827</c:v>
                </c:pt>
                <c:pt idx="1005">
                  <c:v>-0.20547660787257982</c:v>
                </c:pt>
                <c:pt idx="1006">
                  <c:v>-0.20740165166711311</c:v>
                </c:pt>
                <c:pt idx="1007">
                  <c:v>-0.20930344984495086</c:v>
                </c:pt>
                <c:pt idx="1008">
                  <c:v>-0.21118198590366433</c:v>
                </c:pt>
                <c:pt idx="1009">
                  <c:v>-0.21303724358137455</c:v>
                </c:pt>
                <c:pt idx="1010">
                  <c:v>-0.21486920685684918</c:v>
                </c:pt>
                <c:pt idx="1011">
                  <c:v>-0.21667785994956645</c:v>
                </c:pt>
                <c:pt idx="1012">
                  <c:v>-0.21846318731980485</c:v>
                </c:pt>
                <c:pt idx="1013">
                  <c:v>-0.22022517366870709</c:v>
                </c:pt>
                <c:pt idx="1014">
                  <c:v>-0.22196380393834758</c:v>
                </c:pt>
                <c:pt idx="1015">
                  <c:v>-0.22367906331180443</c:v>
                </c:pt>
                <c:pt idx="1016">
                  <c:v>-0.22537093721322066</c:v>
                </c:pt>
                <c:pt idx="1017">
                  <c:v>-0.22703941130787086</c:v>
                </c:pt>
                <c:pt idx="1018">
                  <c:v>-0.22868447150220739</c:v>
                </c:pt>
                <c:pt idx="1019">
                  <c:v>-0.23030610394393314</c:v>
                </c:pt>
                <c:pt idx="1020">
                  <c:v>-0.23190429502204246</c:v>
                </c:pt>
                <c:pt idx="1021">
                  <c:v>-0.23347903136687265</c:v>
                </c:pt>
                <c:pt idx="1022">
                  <c:v>-0.23503029985015544</c:v>
                </c:pt>
                <c:pt idx="1023">
                  <c:v>-0.23655808758506502</c:v>
                </c:pt>
                <c:pt idx="1024">
                  <c:v>-0.23806238192624907</c:v>
                </c:pt>
                <c:pt idx="1025">
                  <c:v>-0.23954317046987939</c:v>
                </c:pt>
                <c:pt idx="1026">
                  <c:v>-0.24100044105368745</c:v>
                </c:pt>
                <c:pt idx="1027">
                  <c:v>-0.24243418175698928</c:v>
                </c:pt>
                <c:pt idx="1028">
                  <c:v>-0.2438443809007218</c:v>
                </c:pt>
                <c:pt idx="1029">
                  <c:v>-0.24523102704748467</c:v>
                </c:pt>
                <c:pt idx="1030">
                  <c:v>-0.24659410900153489</c:v>
                </c:pt>
                <c:pt idx="1031">
                  <c:v>-0.24793361580884632</c:v>
                </c:pt>
                <c:pt idx="1032">
                  <c:v>-0.24924953675710082</c:v>
                </c:pt>
                <c:pt idx="1033">
                  <c:v>-0.25054186137572199</c:v>
                </c:pt>
                <c:pt idx="1034">
                  <c:v>-0.25181057943588492</c:v>
                </c:pt>
                <c:pt idx="1035">
                  <c:v>-0.253055680950526</c:v>
                </c:pt>
                <c:pt idx="1036">
                  <c:v>-0.25427715617436064</c:v>
                </c:pt>
                <c:pt idx="1037">
                  <c:v>-0.25547499560386999</c:v>
                </c:pt>
                <c:pt idx="1038">
                  <c:v>-0.25664918997733643</c:v>
                </c:pt>
                <c:pt idx="1039">
                  <c:v>-0.25779973027481518</c:v>
                </c:pt>
                <c:pt idx="1040">
                  <c:v>-0.25892660771814047</c:v>
                </c:pt>
                <c:pt idx="1041">
                  <c:v>-0.26002981377093626</c:v>
                </c:pt>
                <c:pt idx="1042">
                  <c:v>-0.26110934013858511</c:v>
                </c:pt>
                <c:pt idx="1043">
                  <c:v>-0.26216517876823442</c:v>
                </c:pt>
                <c:pt idx="1044">
                  <c:v>-0.26319732184878752</c:v>
                </c:pt>
                <c:pt idx="1045">
                  <c:v>-0.26420576181086375</c:v>
                </c:pt>
                <c:pt idx="1046">
                  <c:v>-0.26519049132680372</c:v>
                </c:pt>
                <c:pt idx="1047">
                  <c:v>-0.26615150331064186</c:v>
                </c:pt>
                <c:pt idx="1048">
                  <c:v>-0.26708879091806903</c:v>
                </c:pt>
                <c:pt idx="1049">
                  <c:v>-0.26800234754644059</c:v>
                </c:pt>
                <c:pt idx="1050">
                  <c:v>-0.26889216683470174</c:v>
                </c:pt>
                <c:pt idx="1051">
                  <c:v>-0.26975824266338844</c:v>
                </c:pt>
                <c:pt idx="1052">
                  <c:v>-0.27060056915457942</c:v>
                </c:pt>
                <c:pt idx="1053">
                  <c:v>-0.27141914067185358</c:v>
                </c:pt>
                <c:pt idx="1054">
                  <c:v>-0.27221395182026598</c:v>
                </c:pt>
                <c:pt idx="1055">
                  <c:v>-0.27298499744628835</c:v>
                </c:pt>
                <c:pt idx="1056">
                  <c:v>-0.27373227263777711</c:v>
                </c:pt>
                <c:pt idx="1057">
                  <c:v>-0.27445577272390231</c:v>
                </c:pt>
                <c:pt idx="1058">
                  <c:v>-0.27515549327511835</c:v>
                </c:pt>
                <c:pt idx="1059">
                  <c:v>-0.2758314301031124</c:v>
                </c:pt>
                <c:pt idx="1060">
                  <c:v>-0.27648357926071832</c:v>
                </c:pt>
                <c:pt idx="1061">
                  <c:v>-0.27711193704187664</c:v>
                </c:pt>
                <c:pt idx="1062">
                  <c:v>-0.2777164999815831</c:v>
                </c:pt>
                <c:pt idx="1063">
                  <c:v>-0.27829726485579798</c:v>
                </c:pt>
                <c:pt idx="1064">
                  <c:v>-0.27885422868139553</c:v>
                </c:pt>
                <c:pt idx="1065">
                  <c:v>-0.27938738871608138</c:v>
                </c:pt>
                <c:pt idx="1066">
                  <c:v>-0.27989674245832674</c:v>
                </c:pt>
                <c:pt idx="1067">
                  <c:v>-0.28038228764728679</c:v>
                </c:pt>
                <c:pt idx="1068">
                  <c:v>-0.28084402226273664</c:v>
                </c:pt>
                <c:pt idx="1069">
                  <c:v>-0.28128194452495237</c:v>
                </c:pt>
                <c:pt idx="1070">
                  <c:v>-0.28169605289467992</c:v>
                </c:pt>
                <c:pt idx="1071">
                  <c:v>-0.28208634607298499</c:v>
                </c:pt>
                <c:pt idx="1072">
                  <c:v>-0.28245282300121666</c:v>
                </c:pt>
                <c:pt idx="1073">
                  <c:v>-0.28279548286088918</c:v>
                </c:pt>
                <c:pt idx="1074">
                  <c:v>-0.28311432507357903</c:v>
                </c:pt>
                <c:pt idx="1075">
                  <c:v>-0.28340934930085382</c:v>
                </c:pt>
                <c:pt idx="1076">
                  <c:v>-0.28368055544413107</c:v>
                </c:pt>
                <c:pt idx="1077">
                  <c:v>-0.28392794364461871</c:v>
                </c:pt>
                <c:pt idx="1078">
                  <c:v>-0.28415151428316232</c:v>
                </c:pt>
                <c:pt idx="1079">
                  <c:v>-0.28435126798017762</c:v>
                </c:pt>
                <c:pt idx="1080">
                  <c:v>-0.28452720559550126</c:v>
                </c:pt>
                <c:pt idx="1081">
                  <c:v>-0.28467932822830733</c:v>
                </c:pt>
                <c:pt idx="1082">
                  <c:v>-0.28480763721696345</c:v>
                </c:pt>
                <c:pt idx="1083">
                  <c:v>-0.28491213413892513</c:v>
                </c:pt>
                <c:pt idx="1084">
                  <c:v>-0.28499282081060784</c:v>
                </c:pt>
                <c:pt idx="1085">
                  <c:v>-0.28504969928725821</c:v>
                </c:pt>
                <c:pt idx="1086">
                  <c:v>-0.28508277186281639</c:v>
                </c:pt>
                <c:pt idx="1087">
                  <c:v>-0.28509204106982011</c:v>
                </c:pt>
                <c:pt idx="1088">
                  <c:v>-0.28507750967921552</c:v>
                </c:pt>
                <c:pt idx="1089">
                  <c:v>-0.28503918070026657</c:v>
                </c:pt>
                <c:pt idx="1090">
                  <c:v>-0.28497705738038448</c:v>
                </c:pt>
                <c:pt idx="1091">
                  <c:v>-0.28489114320501052</c:v>
                </c:pt>
                <c:pt idx="1092">
                  <c:v>-0.28478144189743482</c:v>
                </c:pt>
                <c:pt idx="1093">
                  <c:v>-0.28464795741869331</c:v>
                </c:pt>
                <c:pt idx="1094">
                  <c:v>-0.28449069396737059</c:v>
                </c:pt>
                <c:pt idx="1095">
                  <c:v>-0.2843096559794791</c:v>
                </c:pt>
                <c:pt idx="1096">
                  <c:v>-0.28410484812829218</c:v>
                </c:pt>
                <c:pt idx="1097">
                  <c:v>-0.28387627532417348</c:v>
                </c:pt>
                <c:pt idx="1098">
                  <c:v>-0.28362394271443137</c:v>
                </c:pt>
                <c:pt idx="1099">
                  <c:v>-0.28334785568314036</c:v>
                </c:pt>
                <c:pt idx="1100">
                  <c:v>-0.28304801985098749</c:v>
                </c:pt>
                <c:pt idx="1101">
                  <c:v>-0.28272444107508132</c:v>
                </c:pt>
                <c:pt idx="1102">
                  <c:v>-0.282377125448809</c:v>
                </c:pt>
                <c:pt idx="1103">
                  <c:v>-0.28200607930162391</c:v>
                </c:pt>
                <c:pt idx="1104">
                  <c:v>-0.28161130919888588</c:v>
                </c:pt>
                <c:pt idx="1105">
                  <c:v>-0.28119282194169593</c:v>
                </c:pt>
                <c:pt idx="1106">
                  <c:v>-0.28075062456667865</c:v>
                </c:pt>
                <c:pt idx="1107">
                  <c:v>-0.28028472434582063</c:v>
                </c:pt>
                <c:pt idx="1108">
                  <c:v>-0.27979512878626167</c:v>
                </c:pt>
                <c:pt idx="1109">
                  <c:v>-0.27928184563011804</c:v>
                </c:pt>
                <c:pt idx="1110">
                  <c:v>-0.27874488285428711</c:v>
                </c:pt>
                <c:pt idx="1111">
                  <c:v>-0.27818424867022973</c:v>
                </c:pt>
                <c:pt idx="1112">
                  <c:v>-0.27759995152380057</c:v>
                </c:pt>
                <c:pt idx="1113">
                  <c:v>-0.27699200009501013</c:v>
                </c:pt>
                <c:pt idx="1114">
                  <c:v>-0.27636040329785416</c:v>
                </c:pt>
                <c:pt idx="1115">
                  <c:v>-0.27570517028007302</c:v>
                </c:pt>
                <c:pt idx="1116">
                  <c:v>-0.27502631042295889</c:v>
                </c:pt>
                <c:pt idx="1117">
                  <c:v>-0.27432383334113908</c:v>
                </c:pt>
                <c:pt idx="1118">
                  <c:v>-0.27359774888234867</c:v>
                </c:pt>
                <c:pt idx="1119">
                  <c:v>-0.27284806712723508</c:v>
                </c:pt>
                <c:pt idx="1120">
                  <c:v>-0.27207479838910587</c:v>
                </c:pt>
                <c:pt idx="1121">
                  <c:v>-0.27127795321372439</c:v>
                </c:pt>
                <c:pt idx="1122">
                  <c:v>-0.27045754237906827</c:v>
                </c:pt>
                <c:pt idx="1123">
                  <c:v>-0.26961357689512155</c:v>
                </c:pt>
                <c:pt idx="1124">
                  <c:v>-0.26874606800360468</c:v>
                </c:pt>
                <c:pt idx="1125">
                  <c:v>-0.26785502717777376</c:v>
                </c:pt>
                <c:pt idx="1126">
                  <c:v>-0.26694046612217459</c:v>
                </c:pt>
                <c:pt idx="1127">
                  <c:v>-0.26600239677238058</c:v>
                </c:pt>
                <c:pt idx="1128">
                  <c:v>-0.26504083129477163</c:v>
                </c:pt>
                <c:pt idx="1129">
                  <c:v>-0.26405578208627745</c:v>
                </c:pt>
                <c:pt idx="1130">
                  <c:v>-0.26304726177413862</c:v>
                </c:pt>
                <c:pt idx="1131">
                  <c:v>-0.26201528321563039</c:v>
                </c:pt>
                <c:pt idx="1132">
                  <c:v>-0.26095985949784506</c:v>
                </c:pt>
                <c:pt idx="1133">
                  <c:v>-0.25988100393740154</c:v>
                </c:pt>
                <c:pt idx="1134">
                  <c:v>-0.25877873008019669</c:v>
                </c:pt>
                <c:pt idx="1135">
                  <c:v>-0.25765305170115838</c:v>
                </c:pt>
                <c:pt idx="1136">
                  <c:v>-0.25650398280394615</c:v>
                </c:pt>
                <c:pt idx="1137">
                  <c:v>-0.2553315376207248</c:v>
                </c:pt>
                <c:pt idx="1138">
                  <c:v>-0.25413573061186057</c:v>
                </c:pt>
                <c:pt idx="1139">
                  <c:v>-0.25291657646566179</c:v>
                </c:pt>
                <c:pt idx="1140">
                  <c:v>-0.25167409009810626</c:v>
                </c:pt>
                <c:pt idx="1141">
                  <c:v>-0.25040828665255166</c:v>
                </c:pt>
                <c:pt idx="1142">
                  <c:v>-0.24911918149947709</c:v>
                </c:pt>
                <c:pt idx="1143">
                  <c:v>-0.2478067902361607</c:v>
                </c:pt>
                <c:pt idx="1144">
                  <c:v>-0.24647112868643273</c:v>
                </c:pt>
                <c:pt idx="1145">
                  <c:v>-0.24511221290036378</c:v>
                </c:pt>
                <c:pt idx="1146">
                  <c:v>-0.24373005915399126</c:v>
                </c:pt>
                <c:pt idx="1147">
                  <c:v>-0.24232468394899875</c:v>
                </c:pt>
                <c:pt idx="1148">
                  <c:v>-0.24089610401244244</c:v>
                </c:pt>
                <c:pt idx="1149">
                  <c:v>-0.23944433629644735</c:v>
                </c:pt>
                <c:pt idx="1150">
                  <c:v>-0.23796939797790095</c:v>
                </c:pt>
                <c:pt idx="1151">
                  <c:v>-0.23647130645813874</c:v>
                </c:pt>
                <c:pt idx="1152">
                  <c:v>-0.23495007936266443</c:v>
                </c:pt>
                <c:pt idx="1153">
                  <c:v>-0.2334057345408187</c:v>
                </c:pt>
                <c:pt idx="1154">
                  <c:v>-0.23183829006547008</c:v>
                </c:pt>
                <c:pt idx="1155">
                  <c:v>-0.23024776423270055</c:v>
                </c:pt>
                <c:pt idx="1156">
                  <c:v>-0.22863417556149912</c:v>
                </c:pt>
                <c:pt idx="1157">
                  <c:v>-0.2269975427934332</c:v>
                </c:pt>
                <c:pt idx="1158">
                  <c:v>-0.22533788489231021</c:v>
                </c:pt>
                <c:pt idx="1159">
                  <c:v>-0.22365522104388447</c:v>
                </c:pt>
                <c:pt idx="1160">
                  <c:v>-0.22194957065551613</c:v>
                </c:pt>
                <c:pt idx="1161">
                  <c:v>-0.2202209533558257</c:v>
                </c:pt>
                <c:pt idx="1162">
                  <c:v>-0.21846938899437873</c:v>
                </c:pt>
                <c:pt idx="1163">
                  <c:v>-0.21669489764134564</c:v>
                </c:pt>
                <c:pt idx="1164">
                  <c:v>-0.21489749958716775</c:v>
                </c:pt>
                <c:pt idx="1165">
                  <c:v>-0.2130772153422118</c:v>
                </c:pt>
                <c:pt idx="1166">
                  <c:v>-0.21123406563642533</c:v>
                </c:pt>
                <c:pt idx="1167">
                  <c:v>-0.2093680714190036</c:v>
                </c:pt>
                <c:pt idx="1168">
                  <c:v>-0.20747925385802013</c:v>
                </c:pt>
                <c:pt idx="1169">
                  <c:v>-0.2055676343401025</c:v>
                </c:pt>
                <c:pt idx="1170">
                  <c:v>-0.20363323447005932</c:v>
                </c:pt>
                <c:pt idx="1171">
                  <c:v>-0.20167607607053295</c:v>
                </c:pt>
                <c:pt idx="1172">
                  <c:v>-0.19969618118163535</c:v>
                </c:pt>
                <c:pt idx="1173">
                  <c:v>-0.19769357206060256</c:v>
                </c:pt>
                <c:pt idx="1174">
                  <c:v>-0.19566827118141816</c:v>
                </c:pt>
                <c:pt idx="1175">
                  <c:v>-0.19362030123445084</c:v>
                </c:pt>
                <c:pt idx="1176">
                  <c:v>-0.19154968512608583</c:v>
                </c:pt>
                <c:pt idx="1177">
                  <c:v>-0.18945644597836342</c:v>
                </c:pt>
                <c:pt idx="1178">
                  <c:v>-0.18734060712859524</c:v>
                </c:pt>
                <c:pt idx="1179">
                  <c:v>-0.18520219212899747</c:v>
                </c:pt>
                <c:pt idx="1180">
                  <c:v>-0.18304122474629558</c:v>
                </c:pt>
                <c:pt idx="1181">
                  <c:v>-0.18085772896138419</c:v>
                </c:pt>
                <c:pt idx="1182">
                  <c:v>-0.17865172896889092</c:v>
                </c:pt>
                <c:pt idx="1183">
                  <c:v>-0.17642324917683538</c:v>
                </c:pt>
                <c:pt idx="1184">
                  <c:v>-0.17417231420622592</c:v>
                </c:pt>
                <c:pt idx="1185">
                  <c:v>-0.17189894889065904</c:v>
                </c:pt>
                <c:pt idx="1186">
                  <c:v>-0.16960317827595262</c:v>
                </c:pt>
                <c:pt idx="1187">
                  <c:v>-0.16728502761972308</c:v>
                </c:pt>
                <c:pt idx="1188">
                  <c:v>-0.1649445223910142</c:v>
                </c:pt>
                <c:pt idx="1189">
                  <c:v>-0.16258168826986985</c:v>
                </c:pt>
                <c:pt idx="1190">
                  <c:v>-0.16019655114696718</c:v>
                </c:pt>
                <c:pt idx="1191">
                  <c:v>-0.15778913712318055</c:v>
                </c:pt>
                <c:pt idx="1192">
                  <c:v>-0.15535947250919158</c:v>
                </c:pt>
                <c:pt idx="1193">
                  <c:v>-0.15290758382508418</c:v>
                </c:pt>
                <c:pt idx="1194">
                  <c:v>-0.15043349779991466</c:v>
                </c:pt>
                <c:pt idx="1195">
                  <c:v>-0.1479372413713147</c:v>
                </c:pt>
                <c:pt idx="1196">
                  <c:v>-0.14541884168507568</c:v>
                </c:pt>
                <c:pt idx="1197">
                  <c:v>-0.1428783260947224</c:v>
                </c:pt>
                <c:pt idx="1198">
                  <c:v>-0.14031572216109467</c:v>
                </c:pt>
                <c:pt idx="1199">
                  <c:v>-0.13773105765191573</c:v>
                </c:pt>
                <c:pt idx="1200">
                  <c:v>-0.13512436054139432</c:v>
                </c:pt>
                <c:pt idx="1201">
                  <c:v>-0.132495659009777</c:v>
                </c:pt>
                <c:pt idx="1202">
                  <c:v>-0.12984498144291123</c:v>
                </c:pt>
                <c:pt idx="1203">
                  <c:v>-0.12717235643183322</c:v>
                </c:pt>
                <c:pt idx="1204">
                  <c:v>-0.12447781277231762</c:v>
                </c:pt>
                <c:pt idx="1205">
                  <c:v>-0.12176137946445031</c:v>
                </c:pt>
                <c:pt idx="1206">
                  <c:v>-0.11902308571218434</c:v>
                </c:pt>
                <c:pt idx="1207">
                  <c:v>-0.11626296092290822</c:v>
                </c:pt>
                <c:pt idx="1208">
                  <c:v>-0.11348103470697701</c:v>
                </c:pt>
                <c:pt idx="1209">
                  <c:v>-0.11067733687731085</c:v>
                </c:pt>
                <c:pt idx="1210">
                  <c:v>-0.10785189744890022</c:v>
                </c:pt>
                <c:pt idx="1211">
                  <c:v>-0.10500474663838943</c:v>
                </c:pt>
                <c:pt idx="1212">
                  <c:v>-0.10213591486359697</c:v>
                </c:pt>
                <c:pt idx="1213">
                  <c:v>-9.9245432743097162E-2</c:v>
                </c:pt>
                <c:pt idx="1214">
                  <c:v>-9.6333331095722841E-2</c:v>
                </c:pt>
                <c:pt idx="1215">
                  <c:v>-9.3399640940138084E-2</c:v>
                </c:pt>
                <c:pt idx="1216">
                  <c:v>-9.0444393494353292E-2</c:v>
                </c:pt>
                <c:pt idx="1217">
                  <c:v>-8.7467620175281979E-2</c:v>
                </c:pt>
                <c:pt idx="1218">
                  <c:v>-8.4469352598263825E-2</c:v>
                </c:pt>
                <c:pt idx="1219">
                  <c:v>-8.1449622576599268E-2</c:v>
                </c:pt>
                <c:pt idx="1220">
                  <c:v>-7.8408462121081435E-2</c:v>
                </c:pt>
                <c:pt idx="1221">
                  <c:v>-7.5345903439520079E-2</c:v>
                </c:pt>
                <c:pt idx="1222">
                  <c:v>-7.2261978936271731E-2</c:v>
                </c:pt>
                <c:pt idx="1223">
                  <c:v>-6.915672121175831E-2</c:v>
                </c:pt>
                <c:pt idx="1224">
                  <c:v>-6.6030163062003489E-2</c:v>
                </c:pt>
                <c:pt idx="1225">
                  <c:v>-6.2882337478127326E-2</c:v>
                </c:pt>
                <c:pt idx="1226">
                  <c:v>-5.9713277645885299E-2</c:v>
                </c:pt>
                <c:pt idx="1227">
                  <c:v>-5.6523016945173588E-2</c:v>
                </c:pt>
                <c:pt idx="1228">
                  <c:v>-5.3311588949540578E-2</c:v>
                </c:pt>
                <c:pt idx="1229">
                  <c:v>-5.0079027425715239E-2</c:v>
                </c:pt>
                <c:pt idx="1230">
                  <c:v>-4.6825366333080432E-2</c:v>
                </c:pt>
                <c:pt idx="1231">
                  <c:v>-4.3550639823221715E-2</c:v>
                </c:pt>
                <c:pt idx="1232">
                  <c:v>-4.0254882239405099E-2</c:v>
                </c:pt>
                <c:pt idx="1233">
                  <c:v>-3.6938128116085878E-2</c:v>
                </c:pt>
                <c:pt idx="1234">
                  <c:v>-3.3600412178415695E-2</c:v>
                </c:pt>
                <c:pt idx="1235">
                  <c:v>-3.0241769341733615E-2</c:v>
                </c:pt>
                <c:pt idx="1236">
                  <c:v>-2.6862234711069632E-2</c:v>
                </c:pt>
                <c:pt idx="1237">
                  <c:v>-2.3461843580626862E-2</c:v>
                </c:pt>
                <c:pt idx="1238">
                  <c:v>-2.0040631433293044E-2</c:v>
                </c:pt>
                <c:pt idx="1239">
                  <c:v>-1.6598633940121843E-2</c:v>
                </c:pt>
                <c:pt idx="1240">
                  <c:v>-1.3135886959811494E-2</c:v>
                </c:pt>
                <c:pt idx="1241">
                  <c:v>-9.6524265382171848E-3</c:v>
                </c:pt>
                <c:pt idx="1242">
                  <c:v>-6.1482889077950631E-3</c:v>
                </c:pt>
                <c:pt idx="1243">
                  <c:v>-2.6235104871528137E-3</c:v>
                </c:pt>
                <c:pt idx="1244">
                  <c:v>9.2187211955874204E-4</c:v>
                </c:pt>
                <c:pt idx="1245">
                  <c:v>4.4878221230946203E-3</c:v>
                </c:pt>
                <c:pt idx="1246">
                  <c:v>8.0743025496636811E-3</c:v>
                </c:pt>
                <c:pt idx="1247">
                  <c:v>1.1681276241452654E-2</c:v>
                </c:pt>
                <c:pt idx="1248">
                  <c:v>1.5308705857159488E-2</c:v>
                </c:pt>
                <c:pt idx="1249">
                  <c:v>1.8956553872515158E-2</c:v>
                </c:pt>
                <c:pt idx="1250">
                  <c:v>2.2624782580811242E-2</c:v>
                </c:pt>
                <c:pt idx="1251">
                  <c:v>2.6313354093439933E-2</c:v>
                </c:pt>
                <c:pt idx="1252">
                  <c:v>3.0022230340419842E-2</c:v>
                </c:pt>
                <c:pt idx="1253">
                  <c:v>3.3751373070931567E-2</c:v>
                </c:pt>
                <c:pt idx="1254">
                  <c:v>3.7500743853876362E-2</c:v>
                </c:pt>
                <c:pt idx="1255">
                  <c:v>4.1270304078375286E-2</c:v>
                </c:pt>
                <c:pt idx="1256">
                  <c:v>4.5060014954360739E-2</c:v>
                </c:pt>
                <c:pt idx="1257">
                  <c:v>4.8869837513084047E-2</c:v>
                </c:pt>
                <c:pt idx="1258">
                  <c:v>5.2699732607658589E-2</c:v>
                </c:pt>
                <c:pt idx="1259">
                  <c:v>5.6549660913636668E-2</c:v>
                </c:pt>
                <c:pt idx="1260">
                  <c:v>6.0419582929531757E-2</c:v>
                </c:pt>
                <c:pt idx="1261">
                  <c:v>6.430945897738205E-2</c:v>
                </c:pt>
                <c:pt idx="1262">
                  <c:v>6.8219249203289145E-2</c:v>
                </c:pt>
                <c:pt idx="1263">
                  <c:v>7.2148913577991802E-2</c:v>
                </c:pt>
                <c:pt idx="1264">
                  <c:v>7.6098411897406848E-2</c:v>
                </c:pt>
                <c:pt idx="1265">
                  <c:v>8.0067703783182953E-2</c:v>
                </c:pt>
                <c:pt idx="1266">
                  <c:v>8.405674868328683E-2</c:v>
                </c:pt>
                <c:pt idx="1267">
                  <c:v>8.8065505872525485E-2</c:v>
                </c:pt>
                <c:pt idx="1268">
                  <c:v>9.2093934453135073E-2</c:v>
                </c:pt>
                <c:pt idx="1269">
                  <c:v>9.6141993355344013E-2</c:v>
                </c:pt>
                <c:pt idx="1270">
                  <c:v>0.10020964133791832</c:v>
                </c:pt>
                <c:pt idx="1271">
                  <c:v>0.10429683698876602</c:v>
                </c:pt>
                <c:pt idx="1272">
                  <c:v>0.10840353872545583</c:v>
                </c:pt>
                <c:pt idx="1273">
                  <c:v>0.11252970479584201</c:v>
                </c:pt>
                <c:pt idx="1274">
                  <c:v>0.11667529327859905</c:v>
                </c:pt>
                <c:pt idx="1275">
                  <c:v>0.12084026208380383</c:v>
                </c:pt>
                <c:pt idx="1276">
                  <c:v>0.12502456895352987</c:v>
                </c:pt>
                <c:pt idx="1277">
                  <c:v>0.12922817146238463</c:v>
                </c:pt>
                <c:pt idx="1278">
                  <c:v>0.13345102701814016</c:v>
                </c:pt>
                <c:pt idx="1279">
                  <c:v>0.13769309286227216</c:v>
                </c:pt>
                <c:pt idx="1280">
                  <c:v>0.14195432607056224</c:v>
                </c:pt>
                <c:pt idx="1281">
                  <c:v>0.1462346835536672</c:v>
                </c:pt>
                <c:pt idx="1282">
                  <c:v>0.15053412205772032</c:v>
                </c:pt>
                <c:pt idx="1283">
                  <c:v>0.15485259816490693</c:v>
                </c:pt>
                <c:pt idx="1284">
                  <c:v>0.15919006829405635</c:v>
                </c:pt>
                <c:pt idx="1285">
                  <c:v>0.16354648870122768</c:v>
                </c:pt>
                <c:pt idx="1286">
                  <c:v>0.16792181548030438</c:v>
                </c:pt>
                <c:pt idx="1287">
                  <c:v>0.17231600456358853</c:v>
                </c:pt>
                <c:pt idx="1288">
                  <c:v>0.17672901172238697</c:v>
                </c:pt>
                <c:pt idx="1289">
                  <c:v>0.18116079256761664</c:v>
                </c:pt>
                <c:pt idx="1290">
                  <c:v>0.18561130255038716</c:v>
                </c:pt>
                <c:pt idx="1291">
                  <c:v>0.19008049696261553</c:v>
                </c:pt>
                <c:pt idx="1292">
                  <c:v>0.19456833093761583</c:v>
                </c:pt>
                <c:pt idx="1293">
                  <c:v>0.19907475945070496</c:v>
                </c:pt>
                <c:pt idx="1294">
                  <c:v>0.20359973731979109</c:v>
                </c:pt>
                <c:pt idx="1295">
                  <c:v>0.20814321920600554</c:v>
                </c:pt>
                <c:pt idx="1296">
                  <c:v>0.21270515961427527</c:v>
                </c:pt>
                <c:pt idx="1297">
                  <c:v>0.21728551289395037</c:v>
                </c:pt>
                <c:pt idx="1298">
                  <c:v>0.22188423323940798</c:v>
                </c:pt>
                <c:pt idx="1299">
                  <c:v>0.2265012746906474</c:v>
                </c:pt>
                <c:pt idx="1300">
                  <c:v>0.23113659113393181</c:v>
                </c:pt>
                <c:pt idx="1301">
                  <c:v>0.23579013630237045</c:v>
                </c:pt>
                <c:pt idx="1302">
                  <c:v>0.24046186377652257</c:v>
                </c:pt>
                <c:pt idx="1303">
                  <c:v>0.2451517269850636</c:v>
                </c:pt>
                <c:pt idx="1304">
                  <c:v>0.2498596792053398</c:v>
                </c:pt>
                <c:pt idx="1305">
                  <c:v>0.25458567356402328</c:v>
                </c:pt>
                <c:pt idx="1306">
                  <c:v>0.25932966303771776</c:v>
                </c:pt>
                <c:pt idx="1307">
                  <c:v>0.26409160045356961</c:v>
                </c:pt>
                <c:pt idx="1308">
                  <c:v>0.26887143848990691</c:v>
                </c:pt>
                <c:pt idx="1309">
                  <c:v>0.27366912967683898</c:v>
                </c:pt>
                <c:pt idx="1310">
                  <c:v>0.27848462639689986</c:v>
                </c:pt>
                <c:pt idx="1311">
                  <c:v>0.2833178808856549</c:v>
                </c:pt>
                <c:pt idx="1312">
                  <c:v>0.28816884523232966</c:v>
                </c:pt>
                <c:pt idx="1313">
                  <c:v>0.29303747138044933</c:v>
                </c:pt>
                <c:pt idx="1314">
                  <c:v>0.29792371112843785</c:v>
                </c:pt>
                <c:pt idx="1315">
                  <c:v>0.30282751613028447</c:v>
                </c:pt>
                <c:pt idx="1316">
                  <c:v>0.30774883789612861</c:v>
                </c:pt>
                <c:pt idx="1317">
                  <c:v>0.31268762779292469</c:v>
                </c:pt>
                <c:pt idx="1318">
                  <c:v>0.31764383704505494</c:v>
                </c:pt>
                <c:pt idx="1319">
                  <c:v>0.32261741673497513</c:v>
                </c:pt>
                <c:pt idx="1320">
                  <c:v>0.32760831780383226</c:v>
                </c:pt>
                <c:pt idx="1321">
                  <c:v>0.33261649105210767</c:v>
                </c:pt>
                <c:pt idx="1322">
                  <c:v>0.33764188714025867</c:v>
                </c:pt>
                <c:pt idx="1323">
                  <c:v>0.34268445658933455</c:v>
                </c:pt>
                <c:pt idx="1324">
                  <c:v>0.34774414978163826</c:v>
                </c:pt>
                <c:pt idx="1325">
                  <c:v>0.35282091696134588</c:v>
                </c:pt>
                <c:pt idx="1326">
                  <c:v>0.35791470823514926</c:v>
                </c:pt>
                <c:pt idx="1327">
                  <c:v>0.36302547357290349</c:v>
                </c:pt>
                <c:pt idx="1328">
                  <c:v>0.36815316280826593</c:v>
                </c:pt>
                <c:pt idx="1329">
                  <c:v>0.37329772563932817</c:v>
                </c:pt>
                <c:pt idx="1330">
                  <c:v>0.37845911162926971</c:v>
                </c:pt>
                <c:pt idx="1331">
                  <c:v>0.38363727020699345</c:v>
                </c:pt>
                <c:pt idx="1332">
                  <c:v>0.38883215066776922</c:v>
                </c:pt>
                <c:pt idx="1333">
                  <c:v>0.39404370217389806</c:v>
                </c:pt>
                <c:pt idx="1334">
                  <c:v>0.39927187375532247</c:v>
                </c:pt>
                <c:pt idx="1335">
                  <c:v>0.40451661431030983</c:v>
                </c:pt>
                <c:pt idx="1336">
                  <c:v>0.40977787260607323</c:v>
                </c:pt>
                <c:pt idx="1337">
                  <c:v>0.41505559727943009</c:v>
                </c:pt>
                <c:pt idx="1338">
                  <c:v>0.42034973683745269</c:v>
                </c:pt>
                <c:pt idx="1339">
                  <c:v>0.4256602396581215</c:v>
                </c:pt>
                <c:pt idx="1340">
                  <c:v>0.4309870539909495</c:v>
                </c:pt>
                <c:pt idx="1341">
                  <c:v>0.43633012795767545</c:v>
                </c:pt>
                <c:pt idx="1342">
                  <c:v>0.44168940955288294</c:v>
                </c:pt>
                <c:pt idx="1343">
                  <c:v>0.44706484664465407</c:v>
                </c:pt>
                <c:pt idx="1344">
                  <c:v>0.4524563869752467</c:v>
                </c:pt>
                <c:pt idx="1345">
                  <c:v>0.45786397816172553</c:v>
                </c:pt>
                <c:pt idx="1346">
                  <c:v>0.46328756769661394</c:v>
                </c:pt>
                <c:pt idx="1347">
                  <c:v>0.46872710294857001</c:v>
                </c:pt>
                <c:pt idx="1348">
                  <c:v>0.47418253116302056</c:v>
                </c:pt>
                <c:pt idx="1349">
                  <c:v>0.4796537994628336</c:v>
                </c:pt>
                <c:pt idx="1350">
                  <c:v>0.48514085484895908</c:v>
                </c:pt>
                <c:pt idx="1351">
                  <c:v>0.49064364420109818</c:v>
                </c:pt>
                <c:pt idx="1352">
                  <c:v>0.49616211427835344</c:v>
                </c:pt>
                <c:pt idx="1353">
                  <c:v>0.5016962117198922</c:v>
                </c:pt>
                <c:pt idx="1354">
                  <c:v>0.50724588304560037</c:v>
                </c:pt>
                <c:pt idx="1355">
                  <c:v>0.51281107465674181</c:v>
                </c:pt>
                <c:pt idx="1356">
                  <c:v>0.51839173283661744</c:v>
                </c:pt>
                <c:pt idx="1357">
                  <c:v>0.52398780375123133</c:v>
                </c:pt>
                <c:pt idx="1358">
                  <c:v>0.52959923344993554</c:v>
                </c:pt>
                <c:pt idx="1359">
                  <c:v>0.53522596786611265</c:v>
                </c:pt>
                <c:pt idx="1360">
                  <c:v>0.54086795281782152</c:v>
                </c:pt>
                <c:pt idx="1361">
                  <c:v>0.54652513400845404</c:v>
                </c:pt>
                <c:pt idx="1362">
                  <c:v>0.5521974570274093</c:v>
                </c:pt>
                <c:pt idx="1363">
                  <c:v>0.55788486735074994</c:v>
                </c:pt>
                <c:pt idx="1364">
                  <c:v>0.56358731034186382</c:v>
                </c:pt>
                <c:pt idx="1365">
                  <c:v>0.56930473125212666</c:v>
                </c:pt>
                <c:pt idx="1366">
                  <c:v>0.57503707522156722</c:v>
                </c:pt>
                <c:pt idx="1367">
                  <c:v>0.58078428727952325</c:v>
                </c:pt>
                <c:pt idx="1368">
                  <c:v>0.58654631234531296</c:v>
                </c:pt>
                <c:pt idx="1369">
                  <c:v>0.59232309522889892</c:v>
                </c:pt>
                <c:pt idx="1370">
                  <c:v>0.59811458063152978</c:v>
                </c:pt>
                <c:pt idx="1371">
                  <c:v>0.60392071314644724</c:v>
                </c:pt>
                <c:pt idx="1372">
                  <c:v>0.60974143725950158</c:v>
                </c:pt>
                <c:pt idx="1373">
                  <c:v>0.6155766973498551</c:v>
                </c:pt>
                <c:pt idx="1374">
                  <c:v>0.62142643769061134</c:v>
                </c:pt>
                <c:pt idx="1375">
                  <c:v>0.62729060244951507</c:v>
                </c:pt>
                <c:pt idx="1376">
                  <c:v>0.63316913568958366</c:v>
                </c:pt>
                <c:pt idx="1377">
                  <c:v>0.63906198136979731</c:v>
                </c:pt>
                <c:pt idx="1378">
                  <c:v>0.64496908334574909</c:v>
                </c:pt>
                <c:pt idx="1379">
                  <c:v>0.65089038537030897</c:v>
                </c:pt>
                <c:pt idx="1380">
                  <c:v>0.65682583109428716</c:v>
                </c:pt>
                <c:pt idx="1381">
                  <c:v>0.66277536406712168</c:v>
                </c:pt>
                <c:pt idx="1382">
                  <c:v>0.66873892773750487</c:v>
                </c:pt>
                <c:pt idx="1383">
                  <c:v>0.67471646545407316</c:v>
                </c:pt>
                <c:pt idx="1384">
                  <c:v>0.68070792046606199</c:v>
                </c:pt>
                <c:pt idx="1385">
                  <c:v>0.68671323592397959</c:v>
                </c:pt>
                <c:pt idx="1386">
                  <c:v>0.6927323548802593</c:v>
                </c:pt>
                <c:pt idx="1387">
                  <c:v>0.69876522028992394</c:v>
                </c:pt>
                <c:pt idx="1388">
                  <c:v>0.70481177501126124</c:v>
                </c:pt>
                <c:pt idx="1389">
                  <c:v>0.71087196180646739</c:v>
                </c:pt>
                <c:pt idx="1390">
                  <c:v>0.71694572334234286</c:v>
                </c:pt>
                <c:pt idx="1391">
                  <c:v>0.72303300219091149</c:v>
                </c:pt>
                <c:pt idx="1392">
                  <c:v>0.72913374083012217</c:v>
                </c:pt>
                <c:pt idx="1393">
                  <c:v>0.73524788164448562</c:v>
                </c:pt>
                <c:pt idx="1394">
                  <c:v>0.74137536692575612</c:v>
                </c:pt>
                <c:pt idx="1395">
                  <c:v>0.74751613887357227</c:v>
                </c:pt>
                <c:pt idx="1396">
                  <c:v>0.75367013959615115</c:v>
                </c:pt>
                <c:pt idx="1397">
                  <c:v>0.75983731111090469</c:v>
                </c:pt>
                <c:pt idx="1398">
                  <c:v>0.76601759534514091</c:v>
                </c:pt>
                <c:pt idx="1399">
                  <c:v>0.77221093413670383</c:v>
                </c:pt>
                <c:pt idx="1400">
                  <c:v>0.77841726923463295</c:v>
                </c:pt>
                <c:pt idx="1401">
                  <c:v>0.78463654229983693</c:v>
                </c:pt>
                <c:pt idx="1402">
                  <c:v>0.7908686949057433</c:v>
                </c:pt>
                <c:pt idx="1403">
                  <c:v>0.79711366853894949</c:v>
                </c:pt>
                <c:pt idx="1404">
                  <c:v>0.80337140459990453</c:v>
                </c:pt>
                <c:pt idx="1405">
                  <c:v>0.80964184440352938</c:v>
                </c:pt>
                <c:pt idx="1406">
                  <c:v>0.81592492917992754</c:v>
                </c:pt>
                <c:pt idx="1407">
                  <c:v>0.82222060007497921</c:v>
                </c:pt>
                <c:pt idx="1408">
                  <c:v>0.82852879815105895</c:v>
                </c:pt>
                <c:pt idx="1409">
                  <c:v>0.83484946438763474</c:v>
                </c:pt>
                <c:pt idx="1410">
                  <c:v>0.84118253968197632</c:v>
                </c:pt>
                <c:pt idx="1411">
                  <c:v>0.84752796484976578</c:v>
                </c:pt>
                <c:pt idx="1412">
                  <c:v>0.85388568062577042</c:v>
                </c:pt>
                <c:pt idx="1413">
                  <c:v>0.86025562766449726</c:v>
                </c:pt>
                <c:pt idx="1414">
                  <c:v>0.86663774654084502</c:v>
                </c:pt>
                <c:pt idx="1415">
                  <c:v>0.87303197775074892</c:v>
                </c:pt>
                <c:pt idx="1416">
                  <c:v>0.87943826171183437</c:v>
                </c:pt>
                <c:pt idx="1417">
                  <c:v>0.88585653876406711</c:v>
                </c:pt>
                <c:pt idx="1418">
                  <c:v>0.89228674917041273</c:v>
                </c:pt>
                <c:pt idx="1419">
                  <c:v>0.89872883311746055</c:v>
                </c:pt>
                <c:pt idx="1420">
                  <c:v>0.90518273071609867</c:v>
                </c:pt>
                <c:pt idx="1421">
                  <c:v>0.91164838200214282</c:v>
                </c:pt>
                <c:pt idx="1422">
                  <c:v>0.91812572693698735</c:v>
                </c:pt>
                <c:pt idx="1423">
                  <c:v>0.92461470540825008</c:v>
                </c:pt>
                <c:pt idx="1424">
                  <c:v>0.93111525723042154</c:v>
                </c:pt>
                <c:pt idx="1425">
                  <c:v>0.93762732214550004</c:v>
                </c:pt>
                <c:pt idx="1426">
                  <c:v>0.94415083982363379</c:v>
                </c:pt>
                <c:pt idx="1427">
                  <c:v>0.95068574986376486</c:v>
                </c:pt>
                <c:pt idx="1428">
                  <c:v>0.9572319917942762</c:v>
                </c:pt>
                <c:pt idx="1429">
                  <c:v>0.96378950507362271</c:v>
                </c:pt>
                <c:pt idx="1430">
                  <c:v>0.97035822909095959</c:v>
                </c:pt>
                <c:pt idx="1431">
                  <c:v>0.9769381031667983</c:v>
                </c:pt>
                <c:pt idx="1432">
                  <c:v>0.9835290665536367</c:v>
                </c:pt>
                <c:pt idx="1433">
                  <c:v>0.99013105843658433</c:v>
                </c:pt>
                <c:pt idx="1434">
                  <c:v>0.99674401793400014</c:v>
                </c:pt>
                <c:pt idx="1435">
                  <c:v>1.0033678840981266</c:v>
                </c:pt>
                <c:pt idx="1436">
                  <c:v>1.010002595915735</c:v>
                </c:pt>
                <c:pt idx="1437">
                  <c:v>1.0166480923087229</c:v>
                </c:pt>
                <c:pt idx="1438">
                  <c:v>1.0233043121347651</c:v>
                </c:pt>
                <c:pt idx="1439">
                  <c:v>1.0299711941879366</c:v>
                </c:pt>
                <c:pt idx="1440">
                  <c:v>1.0366486771993455</c:v>
                </c:pt>
                <c:pt idx="1441">
                  <c:v>1.0433366998377336</c:v>
                </c:pt>
                <c:pt idx="1442">
                  <c:v>1.0500352007101337</c:v>
                </c:pt>
                <c:pt idx="1443">
                  <c:v>1.0567441183624551</c:v>
                </c:pt>
                <c:pt idx="1444">
                  <c:v>1.0634633912801337</c:v>
                </c:pt>
                <c:pt idx="1445">
                  <c:v>1.0701929578887399</c:v>
                </c:pt>
                <c:pt idx="1446">
                  <c:v>1.076932756554589</c:v>
                </c:pt>
                <c:pt idx="1447">
                  <c:v>1.0836827255853616</c:v>
                </c:pt>
                <c:pt idx="1448">
                  <c:v>1.0904428032307298</c:v>
                </c:pt>
                <c:pt idx="1449">
                  <c:v>1.0972129276829485</c:v>
                </c:pt>
                <c:pt idx="1450">
                  <c:v>1.1039930370774851</c:v>
                </c:pt>
                <c:pt idx="1451">
                  <c:v>1.1107830694936127</c:v>
                </c:pt>
                <c:pt idx="1452">
                  <c:v>1.1175829629550398</c:v>
                </c:pt>
                <c:pt idx="1453">
                  <c:v>1.1243926554304937</c:v>
                </c:pt>
                <c:pt idx="1454">
                  <c:v>1.1312120848343397</c:v>
                </c:pt>
                <c:pt idx="1455">
                  <c:v>1.1380411890271747</c:v>
                </c:pt>
                <c:pt idx="1456">
                  <c:v>1.1448799058164387</c:v>
                </c:pt>
                <c:pt idx="1457">
                  <c:v>1.1517281729570055</c:v>
                </c:pt>
                <c:pt idx="1458">
                  <c:v>1.1585859281517843</c:v>
                </c:pt>
                <c:pt idx="1459">
                  <c:v>1.165453109052311</c:v>
                </c:pt>
                <c:pt idx="1460">
                  <c:v>1.1723296532593528</c:v>
                </c:pt>
                <c:pt idx="1461">
                  <c:v>1.1792154983234857</c:v>
                </c:pt>
                <c:pt idx="1462">
                  <c:v>1.1861105817456901</c:v>
                </c:pt>
                <c:pt idx="1463">
                  <c:v>1.1930148409779533</c:v>
                </c:pt>
                <c:pt idx="1464">
                  <c:v>1.1999282134238292</c:v>
                </c:pt>
                <c:pt idx="1465">
                  <c:v>1.2068506364390386</c:v>
                </c:pt>
                <c:pt idx="1466">
                  <c:v>1.2137820473320606</c:v>
                </c:pt>
                <c:pt idx="1467">
                  <c:v>1.2207223833646856</c:v>
                </c:pt>
                <c:pt idx="1468">
                  <c:v>1.2276715817526154</c:v>
                </c:pt>
                <c:pt idx="1469">
                  <c:v>1.2346295796660334</c:v>
                </c:pt>
                <c:pt idx="1470">
                  <c:v>1.24159631423018</c:v>
                </c:pt>
                <c:pt idx="1471">
                  <c:v>1.248571722525913</c:v>
                </c:pt>
                <c:pt idx="1472">
                  <c:v>1.2555557415902938</c:v>
                </c:pt>
                <c:pt idx="1473">
                  <c:v>1.2625483084171418</c:v>
                </c:pt>
                <c:pt idx="1474">
                  <c:v>1.2695493599576078</c:v>
                </c:pt>
                <c:pt idx="1475">
                  <c:v>1.2765588331207258</c:v>
                </c:pt>
                <c:pt idx="1476">
                  <c:v>1.2835766647739915</c:v>
                </c:pt>
                <c:pt idx="1477">
                  <c:v>1.2906027917438934</c:v>
                </c:pt>
                <c:pt idx="1478">
                  <c:v>1.2976371508164988</c:v>
                </c:pt>
                <c:pt idx="1479">
                  <c:v>1.3046796787379762</c:v>
                </c:pt>
                <c:pt idx="1480">
                  <c:v>1.311730312215182</c:v>
                </c:pt>
                <c:pt idx="1481">
                  <c:v>1.3187889879161649</c:v>
                </c:pt>
                <c:pt idx="1482">
                  <c:v>1.3258556424707524</c:v>
                </c:pt>
                <c:pt idx="1483">
                  <c:v>1.3329302124710627</c:v>
                </c:pt>
                <c:pt idx="1484">
                  <c:v>1.3400126344720773</c:v>
                </c:pt>
                <c:pt idx="1485">
                  <c:v>1.3471028449921394</c:v>
                </c:pt>
                <c:pt idx="1486">
                  <c:v>1.3542007805135223</c:v>
                </c:pt>
                <c:pt idx="1487">
                  <c:v>1.361306377482943</c:v>
                </c:pt>
                <c:pt idx="1488">
                  <c:v>1.3684195723121095</c:v>
                </c:pt>
                <c:pt idx="1489">
                  <c:v>1.375540301378217</c:v>
                </c:pt>
                <c:pt idx="1490">
                  <c:v>1.3826685010245234</c:v>
                </c:pt>
                <c:pt idx="1491">
                  <c:v>1.3898041075608036</c:v>
                </c:pt>
                <c:pt idx="1492">
                  <c:v>1.3969470572639318</c:v>
                </c:pt>
                <c:pt idx="1493">
                  <c:v>1.4040972863783585</c:v>
                </c:pt>
                <c:pt idx="1494">
                  <c:v>1.4112547311166361</c:v>
                </c:pt>
                <c:pt idx="1495">
                  <c:v>1.4184193276599215</c:v>
                </c:pt>
                <c:pt idx="1496">
                  <c:v>1.4255910121585025</c:v>
                </c:pt>
                <c:pt idx="1497">
                  <c:v>1.432769720732268</c:v>
                </c:pt>
                <c:pt idx="1498">
                  <c:v>1.4399553894712516</c:v>
                </c:pt>
                <c:pt idx="1499">
                  <c:v>1.4471479544360855</c:v>
                </c:pt>
                <c:pt idx="1500">
                  <c:v>1.4543473516585279</c:v>
                </c:pt>
                <c:pt idx="1501">
                  <c:v>1.4615535171419411</c:v>
                </c:pt>
                <c:pt idx="1502">
                  <c:v>1.4687663868617724</c:v>
                </c:pt>
                <c:pt idx="1503">
                  <c:v>1.4759858967660664</c:v>
                </c:pt>
                <c:pt idx="1504">
                  <c:v>1.4832119827759036</c:v>
                </c:pt>
                <c:pt idx="1505">
                  <c:v>1.4904445807859208</c:v>
                </c:pt>
                <c:pt idx="1506">
                  <c:v>1.4976836266647577</c:v>
                </c:pt>
                <c:pt idx="1507">
                  <c:v>1.5049290562555449</c:v>
                </c:pt>
                <c:pt idx="1508">
                  <c:v>1.5121808053763637</c:v>
                </c:pt>
                <c:pt idx="1509">
                  <c:v>1.5194388098207154</c:v>
                </c:pt>
                <c:pt idx="1510">
                  <c:v>1.5267030053579758</c:v>
                </c:pt>
                <c:pt idx="1511">
                  <c:v>1.5339733277338614</c:v>
                </c:pt>
                <c:pt idx="1512">
                  <c:v>1.541249712670878</c:v>
                </c:pt>
                <c:pt idx="1513">
                  <c:v>1.5485320958687643</c:v>
                </c:pt>
                <c:pt idx="1514">
                  <c:v>1.5558204130049584</c:v>
                </c:pt>
                <c:pt idx="1515">
                  <c:v>1.5631145997350249</c:v>
                </c:pt>
                <c:pt idx="1516">
                  <c:v>1.5704145916930892</c:v>
                </c:pt>
                <c:pt idx="1517">
                  <c:v>1.5777203244922955</c:v>
                </c:pt>
                <c:pt idx="1518">
                  <c:v>1.5850317337252067</c:v>
                </c:pt>
                <c:pt idx="1519">
                  <c:v>1.5923487549642696</c:v>
                </c:pt>
                <c:pt idx="1520">
                  <c:v>1.5996713237622049</c:v>
                </c:pt>
                <c:pt idx="1521">
                  <c:v>1.606999375652443</c:v>
                </c:pt>
                <c:pt idx="1522">
                  <c:v>1.6143328461495385</c:v>
                </c:pt>
                <c:pt idx="1523">
                  <c:v>1.6216716707495817</c:v>
                </c:pt>
                <c:pt idx="1524">
                  <c:v>1.6290157849306026</c:v>
                </c:pt>
                <c:pt idx="1525">
                  <c:v>1.6363651241529782</c:v>
                </c:pt>
                <c:pt idx="1526">
                  <c:v>1.6437196238598313</c:v>
                </c:pt>
                <c:pt idx="1527">
                  <c:v>1.65107921947742</c:v>
                </c:pt>
                <c:pt idx="1528">
                  <c:v>1.6584438464155391</c:v>
                </c:pt>
                <c:pt idx="1529">
                  <c:v>1.6658134400678923</c:v>
                </c:pt>
                <c:pt idx="1530">
                  <c:v>1.6731879358124857</c:v>
                </c:pt>
                <c:pt idx="1531">
                  <c:v>1.6805672690120073</c:v>
                </c:pt>
                <c:pt idx="1532">
                  <c:v>1.6879513750141797</c:v>
                </c:pt>
                <c:pt idx="1533">
                  <c:v>1.6953401891521613</c:v>
                </c:pt>
                <c:pt idx="1534">
                  <c:v>1.7027336467448753</c:v>
                </c:pt>
                <c:pt idx="1535">
                  <c:v>1.7101316830973929</c:v>
                </c:pt>
                <c:pt idx="1536">
                  <c:v>1.7175342335012829</c:v>
                </c:pt>
                <c:pt idx="1537">
                  <c:v>1.7249412332349547</c:v>
                </c:pt>
                <c:pt idx="1538">
                  <c:v>1.732352617564008</c:v>
                </c:pt>
                <c:pt idx="1539">
                  <c:v>1.7397683217415798</c:v>
                </c:pt>
                <c:pt idx="1540">
                  <c:v>1.7471882810086616</c:v>
                </c:pt>
                <c:pt idx="1541">
                  <c:v>1.7546124305944515</c:v>
                </c:pt>
                <c:pt idx="1542">
                  <c:v>1.7620407057166654</c:v>
                </c:pt>
                <c:pt idx="1543">
                  <c:v>1.769473041581858</c:v>
                </c:pt>
                <c:pt idx="1544">
                  <c:v>1.7769093733857511</c:v>
                </c:pt>
                <c:pt idx="1545">
                  <c:v>1.7843496363135256</c:v>
                </c:pt>
                <c:pt idx="1546">
                  <c:v>1.7917937655401359</c:v>
                </c:pt>
                <c:pt idx="1547">
                  <c:v>1.7992416962306153</c:v>
                </c:pt>
                <c:pt idx="1548">
                  <c:v>1.8066933635403584</c:v>
                </c:pt>
                <c:pt idx="1549">
                  <c:v>1.8141487026154182</c:v>
                </c:pt>
                <c:pt idx="1550">
                  <c:v>1.8216076485927819</c:v>
                </c:pt>
                <c:pt idx="1551">
                  <c:v>1.8290701366006665</c:v>
                </c:pt>
                <c:pt idx="1552">
                  <c:v>1.8365361017587656</c:v>
                </c:pt>
                <c:pt idx="1553">
                  <c:v>1.844005479178541</c:v>
                </c:pt>
                <c:pt idx="1554">
                  <c:v>1.8514782039634645</c:v>
                </c:pt>
                <c:pt idx="1555">
                  <c:v>1.8589542112092907</c:v>
                </c:pt>
                <c:pt idx="1556">
                  <c:v>1.8664334360042893</c:v>
                </c:pt>
                <c:pt idx="1557">
                  <c:v>1.8739158134295049</c:v>
                </c:pt>
                <c:pt idx="1558">
                  <c:v>1.8814012785589838</c:v>
                </c:pt>
                <c:pt idx="1559">
                  <c:v>1.8888897664600148</c:v>
                </c:pt>
                <c:pt idx="1560">
                  <c:v>1.8963812121933441</c:v>
                </c:pt>
                <c:pt idx="1561">
                  <c:v>1.903875550813408</c:v>
                </c:pt>
                <c:pt idx="1562">
                  <c:v>1.9113727173685371</c:v>
                </c:pt>
                <c:pt idx="1563">
                  <c:v>1.9188726469011685</c:v>
                </c:pt>
                <c:pt idx="1564">
                  <c:v>1.926375274448044</c:v>
                </c:pt>
                <c:pt idx="1565">
                  <c:v>1.9338805350404096</c:v>
                </c:pt>
                <c:pt idx="1566">
                  <c:v>1.9413883637041933</c:v>
                </c:pt>
                <c:pt idx="1567">
                  <c:v>1.9488986954602101</c:v>
                </c:pt>
                <c:pt idx="1568">
                  <c:v>1.956411465324301</c:v>
                </c:pt>
                <c:pt idx="1569">
                  <c:v>1.9639266083075353</c:v>
                </c:pt>
                <c:pt idx="1570">
                  <c:v>1.9714440594163611</c:v>
                </c:pt>
                <c:pt idx="1571">
                  <c:v>1.9789637536527493</c:v>
                </c:pt>
                <c:pt idx="1572">
                  <c:v>1.9864856260143555</c:v>
                </c:pt>
                <c:pt idx="1573">
                  <c:v>1.9940096114946595</c:v>
                </c:pt>
                <c:pt idx="1574">
                  <c:v>2.0015356450830932</c:v>
                </c:pt>
                <c:pt idx="1575">
                  <c:v>2.0090636617651731</c:v>
                </c:pt>
                <c:pt idx="1576">
                  <c:v>2.0165935965226178</c:v>
                </c:pt>
                <c:pt idx="1577">
                  <c:v>2.0241253843334612</c:v>
                </c:pt>
                <c:pt idx="1578">
                  <c:v>2.0316589601721566</c:v>
                </c:pt>
                <c:pt idx="1579">
                  <c:v>2.0391942590096872</c:v>
                </c:pt>
                <c:pt idx="1580">
                  <c:v>2.046731215813625</c:v>
                </c:pt>
                <c:pt idx="1581">
                  <c:v>2.0542697655482525</c:v>
                </c:pt>
                <c:pt idx="1582">
                  <c:v>2.0618098431746072</c:v>
                </c:pt>
                <c:pt idx="1583">
                  <c:v>2.0693513836505675</c:v>
                </c:pt>
                <c:pt idx="1584">
                  <c:v>2.0768943219309062</c:v>
                </c:pt>
                <c:pt idx="1585">
                  <c:v>2.0844385929673375</c:v>
                </c:pt>
                <c:pt idx="1586">
                  <c:v>2.0919841317085672</c:v>
                </c:pt>
                <c:pt idx="1587">
                  <c:v>2.0995308731003273</c:v>
                </c:pt>
                <c:pt idx="1588">
                  <c:v>2.1070787520853993</c:v>
                </c:pt>
                <c:pt idx="1589">
                  <c:v>2.1146277036036358</c:v>
                </c:pt>
                <c:pt idx="1590">
                  <c:v>2.122177662591969</c:v>
                </c:pt>
                <c:pt idx="1591">
                  <c:v>2.1297285639844237</c:v>
                </c:pt>
                <c:pt idx="1592">
                  <c:v>2.1372803427120934</c:v>
                </c:pt>
                <c:pt idx="1593">
                  <c:v>2.1448329337031362</c:v>
                </c:pt>
                <c:pt idx="1594">
                  <c:v>2.1523862718827478</c:v>
                </c:pt>
                <c:pt idx="1595">
                  <c:v>2.1599402921731317</c:v>
                </c:pt>
                <c:pt idx="1596">
                  <c:v>2.1674949294934529</c:v>
                </c:pt>
                <c:pt idx="1597">
                  <c:v>2.1750501187597893</c:v>
                </c:pt>
                <c:pt idx="1598">
                  <c:v>2.1826057948850695</c:v>
                </c:pt>
                <c:pt idx="1599">
                  <c:v>2.1901618927790145</c:v>
                </c:pt>
                <c:pt idx="1600">
                  <c:v>2.1977183473480393</c:v>
                </c:pt>
                <c:pt idx="1601">
                  <c:v>2.2052750934951826</c:v>
                </c:pt>
                <c:pt idx="1602">
                  <c:v>2.2128320661200007</c:v>
                </c:pt>
                <c:pt idx="1603">
                  <c:v>2.2203892001184546</c:v>
                </c:pt>
                <c:pt idx="1604">
                  <c:v>2.2279464303828083</c:v>
                </c:pt>
                <c:pt idx="1605">
                  <c:v>2.2355036918014837</c:v>
                </c:pt>
                <c:pt idx="1606">
                  <c:v>2.2430609192589395</c:v>
                </c:pt>
                <c:pt idx="1607">
                  <c:v>2.2506180476355149</c:v>
                </c:pt>
                <c:pt idx="1608">
                  <c:v>2.2581750118072619</c:v>
                </c:pt>
                <c:pt idx="1609">
                  <c:v>2.2657317466458036</c:v>
                </c:pt>
                <c:pt idx="1610">
                  <c:v>2.2732881870181223</c:v>
                </c:pt>
                <c:pt idx="1611">
                  <c:v>2.2808442677863994</c:v>
                </c:pt>
                <c:pt idx="1612">
                  <c:v>2.2883999238077979</c:v>
                </c:pt>
                <c:pt idx="1613">
                  <c:v>2.2959550899342513</c:v>
                </c:pt>
                <c:pt idx="1614">
                  <c:v>2.3035097010122483</c:v>
                </c:pt>
                <c:pt idx="1615">
                  <c:v>2.3110636918825995</c:v>
                </c:pt>
                <c:pt idx="1616">
                  <c:v>2.318616997380178</c:v>
                </c:pt>
                <c:pt idx="1617">
                  <c:v>2.3261695523336834</c:v>
                </c:pt>
                <c:pt idx="1618">
                  <c:v>2.3337212915653542</c:v>
                </c:pt>
                <c:pt idx="1619">
                  <c:v>2.3412721498907079</c:v>
                </c:pt>
                <c:pt idx="1620">
                  <c:v>2.348822062118225</c:v>
                </c:pt>
                <c:pt idx="1621">
                  <c:v>2.3563709630490717</c:v>
                </c:pt>
                <c:pt idx="1622">
                  <c:v>2.3639187874767567</c:v>
                </c:pt>
                <c:pt idx="1623">
                  <c:v>2.371465470186827</c:v>
                </c:pt>
                <c:pt idx="1624">
                  <c:v>2.3790109459565056</c:v>
                </c:pt>
                <c:pt idx="1625">
                  <c:v>2.3865551495543569</c:v>
                </c:pt>
                <c:pt idx="1626">
                  <c:v>2.3940980157399054</c:v>
                </c:pt>
                <c:pt idx="1627">
                  <c:v>2.4016394792632614</c:v>
                </c:pt>
                <c:pt idx="1628">
                  <c:v>2.4091794748647324</c:v>
                </c:pt>
                <c:pt idx="1629">
                  <c:v>2.4167179372744041</c:v>
                </c:pt>
                <c:pt idx="1630">
                  <c:v>2.4242548012117395</c:v>
                </c:pt>
                <c:pt idx="1631">
                  <c:v>2.4317900013851252</c:v>
                </c:pt>
                <c:pt idx="1632">
                  <c:v>2.4393234724914437</c:v>
                </c:pt>
                <c:pt idx="1633">
                  <c:v>2.4468551492155903</c:v>
                </c:pt>
                <c:pt idx="1634">
                  <c:v>2.4543849662300268</c:v>
                </c:pt>
                <c:pt idx="1635">
                  <c:v>2.4619128581942564</c:v>
                </c:pt>
                <c:pt idx="1636">
                  <c:v>2.4694387597543495</c:v>
                </c:pt>
                <c:pt idx="1637">
                  <c:v>2.4769626055424041</c:v>
                </c:pt>
                <c:pt idx="1638">
                  <c:v>2.4844843301760253</c:v>
                </c:pt>
                <c:pt idx="1639">
                  <c:v>2.4920038682577674</c:v>
                </c:pt>
                <c:pt idx="1640">
                  <c:v>2.4995211543745719</c:v>
                </c:pt>
                <c:pt idx="1641">
                  <c:v>2.5070361230971807</c:v>
                </c:pt>
                <c:pt idx="1642">
                  <c:v>2.5145487089795564</c:v>
                </c:pt>
                <c:pt idx="1643">
                  <c:v>2.5220588465582483</c:v>
                </c:pt>
                <c:pt idx="1644">
                  <c:v>2.5295664703517851</c:v>
                </c:pt>
                <c:pt idx="1645">
                  <c:v>2.5370715148600076</c:v>
                </c:pt>
                <c:pt idx="1646">
                  <c:v>2.5445739145634296</c:v>
                </c:pt>
                <c:pt idx="1647">
                  <c:v>2.5520736039225405</c:v>
                </c:pt>
                <c:pt idx="1648">
                  <c:v>2.5595705173771219</c:v>
                </c:pt>
                <c:pt idx="1649">
                  <c:v>2.5670645893455295</c:v>
                </c:pt>
                <c:pt idx="1650">
                  <c:v>2.5745557542239621</c:v>
                </c:pt>
                <c:pt idx="1651">
                  <c:v>2.582043946385709</c:v>
                </c:pt>
                <c:pt idx="1652">
                  <c:v>2.5895291001804011</c:v>
                </c:pt>
                <c:pt idx="1653">
                  <c:v>2.5970111499332003</c:v>
                </c:pt>
                <c:pt idx="1654">
                  <c:v>2.6044900299440128</c:v>
                </c:pt>
                <c:pt idx="1655">
                  <c:v>2.6119656744866635</c:v>
                </c:pt>
                <c:pt idx="1656">
                  <c:v>2.6194380178080507</c:v>
                </c:pt>
                <c:pt idx="1657">
                  <c:v>2.6269069941272885</c:v>
                </c:pt>
                <c:pt idx="1658">
                  <c:v>2.6343725376348237</c:v>
                </c:pt>
                <c:pt idx="1659">
                  <c:v>2.6418345824915361</c:v>
                </c:pt>
                <c:pt idx="1660">
                  <c:v>2.6492930628278204</c:v>
                </c:pt>
                <c:pt idx="1661">
                  <c:v>2.6567479127426332</c:v>
                </c:pt>
                <c:pt idx="1662">
                  <c:v>2.6641990663025479</c:v>
                </c:pt>
                <c:pt idx="1663">
                  <c:v>2.6716464575407537</c:v>
                </c:pt>
                <c:pt idx="1664">
                  <c:v>2.6790900204560639</c:v>
                </c:pt>
                <c:pt idx="1665">
                  <c:v>2.6865296890118802</c:v>
                </c:pt>
                <c:pt idx="1666">
                  <c:v>2.6939653971351496</c:v>
                </c:pt>
                <c:pt idx="1667">
                  <c:v>2.7013970787152846</c:v>
                </c:pt>
                <c:pt idx="1668">
                  <c:v>2.7088246676030816</c:v>
                </c:pt>
                <c:pt idx="1669">
                  <c:v>2.7162480976095891</c:v>
                </c:pt>
                <c:pt idx="1670">
                  <c:v>2.7236673025049773</c:v>
                </c:pt>
                <c:pt idx="1671">
                  <c:v>2.7310822160173682</c:v>
                </c:pt>
                <c:pt idx="1672">
                  <c:v>2.7384927718316514</c:v>
                </c:pt>
                <c:pt idx="1673">
                  <c:v>2.7458989035882584</c:v>
                </c:pt>
                <c:pt idx="1674">
                  <c:v>2.7533005448819448</c:v>
                </c:pt>
                <c:pt idx="1675">
                  <c:v>2.760697629260505</c:v>
                </c:pt>
                <c:pt idx="1676">
                  <c:v>2.7680900902234975</c:v>
                </c:pt>
                <c:pt idx="1677">
                  <c:v>2.7754778612209199</c:v>
                </c:pt>
                <c:pt idx="1678">
                  <c:v>2.7828608756518736</c:v>
                </c:pt>
                <c:pt idx="1679">
                  <c:v>2.7902390668631956</c:v>
                </c:pt>
                <c:pt idx="1680">
                  <c:v>2.7976123681480498</c:v>
                </c:pt>
                <c:pt idx="1681">
                  <c:v>2.804980712744515</c:v>
                </c:pt>
                <c:pt idx="1682">
                  <c:v>2.812344033834135</c:v>
                </c:pt>
                <c:pt idx="1683">
                  <c:v>2.8197022645404224</c:v>
                </c:pt>
                <c:pt idx="1684">
                  <c:v>2.8270553379273622</c:v>
                </c:pt>
                <c:pt idx="1685">
                  <c:v>2.8344031869978625</c:v>
                </c:pt>
                <c:pt idx="1686">
                  <c:v>2.8417457446921923</c:v>
                </c:pt>
                <c:pt idx="1687">
                  <c:v>2.8490829438863821</c:v>
                </c:pt>
                <c:pt idx="1688">
                  <c:v>2.8564147173905798</c:v>
                </c:pt>
                <c:pt idx="1689">
                  <c:v>2.8637409979473958</c:v>
                </c:pt>
                <c:pt idx="1690">
                  <c:v>2.8710617182302118</c:v>
                </c:pt>
                <c:pt idx="1691">
                  <c:v>2.8783768108414476</c:v>
                </c:pt>
                <c:pt idx="1692">
                  <c:v>2.8856862083107999</c:v>
                </c:pt>
                <c:pt idx="1693">
                  <c:v>2.8929898430934466</c:v>
                </c:pt>
                <c:pt idx="1694">
                  <c:v>2.900287647568224</c:v>
                </c:pt>
                <c:pt idx="1695">
                  <c:v>2.9075795540357507</c:v>
                </c:pt>
                <c:pt idx="1696">
                  <c:v>2.9148654947165467</c:v>
                </c:pt>
                <c:pt idx="1697">
                  <c:v>2.9221454017490789</c:v>
                </c:pt>
                <c:pt idx="1698">
                  <c:v>2.9294192071878018</c:v>
                </c:pt>
                <c:pt idx="1699">
                  <c:v>2.9366868430011372</c:v>
                </c:pt>
                <c:pt idx="1700">
                  <c:v>2.9439482410694442</c:v>
                </c:pt>
                <c:pt idx="1701">
                  <c:v>2.9512033331829119</c:v>
                </c:pt>
                <c:pt idx="1702">
                  <c:v>2.9584520510394543</c:v>
                </c:pt>
                <c:pt idx="1703">
                  <c:v>2.9656943262425246</c:v>
                </c:pt>
                <c:pt idx="1704">
                  <c:v>2.9729300902989331</c:v>
                </c:pt>
                <c:pt idx="1705">
                  <c:v>2.980159274616577</c:v>
                </c:pt>
                <c:pt idx="1706">
                  <c:v>2.9873818105021721</c:v>
                </c:pt>
                <c:pt idx="1707">
                  <c:v>2.9945976291589012</c:v>
                </c:pt>
                <c:pt idx="1708">
                  <c:v>3.0018066616840562</c:v>
                </c:pt>
                <c:pt idx="1709">
                  <c:v>3.0090088390666052</c:v>
                </c:pt>
                <c:pt idx="1710">
                  <c:v>3.0162040921847377</c:v>
                </c:pt>
                <c:pt idx="1711">
                  <c:v>3.0233923518033432</c:v>
                </c:pt>
                <c:pt idx="1712">
                  <c:v>3.0305735485714647</c:v>
                </c:pt>
                <c:pt idx="1713">
                  <c:v>3.0377476130196825</c:v>
                </c:pt>
                <c:pt idx="1714">
                  <c:v>3.0449144755574724</c:v>
                </c:pt>
                <c:pt idx="1715">
                  <c:v>3.052074066470488</c:v>
                </c:pt>
                <c:pt idx="1716">
                  <c:v>3.0592263159178215</c:v>
                </c:pt>
                <c:pt idx="1717">
                  <c:v>3.0663711539291829</c:v>
                </c:pt>
                <c:pt idx="1718">
                  <c:v>3.0735085104020645</c:v>
                </c:pt>
                <c:pt idx="1719">
                  <c:v>3.0806383150988097</c:v>
                </c:pt>
                <c:pt idx="1720">
                  <c:v>3.0877604976436586</c:v>
                </c:pt>
                <c:pt idx="1721">
                  <c:v>3.0948749875197277</c:v>
                </c:pt>
                <c:pt idx="1722">
                  <c:v>3.1019817140659374</c:v>
                </c:pt>
                <c:pt idx="1723">
                  <c:v>3.1090806064738654</c:v>
                </c:pt>
                <c:pt idx="1724">
                  <c:v>3.116171593784578</c:v>
                </c:pt>
                <c:pt idx="1725">
                  <c:v>3.1232546048853544</c:v>
                </c:pt>
                <c:pt idx="1726">
                  <c:v>3.1303295685063928</c:v>
                </c:pt>
                <c:pt idx="1727">
                  <c:v>3.1373964132174286</c:v>
                </c:pt>
                <c:pt idx="1728">
                  <c:v>3.1444550674242979</c:v>
                </c:pt>
                <c:pt idx="1729">
                  <c:v>3.1515054593654446</c:v>
                </c:pt>
                <c:pt idx="1730">
                  <c:v>3.1585475171083432</c:v>
                </c:pt>
                <c:pt idx="1731">
                  <c:v>3.1655811685458719</c:v>
                </c:pt>
                <c:pt idx="1732">
                  <c:v>3.1726063413926098</c:v>
                </c:pt>
                <c:pt idx="1733">
                  <c:v>3.1796229631810657</c:v>
                </c:pt>
                <c:pt idx="1734">
                  <c:v>3.186630961257837</c:v>
                </c:pt>
                <c:pt idx="1735">
                  <c:v>3.1936302627796964</c:v>
                </c:pt>
                <c:pt idx="1736">
                  <c:v>3.2006207947096024</c:v>
                </c:pt>
                <c:pt idx="1737">
                  <c:v>3.2076024838126367</c:v>
                </c:pt>
                <c:pt idx="1738">
                  <c:v>3.2145752566518659</c:v>
                </c:pt>
                <c:pt idx="1739">
                  <c:v>3.2215390395841164</c:v>
                </c:pt>
                <c:pt idx="1740">
                  <c:v>3.2284937587556923</c:v>
                </c:pt>
                <c:pt idx="1741">
                  <c:v>3.235439340097976</c:v>
                </c:pt>
                <c:pt idx="1742">
                  <c:v>3.2423757093229773</c:v>
                </c:pt>
                <c:pt idx="1743">
                  <c:v>3.24930279191878</c:v>
                </c:pt>
                <c:pt idx="1744">
                  <c:v>3.2562205131449122</c:v>
                </c:pt>
                <c:pt idx="1745">
                  <c:v>3.2631287980276173</c:v>
                </c:pt>
                <c:pt idx="1746">
                  <c:v>3.2700275713550422</c:v>
                </c:pt>
                <c:pt idx="1747">
                  <c:v>3.2769167576723248</c:v>
                </c:pt>
                <c:pt idx="1748">
                  <c:v>3.2837962812766119</c:v>
                </c:pt>
                <c:pt idx="1749">
                  <c:v>3.29066606621193</c:v>
                </c:pt>
                <c:pt idx="1750">
                  <c:v>3.2975260362640206</c:v>
                </c:pt>
                <c:pt idx="1751">
                  <c:v>3.3043761149550335</c:v>
                </c:pt>
                <c:pt idx="1752">
                  <c:v>3.3112162255381064</c:v>
                </c:pt>
                <c:pt idx="1753">
                  <c:v>3.318046290991898</c:v>
                </c:pt>
                <c:pt idx="1754">
                  <c:v>3.3248662340149444</c:v>
                </c:pt>
                <c:pt idx="1755">
                  <c:v>3.3316759770199553</c:v>
                </c:pt>
                <c:pt idx="1756">
                  <c:v>3.3384754421279732</c:v>
                </c:pt>
                <c:pt idx="1757">
                  <c:v>3.3452645511624279</c:v>
                </c:pt>
                <c:pt idx="1758">
                  <c:v>3.3520432256430652</c:v>
                </c:pt>
                <c:pt idx="1759">
                  <c:v>3.3588113867797773</c:v>
                </c:pt>
                <c:pt idx="1760">
                  <c:v>3.3655689554662711</c:v>
                </c:pt>
                <c:pt idx="1761">
                  <c:v>3.37231585227366</c:v>
                </c:pt>
                <c:pt idx="1762">
                  <c:v>3.37905199744388</c:v>
                </c:pt>
                <c:pt idx="1763">
                  <c:v>3.3857773108830234</c:v>
                </c:pt>
                <c:pt idx="1764">
                  <c:v>3.3924917121544844</c:v>
                </c:pt>
                <c:pt idx="1765">
                  <c:v>3.3991951204720139</c:v>
                </c:pt>
                <c:pt idx="1766">
                  <c:v>3.4058874546926132</c:v>
                </c:pt>
                <c:pt idx="1767">
                  <c:v>3.4125686333092853</c:v>
                </c:pt>
                <c:pt idx="1768">
                  <c:v>3.419238574443634</c:v>
                </c:pt>
                <c:pt idx="1769">
                  <c:v>3.4258971958383371</c:v>
                </c:pt>
                <c:pt idx="1770">
                  <c:v>3.4325444148494255</c:v>
                </c:pt>
                <c:pt idx="1771">
                  <c:v>3.4391801484384459</c:v>
                </c:pt>
                <c:pt idx="1772">
                  <c:v>3.4458043131644303</c:v>
                </c:pt>
                <c:pt idx="1773">
                  <c:v>3.4524168251757237</c:v>
                </c:pt>
                <c:pt idx="1774">
                  <c:v>3.4590176002016246</c:v>
                </c:pt>
                <c:pt idx="1775">
                  <c:v>3.4656065535438678</c:v>
                </c:pt>
                <c:pt idx="1776">
                  <c:v>3.4721836000679076</c:v>
                </c:pt>
                <c:pt idx="1777">
                  <c:v>3.4787486541940575</c:v>
                </c:pt>
                <c:pt idx="1778">
                  <c:v>3.4853016298883914</c:v>
                </c:pt>
                <c:pt idx="1779">
                  <c:v>3.4918424406535076</c:v>
                </c:pt>
                <c:pt idx="1780">
                  <c:v>3.4983709995190497</c:v>
                </c:pt>
                <c:pt idx="1781">
                  <c:v>3.5048872190320735</c:v>
                </c:pt>
                <c:pt idx="1782">
                  <c:v>3.511391011247154</c:v>
                </c:pt>
                <c:pt idx="1783">
                  <c:v>3.517882287716346</c:v>
                </c:pt>
                <c:pt idx="1784">
                  <c:v>3.5243609594788659</c:v>
                </c:pt>
                <c:pt idx="1785">
                  <c:v>3.5308269370505987</c:v>
                </c:pt>
                <c:pt idx="1786">
                  <c:v>3.5372801304133468</c:v>
                </c:pt>
                <c:pt idx="1787">
                  <c:v>3.543720449003871</c:v>
                </c:pt>
                <c:pt idx="1788">
                  <c:v>3.5501478017026771</c:v>
                </c:pt>
                <c:pt idx="1789">
                  <c:v>3.5565620968225566</c:v>
                </c:pt>
                <c:pt idx="1790">
                  <c:v>3.5629632420968846</c:v>
                </c:pt>
                <c:pt idx="1791">
                  <c:v>3.5693511446676567</c:v>
                </c:pt>
                <c:pt idx="1792">
                  <c:v>3.5757257110732512</c:v>
                </c:pt>
                <c:pt idx="1793">
                  <c:v>3.5820868472359435</c:v>
                </c:pt>
                <c:pt idx="1794">
                  <c:v>3.5884344584491101</c:v>
                </c:pt>
                <c:pt idx="1795">
                  <c:v>3.5947684493641754</c:v>
                </c:pt>
                <c:pt idx="1796">
                  <c:v>3.6010887239772349</c:v>
                </c:pt>
                <c:pt idx="1797">
                  <c:v>3.6073951856154141</c:v>
                </c:pt>
                <c:pt idx="1798">
                  <c:v>3.6136877369228673</c:v>
                </c:pt>
                <c:pt idx="1799">
                  <c:v>3.6199662798465195</c:v>
                </c:pt>
                <c:pt idx="1800">
                  <c:v>3.6262307156214142</c:v>
                </c:pt>
                <c:pt idx="1801">
                  <c:v>3.6324809447557755</c:v>
                </c:pt>
                <c:pt idx="1802">
                  <c:v>3.6387168670157055</c:v>
                </c:pt>
                <c:pt idx="1803">
                  <c:v>3.6449383814095202</c:v>
                </c:pt>
                <c:pt idx="1804">
                  <c:v>3.6511453861717298</c:v>
                </c:pt>
                <c:pt idx="1805">
                  <c:v>3.6573377787466423</c:v>
                </c:pt>
                <c:pt idx="1806">
                  <c:v>3.6635154557715692</c:v>
                </c:pt>
                <c:pt idx="1807">
                  <c:v>3.6696783130596615</c:v>
                </c:pt>
                <c:pt idx="1808">
                  <c:v>3.675826245582293</c:v>
                </c:pt>
                <c:pt idx="1809">
                  <c:v>3.6819591474510727</c:v>
                </c:pt>
                <c:pt idx="1810">
                  <c:v>3.6880769118993828</c:v>
                </c:pt>
                <c:pt idx="1811">
                  <c:v>3.6941794312635068</c:v>
                </c:pt>
                <c:pt idx="1812">
                  <c:v>3.7002665969632598</c:v>
                </c:pt>
                <c:pt idx="1813">
                  <c:v>3.7063382994821916</c:v>
                </c:pt>
                <c:pt idx="1814">
                  <c:v>3.7123944283472596</c:v>
                </c:pt>
                <c:pt idx="1815">
                  <c:v>3.7184348721080474</c:v>
                </c:pt>
                <c:pt idx="1816">
                  <c:v>3.7244595183154257</c:v>
                </c:pt>
                <c:pt idx="1817">
                  <c:v>3.7304682534997089</c:v>
                </c:pt>
                <c:pt idx="1818">
                  <c:v>3.7364609631482586</c:v>
                </c:pt>
                <c:pt idx="1819">
                  <c:v>3.7424375316825285</c:v>
                </c:pt>
                <c:pt idx="1820">
                  <c:v>3.7483978424345095</c:v>
                </c:pt>
                <c:pt idx="1821">
                  <c:v>3.7543417776226127</c:v>
                </c:pt>
                <c:pt idx="1822">
                  <c:v>3.7602692183268878</c:v>
                </c:pt>
                <c:pt idx="1823">
                  <c:v>3.7661800444636575</c:v>
                </c:pt>
                <c:pt idx="1824">
                  <c:v>3.7720741347594542</c:v>
                </c:pt>
                <c:pt idx="1825">
                  <c:v>3.7779513667243068</c:v>
                </c:pt>
                <c:pt idx="1826">
                  <c:v>3.7838116166243143</c:v>
                </c:pt>
                <c:pt idx="1827">
                  <c:v>3.7896547594535095</c:v>
                </c:pt>
                <c:pt idx="1828">
                  <c:v>3.79548066890497</c:v>
                </c:pt>
                <c:pt idx="1829">
                  <c:v>3.8012892173411776</c:v>
                </c:pt>
                <c:pt idx="1830">
                  <c:v>3.8070802757635618</c:v>
                </c:pt>
                <c:pt idx="1831">
                  <c:v>3.8128537137812586</c:v>
                </c:pt>
                <c:pt idx="1832">
                  <c:v>3.8186093995789911</c:v>
                </c:pt>
                <c:pt idx="1833">
                  <c:v>3.8243471998840985</c:v>
                </c:pt>
                <c:pt idx="1834">
                  <c:v>3.8300669799326634</c:v>
                </c:pt>
                <c:pt idx="1835">
                  <c:v>3.8357686034347021</c:v>
                </c:pt>
                <c:pt idx="1836">
                  <c:v>3.8414519325383831</c:v>
                </c:pt>
                <c:pt idx="1837">
                  <c:v>3.8471168277932795</c:v>
                </c:pt>
                <c:pt idx="1838">
                  <c:v>3.8527631481125564</c:v>
                </c:pt>
                <c:pt idx="1839">
                  <c:v>3.8583907507341273</c:v>
                </c:pt>
                <c:pt idx="1840">
                  <c:v>3.8639994911806812</c:v>
                </c:pt>
                <c:pt idx="1841">
                  <c:v>3.869589223218596</c:v>
                </c:pt>
                <c:pt idx="1842">
                  <c:v>3.8751597988156483</c:v>
                </c:pt>
                <c:pt idx="1843">
                  <c:v>3.8807110680975296</c:v>
                </c:pt>
                <c:pt idx="1844">
                  <c:v>3.886242879303071</c:v>
                </c:pt>
                <c:pt idx="1845">
                  <c:v>3.8917550787381909</c:v>
                </c:pt>
                <c:pt idx="1846">
                  <c:v>3.8972475107284525</c:v>
                </c:pt>
                <c:pt idx="1847">
                  <c:v>3.9027200175702577</c:v>
                </c:pt>
                <c:pt idx="1848">
                  <c:v>3.9081724394805395</c:v>
                </c:pt>
                <c:pt idx="1849">
                  <c:v>3.9136046145449948</c:v>
                </c:pt>
                <c:pt idx="1850">
                  <c:v>3.9190163786647165</c:v>
                </c:pt>
                <c:pt idx="1851">
                  <c:v>3.9244075655012245</c:v>
                </c:pt>
                <c:pt idx="1852">
                  <c:v>3.9297780064198036</c:v>
                </c:pt>
                <c:pt idx="1853">
                  <c:v>3.9351275304311097</c:v>
                </c:pt>
                <c:pt idx="1854">
                  <c:v>3.9404559641309462</c:v>
                </c:pt>
                <c:pt idx="1855">
                  <c:v>3.9457631316381905</c:v>
                </c:pt>
                <c:pt idx="1856">
                  <c:v>3.9510488545307254</c:v>
                </c:pt>
                <c:pt idx="1857">
                  <c:v>3.9563129517793927</c:v>
                </c:pt>
                <c:pt idx="1858">
                  <c:v>3.9615552396797962</c:v>
                </c:pt>
                <c:pt idx="1859">
                  <c:v>3.9667755317819564</c:v>
                </c:pt>
                <c:pt idx="1860">
                  <c:v>3.9719736388176572</c:v>
                </c:pt>
                <c:pt idx="1861">
                  <c:v>3.9771493686254487</c:v>
                </c:pt>
                <c:pt idx="1862">
                  <c:v>3.9823025260731808</c:v>
                </c:pt>
                <c:pt idx="1863">
                  <c:v>3.9874329129779889</c:v>
                </c:pt>
                <c:pt idx="1864">
                  <c:v>3.992540328023602</c:v>
                </c:pt>
                <c:pt idx="1865">
                  <c:v>3.997624566674892</c:v>
                </c:pt>
                <c:pt idx="1866">
                  <c:v>4.0026854210895362</c:v>
                </c:pt>
                <c:pt idx="1867">
                  <c:v>4.0077226800266734</c:v>
                </c:pt>
                <c:pt idx="1868">
                  <c:v>4.0127361287524188</c:v>
                </c:pt>
                <c:pt idx="1869">
                  <c:v>4.017725548942142</c:v>
                </c:pt>
                <c:pt idx="1870">
                  <c:v>4.0226907185793142</c:v>
                </c:pt>
                <c:pt idx="1871">
                  <c:v>4.0276314118508365</c:v>
                </c:pt>
                <c:pt idx="1872">
                  <c:v>4.0325473990386422</c:v>
                </c:pt>
                <c:pt idx="1873">
                  <c:v>4.037438446407462</c:v>
                </c:pt>
                <c:pt idx="1874">
                  <c:v>4.0423043160885399</c:v>
                </c:pt>
                <c:pt idx="1875">
                  <c:v>4.0471447659591631</c:v>
                </c:pt>
                <c:pt idx="1876">
                  <c:v>4.051959549517778</c:v>
                </c:pt>
                <c:pt idx="1877">
                  <c:v>4.0567484157545177</c:v>
                </c:pt>
                <c:pt idx="1878">
                  <c:v>4.0615111090169425</c:v>
                </c:pt>
                <c:pt idx="1879">
                  <c:v>4.0662473688707452</c:v>
                </c:pt>
                <c:pt idx="1880">
                  <c:v>4.0709569299552166</c:v>
                </c:pt>
                <c:pt idx="1881">
                  <c:v>4.0756395218332129</c:v>
                </c:pt>
                <c:pt idx="1882">
                  <c:v>4.0802948688353755</c:v>
                </c:pt>
                <c:pt idx="1883">
                  <c:v>4.0849226898983257</c:v>
                </c:pt>
                <c:pt idx="1884">
                  <c:v>4.0895226983965536</c:v>
                </c:pt>
                <c:pt idx="1885">
                  <c:v>4.0940946019676927</c:v>
                </c:pt>
                <c:pt idx="1886">
                  <c:v>4.0986381023308667</c:v>
                </c:pt>
                <c:pt idx="1887">
                  <c:v>4.10315289509776</c:v>
                </c:pt>
                <c:pt idx="1888">
                  <c:v>4.1076386695760672</c:v>
                </c:pt>
                <c:pt idx="1889">
                  <c:v>4.112095108564918</c:v>
                </c:pt>
                <c:pt idx="1890">
                  <c:v>4.1165218881419205</c:v>
                </c:pt>
                <c:pt idx="1891">
                  <c:v>4.1209186774413302</c:v>
                </c:pt>
                <c:pt idx="1892">
                  <c:v>4.1252851384229601</c:v>
                </c:pt>
                <c:pt idx="1893">
                  <c:v>4.1296209256313112</c:v>
                </c:pt>
                <c:pt idx="1894">
                  <c:v>4.1339256859444218</c:v>
                </c:pt>
                <c:pt idx="1895">
                  <c:v>4.1381990583119066</c:v>
                </c:pt>
                <c:pt idx="1896">
                  <c:v>4.1424406734816008</c:v>
                </c:pt>
                <c:pt idx="1897">
                  <c:v>4.146650153714198</c:v>
                </c:pt>
                <c:pt idx="1898">
                  <c:v>4.1508271124852412</c:v>
                </c:pt>
                <c:pt idx="1899">
                  <c:v>4.1549711541737562</c:v>
                </c:pt>
                <c:pt idx="1900">
                  <c:v>4.1590818737368256</c:v>
                </c:pt>
                <c:pt idx="1901">
                  <c:v>4.163158856369261</c:v>
                </c:pt>
                <c:pt idx="1902">
                  <c:v>4.1672016771476077</c:v>
                </c:pt>
                <c:pt idx="1903">
                  <c:v>4.1712099006575141</c:v>
                </c:pt>
                <c:pt idx="1904">
                  <c:v>4.1751830806035715</c:v>
                </c:pt>
                <c:pt idx="1905">
                  <c:v>4.1791207594005577</c:v>
                </c:pt>
                <c:pt idx="1906">
                  <c:v>4.1830224677450296</c:v>
                </c:pt>
                <c:pt idx="1907">
                  <c:v>4.1868877241660618</c:v>
                </c:pt>
                <c:pt idx="1908">
                  <c:v>4.1907160345539136</c:v>
                </c:pt>
                <c:pt idx="1909">
                  <c:v>4.1945068916652559</c:v>
                </c:pt>
                <c:pt idx="1910">
                  <c:v>4.1982597746035371</c:v>
                </c:pt>
                <c:pt idx="1911">
                  <c:v>4.2019741482729343</c:v>
                </c:pt>
                <c:pt idx="1912">
                  <c:v>4.2056494628042458</c:v>
                </c:pt>
                <c:pt idx="1913">
                  <c:v>4.2092851529509119</c:v>
                </c:pt>
                <c:pt idx="1914">
                  <c:v>4.2128806374532948</c:v>
                </c:pt>
                <c:pt idx="1915">
                  <c:v>4.2164353183690979</c:v>
                </c:pt>
                <c:pt idx="1916">
                  <c:v>4.2199485803677472</c:v>
                </c:pt>
                <c:pt idx="1917">
                  <c:v>4.2234197899862966</c:v>
                </c:pt>
                <c:pt idx="1918">
                  <c:v>4.2268482948442943</c:v>
                </c:pt>
                <c:pt idx="1919">
                  <c:v>4.230233422814786</c:v>
                </c:pt>
                <c:pt idx="1920">
                  <c:v>4.2335744811484473</c:v>
                </c:pt>
                <c:pt idx="1921">
                  <c:v>4.2368707555475487</c:v>
                </c:pt>
                <c:pt idx="1922">
                  <c:v>4.2401215091862108</c:v>
                </c:pt>
                <c:pt idx="1923">
                  <c:v>4.2433259816730882</c:v>
                </c:pt>
                <c:pt idx="1924">
                  <c:v>4.2464833879523001</c:v>
                </c:pt>
                <c:pt idx="1925">
                  <c:v>4.2495929171380498</c:v>
                </c:pt>
                <c:pt idx="1926">
                  <c:v>4.2526537312779951</c:v>
                </c:pt>
                <c:pt idx="1927">
                  <c:v>4.2556649640399549</c:v>
                </c:pt>
                <c:pt idx="1928">
                  <c:v>4.2586257193160906</c:v>
                </c:pt>
                <c:pt idx="1929">
                  <c:v>4.2615350697381063</c:v>
                </c:pt>
                <c:pt idx="1930">
                  <c:v>4.264392055096482</c:v>
                </c:pt>
                <c:pt idx="1931">
                  <c:v>4.2671956806560063</c:v>
                </c:pt>
                <c:pt idx="1932">
                  <c:v>4.2699449153592246</c:v>
                </c:pt>
                <c:pt idx="1933">
                  <c:v>4.2726386899085043</c:v>
                </c:pt>
                <c:pt idx="1934">
                  <c:v>4.2752758947166019</c:v>
                </c:pt>
                <c:pt idx="1935">
                  <c:v>4.2778553777145021</c:v>
                </c:pt>
                <c:pt idx="1936">
                  <c:v>4.280375942004226</c:v>
                </c:pt>
                <c:pt idx="1937">
                  <c:v>4.2828363433429875</c:v>
                </c:pt>
                <c:pt idx="1938">
                  <c:v>4.2852352874436646</c:v>
                </c:pt>
                <c:pt idx="1939">
                  <c:v>4.2875714270749281</c:v>
                </c:pt>
                <c:pt idx="1940">
                  <c:v>4.2898433589425622</c:v>
                </c:pt>
                <c:pt idx="1941">
                  <c:v>4.2920496203314746</c:v>
                </c:pt>
                <c:pt idx="1942">
                  <c:v>4.2941886854855511</c:v>
                </c:pt>
                <c:pt idx="1943">
                  <c:v>4.296258961699948</c:v>
                </c:pt>
                <c:pt idx="1944">
                  <c:v>4.2982587850973903</c:v>
                </c:pt>
                <c:pt idx="1945">
                  <c:v>4.3001864160567012</c:v>
                </c:pt>
                <c:pt idx="1946">
                  <c:v>4.3020400342579306</c:v>
                </c:pt>
                <c:pt idx="1947">
                  <c:v>4.3038177333040588</c:v>
                </c:pt>
                <c:pt idx="1948">
                  <c:v>4.3055175148742117</c:v>
                </c:pt>
                <c:pt idx="1949">
                  <c:v>4.3071372823575604</c:v>
                </c:pt>
                <c:pt idx="1950">
                  <c:v>4.3086748339104082</c:v>
                </c:pt>
                <c:pt idx="1951">
                  <c:v>4.3101278548713235</c:v>
                </c:pt>
                <c:pt idx="1952">
                  <c:v>4.3114939094602747</c:v>
                </c:pt>
                <c:pt idx="1953">
                  <c:v>4.3127704316774249</c:v>
                </c:pt>
                <c:pt idx="1954">
                  <c:v>4.3139547153052682</c:v>
                </c:pt>
                <c:pt idx="1955">
                  <c:v>4.315043902903744</c:v>
                </c:pt>
                <c:pt idx="1956">
                  <c:v>4.3160349736716013</c:v>
                </c:pt>
                <c:pt idx="1957">
                  <c:v>4.3169247300279459</c:v>
                </c:pt>
                <c:pt idx="1958">
                  <c:v>4.3177097827451858</c:v>
                </c:pt>
                <c:pt idx="1959">
                  <c:v>4.3183865344375967</c:v>
                </c:pt>
                <c:pt idx="1960">
                  <c:v>4.3189511611777158</c:v>
                </c:pt>
                <c:pt idx="1961">
                  <c:v>4.3193995919744905</c:v>
                </c:pt>
                <c:pt idx="1962">
                  <c:v>4.3197274858012618</c:v>
                </c:pt>
                <c:pt idx="1963">
                  <c:v>4.3199302058064264</c:v>
                </c:pt>
                <c:pt idx="1964">
                  <c:v>4.3200027902727793</c:v>
                </c:pt>
                <c:pt idx="1965">
                  <c:v>4.3199399198102784</c:v>
                </c:pt>
                <c:pt idx="1966">
                  <c:v>4.3197358801675918</c:v>
                </c:pt>
                <c:pt idx="1967">
                  <c:v>4.3193845199256833</c:v>
                </c:pt>
                <c:pt idx="1968">
                  <c:v>4.3188792021856148</c:v>
                </c:pt>
                <c:pt idx="1969">
                  <c:v>4.3182127491748918</c:v>
                </c:pt>
                <c:pt idx="1970">
                  <c:v>4.3173773784612637</c:v>
                </c:pt>
                <c:pt idx="1971">
                  <c:v>4.3163646291660918</c:v>
                </c:pt>
                <c:pt idx="1972">
                  <c:v>4.3151652761922081</c:v>
                </c:pt>
                <c:pt idx="1973">
                  <c:v>4.313769229998055</c:v>
                </c:pt>
                <c:pt idx="1974">
                  <c:v>4.3121654188258605</c:v>
                </c:pt>
                <c:pt idx="1975">
                  <c:v>4.3103416494780928</c:v>
                </c:pt>
                <c:pt idx="1976">
                  <c:v>4.3082844416655242</c:v>
                </c:pt>
                <c:pt idx="1977">
                  <c:v>4.3059788295256149</c:v>
                </c:pt>
                <c:pt idx="1978">
                  <c:v>4.3034081219929083</c:v>
                </c:pt>
                <c:pt idx="1979">
                  <c:v>4.3005536110916394</c:v>
                </c:pt>
                <c:pt idx="1980">
                  <c:v>4.2973942136150214</c:v>
                </c:pt>
                <c:pt idx="1981">
                  <c:v>4.2939060266036151</c:v>
                </c:pt>
                <c:pt idx="1982">
                  <c:v>4.2900617698420085</c:v>
                </c:pt>
                <c:pt idx="1983">
                  <c:v>4.2858300781681873</c:v>
                </c:pt>
                <c:pt idx="1984">
                  <c:v>4.2811745909824888</c:v>
                </c:pt>
                <c:pt idx="1985">
                  <c:v>4.2760527630685976</c:v>
                </c:pt>
                <c:pt idx="1986">
                  <c:v>4.2704142848097746</c:v>
                </c:pt>
                <c:pt idx="1987">
                  <c:v>4.2641989425471474</c:v>
                </c:pt>
                <c:pt idx="1988">
                  <c:v>4.2573336556667654</c:v>
                </c:pt>
                <c:pt idx="1989">
                  <c:v>4.2497282666754419</c:v>
                </c:pt>
                <c:pt idx="1990">
                  <c:v>4.2412693758160724</c:v>
                </c:pt>
                <c:pt idx="1991">
                  <c:v>4.2318109805081985</c:v>
                </c:pt>
                <c:pt idx="1992">
                  <c:v>4.2211596279522938</c:v>
                </c:pt>
                <c:pt idx="1993">
                  <c:v>4.20904954952751</c:v>
                </c:pt>
                <c:pt idx="1994">
                  <c:v>4.1950980221601082</c:v>
                </c:pt>
                <c:pt idx="1995">
                  <c:v>4.1787174864471712</c:v>
                </c:pt>
                <c:pt idx="1996">
                  <c:v>4.1589185882464781</c:v>
                </c:pt>
                <c:pt idx="1997">
                  <c:v>4.1337716948926326</c:v>
                </c:pt>
              </c:numCache>
            </c:numRef>
          </c:yVal>
          <c:smooth val="1"/>
          <c:extLst>
            <c:ext xmlns:c16="http://schemas.microsoft.com/office/drawing/2014/chart" uri="{C3380CC4-5D6E-409C-BE32-E72D297353CC}">
              <c16:uniqueId val="{00000000-C6CB-4D5D-844F-8E2269469455}"/>
            </c:ext>
          </c:extLst>
        </c:ser>
        <c:ser>
          <c:idx val="1"/>
          <c:order val="1"/>
          <c:tx>
            <c:v>Initial Drops</c:v>
          </c:tx>
          <c:spPr>
            <a:ln w="50800" cap="rnd">
              <a:solidFill>
                <a:schemeClr val="accent2"/>
              </a:solidFill>
              <a:round/>
            </a:ln>
            <a:effectLst/>
          </c:spPr>
          <c:marker>
            <c:symbol val="circle"/>
            <c:size val="5"/>
            <c:spPr>
              <a:solidFill>
                <a:srgbClr val="005295"/>
              </a:solidFill>
              <a:ln w="9525">
                <a:solidFill>
                  <a:srgbClr val="005295"/>
                </a:solidFill>
              </a:ln>
              <a:effectLst/>
            </c:spPr>
          </c:marker>
          <c:xVal>
            <c:numRef>
              <c:f>'Trajectory Map'!$M$3:$M$4</c:f>
              <c:numCache>
                <c:formatCode>General</c:formatCode>
                <c:ptCount val="2"/>
                <c:pt idx="0">
                  <c:v>0</c:v>
                </c:pt>
                <c:pt idx="1">
                  <c:v>0</c:v>
                </c:pt>
              </c:numCache>
            </c:numRef>
          </c:xVal>
          <c:yVal>
            <c:numRef>
              <c:f>'Trajectory Map'!$N$3:$N$4</c:f>
              <c:numCache>
                <c:formatCode>General</c:formatCode>
                <c:ptCount val="2"/>
                <c:pt idx="0">
                  <c:v>4</c:v>
                </c:pt>
                <c:pt idx="1">
                  <c:v>5</c:v>
                </c:pt>
              </c:numCache>
            </c:numRef>
          </c:yVal>
          <c:smooth val="1"/>
          <c:extLst>
            <c:ext xmlns:c16="http://schemas.microsoft.com/office/drawing/2014/chart" uri="{C3380CC4-5D6E-409C-BE32-E72D297353CC}">
              <c16:uniqueId val="{00000002-C6CB-4D5D-844F-8E2269469455}"/>
            </c:ext>
          </c:extLst>
        </c:ser>
        <c:ser>
          <c:idx val="2"/>
          <c:order val="2"/>
          <c:tx>
            <c:strRef>
              <c:f>'Trajectory Map'!$P$2</c:f>
              <c:strCache>
                <c:ptCount val="1"/>
                <c:pt idx="0">
                  <c:v>Height of Dropped Object</c:v>
                </c:pt>
              </c:strCache>
            </c:strRef>
          </c:tx>
          <c:spPr>
            <a:ln w="19050" cap="rnd">
              <a:solidFill>
                <a:schemeClr val="accent3"/>
              </a:solidFill>
              <a:round/>
            </a:ln>
            <a:effectLst/>
          </c:spPr>
          <c:marker>
            <c:symbol val="none"/>
          </c:marker>
          <c:dLbls>
            <c:spPr>
              <a:noFill/>
              <a:ln>
                <a:noFill/>
              </a:ln>
              <a:effectLst/>
            </c:spPr>
            <c:txPr>
              <a:bodyPr rot="0" spcFirstLastPara="1" vertOverflow="ellipsis" vert="horz" wrap="square" lIns="4320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ES"/>
              </a:p>
            </c:txPr>
            <c:dLblPos val="t"/>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xVal>
            <c:numRef>
              <c:f>'Trajectory Map'!$P$4</c:f>
              <c:numCache>
                <c:formatCode>General</c:formatCode>
                <c:ptCount val="1"/>
                <c:pt idx="0">
                  <c:v>0</c:v>
                </c:pt>
              </c:numCache>
            </c:numRef>
          </c:xVal>
          <c:yVal>
            <c:numRef>
              <c:f>'Trajectory Map'!$Q$4</c:f>
              <c:numCache>
                <c:formatCode>General</c:formatCode>
                <c:ptCount val="1"/>
                <c:pt idx="0">
                  <c:v>5</c:v>
                </c:pt>
              </c:numCache>
            </c:numRef>
          </c:yVal>
          <c:smooth val="1"/>
          <c:extLst>
            <c:ext xmlns:c16="http://schemas.microsoft.com/office/drawing/2014/chart" uri="{C3380CC4-5D6E-409C-BE32-E72D297353CC}">
              <c16:uniqueId val="{00000003-C6CB-4D5D-844F-8E2269469455}"/>
            </c:ext>
          </c:extLst>
        </c:ser>
        <c:ser>
          <c:idx val="3"/>
          <c:order val="3"/>
          <c:tx>
            <c:strRef>
              <c:f>'Trajectory Map'!$S$2</c:f>
              <c:strCache>
                <c:ptCount val="1"/>
                <c:pt idx="0">
                  <c:v>Height of Deflection</c:v>
                </c:pt>
              </c:strCache>
            </c:strRef>
          </c:tx>
          <c:spPr>
            <a:ln w="19050" cap="rnd">
              <a:solidFill>
                <a:schemeClr val="accent4"/>
              </a:solidFill>
              <a:round/>
            </a:ln>
            <a:effectLst/>
          </c:spPr>
          <c:marker>
            <c:symbol val="none"/>
          </c:marker>
          <c:dLbls>
            <c:dLbl>
              <c:idx val="0"/>
              <c:spPr>
                <a:noFill/>
                <a:ln>
                  <a:noFill/>
                </a:ln>
                <a:effectLst/>
              </c:spPr>
              <c:txPr>
                <a:bodyPr rot="0" spcFirstLastPara="1" vertOverflow="ellipsis" vert="horz" wrap="square" lIns="432000" tIns="19050" rIns="0" bIns="19050" anchor="ctr" anchorCtr="1">
                  <a:spAutoFit/>
                </a:bodyPr>
                <a:lstStyle/>
                <a:p>
                  <a:pPr>
                    <a:defRPr sz="900" b="0" i="0" u="none" strike="noStrike" kern="1200" baseline="0">
                      <a:solidFill>
                        <a:sysClr val="windowText" lastClr="000000"/>
                      </a:solidFill>
                      <a:latin typeface="+mn-lt"/>
                      <a:ea typeface="+mn-ea"/>
                      <a:cs typeface="+mn-cs"/>
                    </a:defRPr>
                  </a:pPr>
                  <a:endParaRPr lang="es-ES"/>
                </a:p>
              </c:txPr>
              <c:dLblPos val="b"/>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6-C6CB-4D5D-844F-8E2269469455}"/>
                </c:ext>
              </c:extLst>
            </c:dLbl>
            <c:spPr>
              <a:noFill/>
              <a:ln>
                <a:noFill/>
              </a:ln>
              <a:effectLst/>
            </c:spPr>
            <c:txPr>
              <a:bodyPr rot="0" spcFirstLastPara="1" vertOverflow="ellipsis" vert="horz" wrap="square" lIns="432000" tIns="19050" rIns="0" bIns="19050" anchor="ctr" anchorCtr="1">
                <a:spAutoFit/>
              </a:bodyPr>
              <a:lstStyle/>
              <a:p>
                <a:pPr>
                  <a:defRPr sz="900" b="0" i="0" u="none" strike="noStrike" kern="1200" baseline="0">
                    <a:solidFill>
                      <a:sysClr val="windowText" lastClr="000000"/>
                    </a:solidFill>
                    <a:latin typeface="+mn-lt"/>
                    <a:ea typeface="+mn-ea"/>
                    <a:cs typeface="+mn-cs"/>
                  </a:defRPr>
                </a:pPr>
                <a:endParaRPr lang="es-ES"/>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'Trajectory Map'!$S$3</c:f>
              <c:numCache>
                <c:formatCode>General</c:formatCode>
                <c:ptCount val="1"/>
                <c:pt idx="0">
                  <c:v>0</c:v>
                </c:pt>
              </c:numCache>
            </c:numRef>
          </c:xVal>
          <c:yVal>
            <c:numRef>
              <c:f>'Trajectory Map'!$T$3</c:f>
              <c:numCache>
                <c:formatCode>General</c:formatCode>
                <c:ptCount val="1"/>
                <c:pt idx="0">
                  <c:v>4</c:v>
                </c:pt>
              </c:numCache>
            </c:numRef>
          </c:yVal>
          <c:smooth val="1"/>
          <c:extLst>
            <c:ext xmlns:c16="http://schemas.microsoft.com/office/drawing/2014/chart" uri="{C3380CC4-5D6E-409C-BE32-E72D297353CC}">
              <c16:uniqueId val="{00000005-C6CB-4D5D-844F-8E2269469455}"/>
            </c:ext>
          </c:extLst>
        </c:ser>
        <c:ser>
          <c:idx val="4"/>
          <c:order val="4"/>
          <c:tx>
            <c:strRef>
              <c:f>'Trajectory Map'!$V$2</c:f>
              <c:strCache>
                <c:ptCount val="1"/>
                <c:pt idx="0">
                  <c:v>Green</c:v>
                </c:pt>
              </c:strCache>
            </c:strRef>
          </c:tx>
          <c:spPr>
            <a:ln w="19050" cap="rnd">
              <a:solidFill>
                <a:schemeClr val="accent5"/>
              </a:solidFill>
              <a:round/>
            </a:ln>
            <a:effectLst/>
          </c:spPr>
          <c:marker>
            <c:symbol val="square"/>
            <c:size val="5"/>
            <c:spPr>
              <a:solidFill>
                <a:srgbClr val="FF0000"/>
              </a:solidFill>
              <a:ln w="9525">
                <a:solidFill>
                  <a:schemeClr val="accent5"/>
                </a:solidFill>
              </a:ln>
              <a:effectLst/>
            </c:spPr>
          </c:marker>
          <c:dPt>
            <c:idx val="0"/>
            <c:marker>
              <c:spPr>
                <a:solidFill>
                  <a:srgbClr val="00B050"/>
                </a:solidFill>
                <a:ln w="9525">
                  <a:solidFill>
                    <a:schemeClr val="accent5"/>
                  </a:solidFill>
                </a:ln>
                <a:effectLst/>
              </c:spPr>
            </c:marker>
            <c:bubble3D val="0"/>
            <c:extLst>
              <c:ext xmlns:c16="http://schemas.microsoft.com/office/drawing/2014/chart" uri="{C3380CC4-5D6E-409C-BE32-E72D297353CC}">
                <c16:uniqueId val="{0000000A-C6CB-4D5D-844F-8E2269469455}"/>
              </c:ext>
            </c:extLst>
          </c:dPt>
          <c:xVal>
            <c:numRef>
              <c:f>'Trajectory Map'!$W$3</c:f>
              <c:numCache>
                <c:formatCode>General</c:formatCode>
                <c:ptCount val="1"/>
                <c:pt idx="0">
                  <c:v>4.4721358990952975</c:v>
                </c:pt>
              </c:numCache>
            </c:numRef>
          </c:xVal>
          <c:yVal>
            <c:numRef>
              <c:f>'Trajectory Map'!$V$3</c:f>
              <c:numCache>
                <c:formatCode>General</c:formatCode>
                <c:ptCount val="1"/>
                <c:pt idx="0">
                  <c:v>0</c:v>
                </c:pt>
              </c:numCache>
            </c:numRef>
          </c:yVal>
          <c:smooth val="1"/>
          <c:extLst>
            <c:ext xmlns:c16="http://schemas.microsoft.com/office/drawing/2014/chart" uri="{C3380CC4-5D6E-409C-BE32-E72D297353CC}">
              <c16:uniqueId val="{00000008-C6CB-4D5D-844F-8E2269469455}"/>
            </c:ext>
          </c:extLst>
        </c:ser>
        <c:ser>
          <c:idx val="5"/>
          <c:order val="5"/>
          <c:tx>
            <c:strRef>
              <c:f>'Trajectory Map'!$V$6</c:f>
              <c:strCache>
                <c:ptCount val="1"/>
                <c:pt idx="0">
                  <c:v>Yellow</c:v>
                </c:pt>
              </c:strCache>
            </c:strRef>
          </c:tx>
          <c:spPr>
            <a:ln w="19050" cap="rnd">
              <a:solidFill>
                <a:schemeClr val="accent6"/>
              </a:solidFill>
              <a:round/>
            </a:ln>
            <a:effectLst/>
          </c:spPr>
          <c:marker>
            <c:symbol val="none"/>
          </c:marker>
          <c:xVal>
            <c:numRef>
              <c:f>'Trajectory Map'!$W$7</c:f>
              <c:numCache>
                <c:formatCode>General</c:formatCode>
                <c:ptCount val="1"/>
                <c:pt idx="0">
                  <c:v>4.189543170689161</c:v>
                </c:pt>
              </c:numCache>
            </c:numRef>
          </c:xVal>
          <c:yVal>
            <c:numRef>
              <c:f>'Trajectory Map'!$V$7</c:f>
              <c:numCache>
                <c:formatCode>General</c:formatCode>
                <c:ptCount val="1"/>
                <c:pt idx="0">
                  <c:v>0</c:v>
                </c:pt>
              </c:numCache>
            </c:numRef>
          </c:yVal>
          <c:smooth val="1"/>
          <c:extLst>
            <c:ext xmlns:c16="http://schemas.microsoft.com/office/drawing/2014/chart" uri="{C3380CC4-5D6E-409C-BE32-E72D297353CC}">
              <c16:uniqueId val="{00000009-C6CB-4D5D-844F-8E2269469455}"/>
            </c:ext>
          </c:extLst>
        </c:ser>
        <c:ser>
          <c:idx val="6"/>
          <c:order val="6"/>
          <c:tx>
            <c:strRef>
              <c:f>'Trajectory Map'!$V$10</c:f>
              <c:strCache>
                <c:ptCount val="1"/>
                <c:pt idx="0">
                  <c:v>Red</c:v>
                </c:pt>
              </c:strCache>
            </c:strRef>
          </c:tx>
          <c:spPr>
            <a:ln w="19050" cap="rnd">
              <a:solidFill>
                <a:schemeClr val="accent1">
                  <a:lumMod val="60000"/>
                </a:schemeClr>
              </a:solidFill>
              <a:round/>
            </a:ln>
            <a:effectLst/>
          </c:spPr>
          <c:marker>
            <c:symbol val="diamond"/>
            <c:size val="5"/>
            <c:spPr>
              <a:solidFill>
                <a:srgbClr val="FF0000"/>
              </a:solidFill>
              <a:ln w="9525">
                <a:solidFill>
                  <a:schemeClr val="accent1">
                    <a:lumMod val="60000"/>
                  </a:schemeClr>
                </a:solidFill>
              </a:ln>
              <a:effectLst/>
            </c:spPr>
          </c:marker>
          <c:xVal>
            <c:numRef>
              <c:f>'Trajectory Map'!$W$11</c:f>
              <c:numCache>
                <c:formatCode>General</c:formatCode>
                <c:ptCount val="1"/>
                <c:pt idx="0">
                  <c:v>4.189543170689161</c:v>
                </c:pt>
              </c:numCache>
            </c:numRef>
          </c:xVal>
          <c:yVal>
            <c:numRef>
              <c:f>'Trajectory Map'!$V$11</c:f>
              <c:numCache>
                <c:formatCode>General</c:formatCode>
                <c:ptCount val="1"/>
                <c:pt idx="0">
                  <c:v>0</c:v>
                </c:pt>
              </c:numCache>
            </c:numRef>
          </c:yVal>
          <c:smooth val="1"/>
          <c:extLst>
            <c:ext xmlns:c16="http://schemas.microsoft.com/office/drawing/2014/chart" uri="{C3380CC4-5D6E-409C-BE32-E72D297353CC}">
              <c16:uniqueId val="{0000000B-C6CB-4D5D-844F-8E2269469455}"/>
            </c:ext>
          </c:extLst>
        </c:ser>
        <c:dLbls>
          <c:showLegendKey val="0"/>
          <c:showVal val="0"/>
          <c:showCatName val="0"/>
          <c:showSerName val="0"/>
          <c:showPercent val="0"/>
          <c:showBubbleSize val="0"/>
        </c:dLbls>
        <c:axId val="426446879"/>
        <c:axId val="633778111"/>
      </c:scatterChart>
      <c:valAx>
        <c:axId val="426446879"/>
        <c:scaling>
          <c:orientation val="minMax"/>
        </c:scaling>
        <c:delete val="0"/>
        <c:axPos val="b"/>
        <c:majorGridlines>
          <c:spPr>
            <a:ln w="9525" cap="flat" cmpd="sng" algn="ctr">
              <a:noFill/>
              <a:round/>
            </a:ln>
            <a:effectLst/>
          </c:spPr>
        </c:majorGridlines>
        <c:numFmt formatCode="0.0" sourceLinked="1"/>
        <c:majorTickMark val="none"/>
        <c:minorTickMark val="none"/>
        <c:tickLblPos val="nextTo"/>
        <c:spPr>
          <a:noFill/>
          <a:ln w="28575" cap="flat" cmpd="sng" algn="ctr">
            <a:solidFill>
              <a:srgbClr val="00002F"/>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33778111"/>
        <c:crosses val="autoZero"/>
        <c:crossBetween val="midCat"/>
      </c:valAx>
      <c:valAx>
        <c:axId val="63377811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2644687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b" anchorCtr="1"/>
          <a:lstStyle/>
          <a:p>
            <a:pPr>
              <a:defRPr sz="1400" b="0" i="0" u="none" strike="noStrike" kern="1200" spc="0" baseline="0">
                <a:solidFill>
                  <a:schemeClr val="tx1">
                    <a:lumMod val="65000"/>
                    <a:lumOff val="35000"/>
                  </a:schemeClr>
                </a:solidFill>
                <a:latin typeface="+mn-lt"/>
                <a:ea typeface="+mn-ea"/>
                <a:cs typeface="+mn-cs"/>
              </a:defRPr>
            </a:pPr>
            <a:r>
              <a:rPr lang="en-CA" sz="900" b="0" i="0" u="none" strike="noStrike" kern="1200" spc="0" baseline="0">
                <a:solidFill>
                  <a:sysClr val="windowText" lastClr="000000">
                    <a:lumMod val="65000"/>
                    <a:lumOff val="35000"/>
                  </a:sysClr>
                </a:solidFill>
                <a:latin typeface="Verdana" panose="020B0604030504040204" pitchFamily="34" charset="0"/>
                <a:ea typeface="Verdana" panose="020B0604030504040204" pitchFamily="34" charset="0"/>
                <a:cs typeface="+mn-cs"/>
              </a:rPr>
              <a:t>Impact on Bar</a:t>
            </a:r>
            <a:br>
              <a:rPr lang="en-CA" sz="900" b="0" i="0" u="none" strike="noStrike" kern="1200" spc="0" baseline="0">
                <a:solidFill>
                  <a:sysClr val="windowText" lastClr="000000">
                    <a:lumMod val="65000"/>
                    <a:lumOff val="35000"/>
                  </a:sysClr>
                </a:solidFill>
                <a:latin typeface="Verdana" panose="020B0604030504040204" pitchFamily="34" charset="0"/>
                <a:ea typeface="Verdana" panose="020B0604030504040204" pitchFamily="34" charset="0"/>
                <a:cs typeface="+mn-cs"/>
              </a:rPr>
            </a:br>
            <a:r>
              <a:rPr lang="en-CA" sz="900" b="0" i="0" u="none" strike="noStrike" kern="1200" spc="0" baseline="0">
                <a:solidFill>
                  <a:sysClr val="windowText" lastClr="000000">
                    <a:lumMod val="65000"/>
                    <a:lumOff val="35000"/>
                  </a:sysClr>
                </a:solidFill>
                <a:latin typeface="Verdana" panose="020B0604030504040204" pitchFamily="34" charset="0"/>
                <a:ea typeface="Verdana" panose="020B0604030504040204" pitchFamily="34" charset="0"/>
                <a:cs typeface="+mn-cs"/>
              </a:rPr>
              <a:t>(Side View)</a:t>
            </a:r>
          </a:p>
        </c:rich>
      </c:tx>
      <c:layout>
        <c:manualLayout>
          <c:xMode val="edge"/>
          <c:yMode val="edge"/>
          <c:x val="0.22526697994933617"/>
          <c:y val="0.80824627902771051"/>
        </c:manualLayout>
      </c:layout>
      <c:overlay val="0"/>
      <c:spPr>
        <a:noFill/>
        <a:ln>
          <a:noFill/>
        </a:ln>
        <a:effectLst/>
      </c:spPr>
    </c:title>
    <c:autoTitleDeleted val="0"/>
    <c:plotArea>
      <c:layout>
        <c:manualLayout>
          <c:layoutTarget val="inner"/>
          <c:xMode val="edge"/>
          <c:yMode val="edge"/>
          <c:x val="3.0492023836599422E-2"/>
          <c:y val="0.10880999702792958"/>
          <c:w val="0.93901595232680113"/>
          <c:h val="0.86613781639618492"/>
        </c:manualLayout>
      </c:layout>
      <c:scatterChart>
        <c:scatterStyle val="lineMarker"/>
        <c:varyColors val="0"/>
        <c:ser>
          <c:idx val="0"/>
          <c:order val="0"/>
          <c:spPr>
            <a:ln w="38100" cap="rnd">
              <a:solidFill>
                <a:srgbClr val="B4B7B9"/>
              </a:solidFill>
              <a:round/>
            </a:ln>
            <a:effectLst/>
          </c:spPr>
          <c:marker>
            <c:symbol val="none"/>
          </c:marker>
          <c:xVal>
            <c:numRef>
              <c:f>'Trajectory Map'!$AP$3:$AP$363</c:f>
              <c:numCache>
                <c:formatCode>General</c:formatCode>
                <c:ptCount val="361"/>
                <c:pt idx="0">
                  <c:v>0</c:v>
                </c:pt>
                <c:pt idx="1">
                  <c:v>34.904812874567021</c:v>
                </c:pt>
                <c:pt idx="2">
                  <c:v>69.798993405001937</c:v>
                </c:pt>
                <c:pt idx="3">
                  <c:v>104.67191248588767</c:v>
                </c:pt>
                <c:pt idx="4">
                  <c:v>139.5129474882506</c:v>
                </c:pt>
                <c:pt idx="5">
                  <c:v>174.31148549531633</c:v>
                </c:pt>
                <c:pt idx="6">
                  <c:v>209.05692653530693</c:v>
                </c:pt>
                <c:pt idx="7">
                  <c:v>243.73868681029495</c:v>
                </c:pt>
                <c:pt idx="8">
                  <c:v>278.34620192013085</c:v>
                </c:pt>
                <c:pt idx="9">
                  <c:v>312.86893008046172</c:v>
                </c:pt>
                <c:pt idx="10">
                  <c:v>347.29635533386067</c:v>
                </c:pt>
                <c:pt idx="11">
                  <c:v>381.6179907530896</c:v>
                </c:pt>
                <c:pt idx="12">
                  <c:v>415.82338163551867</c:v>
                </c:pt>
                <c:pt idx="13">
                  <c:v>449.90210868772999</c:v>
                </c:pt>
                <c:pt idx="14">
                  <c:v>483.84379119933544</c:v>
                </c:pt>
                <c:pt idx="15">
                  <c:v>517.63809020504152</c:v>
                </c:pt>
                <c:pt idx="16">
                  <c:v>551.27471163399832</c:v>
                </c:pt>
                <c:pt idx="17">
                  <c:v>584.7434094454735</c:v>
                </c:pt>
                <c:pt idx="18">
                  <c:v>618.03398874989477</c:v>
                </c:pt>
                <c:pt idx="19">
                  <c:v>651.13630891431342</c:v>
                </c:pt>
                <c:pt idx="20">
                  <c:v>684.0402866513374</c:v>
                </c:pt>
                <c:pt idx="21">
                  <c:v>716.73589909060058</c:v>
                </c:pt>
                <c:pt idx="22">
                  <c:v>749.21318683182403</c:v>
                </c:pt>
                <c:pt idx="23">
                  <c:v>781.46225697854754</c:v>
                </c:pt>
                <c:pt idx="24">
                  <c:v>813.4732861516004</c:v>
                </c:pt>
                <c:pt idx="25">
                  <c:v>845.23652348139888</c:v>
                </c:pt>
                <c:pt idx="26">
                  <c:v>876.74229357815477</c:v>
                </c:pt>
                <c:pt idx="27">
                  <c:v>907.9809994790935</c:v>
                </c:pt>
                <c:pt idx="28">
                  <c:v>938.94312557178159</c:v>
                </c:pt>
                <c:pt idx="29">
                  <c:v>969.61924049267407</c:v>
                </c:pt>
                <c:pt idx="30">
                  <c:v>999.99999999999989</c:v>
                </c:pt>
                <c:pt idx="31">
                  <c:v>1030.0761498201084</c:v>
                </c:pt>
                <c:pt idx="32">
                  <c:v>1059.8385284664098</c:v>
                </c:pt>
                <c:pt idx="33">
                  <c:v>1089.2780700300541</c:v>
                </c:pt>
                <c:pt idx="34">
                  <c:v>1118.3858069414939</c:v>
                </c:pt>
                <c:pt idx="35">
                  <c:v>1147.1528727020921</c:v>
                </c:pt>
                <c:pt idx="36">
                  <c:v>1175.5705045849463</c:v>
                </c:pt>
                <c:pt idx="37">
                  <c:v>1203.6300463040966</c:v>
                </c:pt>
                <c:pt idx="38">
                  <c:v>1231.3229506513167</c:v>
                </c:pt>
                <c:pt idx="39">
                  <c:v>1258.6407820996749</c:v>
                </c:pt>
                <c:pt idx="40">
                  <c:v>1285.5752193730784</c:v>
                </c:pt>
                <c:pt idx="41">
                  <c:v>1312.1180579810145</c:v>
                </c:pt>
                <c:pt idx="42">
                  <c:v>1338.2612127177165</c:v>
                </c:pt>
                <c:pt idx="43">
                  <c:v>1363.996720124997</c:v>
                </c:pt>
                <c:pt idx="44">
                  <c:v>1389.3167409179946</c:v>
                </c:pt>
                <c:pt idx="45">
                  <c:v>1414.2135623730949</c:v>
                </c:pt>
                <c:pt idx="46">
                  <c:v>1438.6796006773022</c:v>
                </c:pt>
                <c:pt idx="47">
                  <c:v>1462.7074032383409</c:v>
                </c:pt>
                <c:pt idx="48">
                  <c:v>1486.2896509547884</c:v>
                </c:pt>
                <c:pt idx="49">
                  <c:v>1509.4191604455441</c:v>
                </c:pt>
                <c:pt idx="50">
                  <c:v>1532.0888862379561</c:v>
                </c:pt>
                <c:pt idx="51">
                  <c:v>1554.2919229139418</c:v>
                </c:pt>
                <c:pt idx="52">
                  <c:v>1576.021507213444</c:v>
                </c:pt>
                <c:pt idx="53">
                  <c:v>1597.2710200945858</c:v>
                </c:pt>
                <c:pt idx="54">
                  <c:v>1618.0339887498949</c:v>
                </c:pt>
                <c:pt idx="55">
                  <c:v>1638.3040885779835</c:v>
                </c:pt>
                <c:pt idx="56">
                  <c:v>1658.0751451100834</c:v>
                </c:pt>
                <c:pt idx="57">
                  <c:v>1677.3411358908481</c:v>
                </c:pt>
                <c:pt idx="58">
                  <c:v>1696.0961923128518</c:v>
                </c:pt>
                <c:pt idx="59">
                  <c:v>1714.3346014042247</c:v>
                </c:pt>
                <c:pt idx="60">
                  <c:v>1732.0508075688772</c:v>
                </c:pt>
                <c:pt idx="61">
                  <c:v>1749.2394142787914</c:v>
                </c:pt>
                <c:pt idx="62">
                  <c:v>1765.8951857178538</c:v>
                </c:pt>
                <c:pt idx="63">
                  <c:v>1782.0130483767355</c:v>
                </c:pt>
                <c:pt idx="64">
                  <c:v>1797.588092598334</c:v>
                </c:pt>
                <c:pt idx="65">
                  <c:v>1812.6155740733</c:v>
                </c:pt>
                <c:pt idx="66">
                  <c:v>1827.0909152852018</c:v>
                </c:pt>
                <c:pt idx="67">
                  <c:v>1841.0097069048807</c:v>
                </c:pt>
                <c:pt idx="68">
                  <c:v>1854.3677091335749</c:v>
                </c:pt>
                <c:pt idx="69">
                  <c:v>1867.1608529944035</c:v>
                </c:pt>
                <c:pt idx="70">
                  <c:v>1879.3852415718166</c:v>
                </c:pt>
                <c:pt idx="71">
                  <c:v>1891.0371511986334</c:v>
                </c:pt>
                <c:pt idx="72">
                  <c:v>1902.1130325903071</c:v>
                </c:pt>
                <c:pt idx="73">
                  <c:v>1912.6095119260708</c:v>
                </c:pt>
                <c:pt idx="74">
                  <c:v>1922.5233918766378</c:v>
                </c:pt>
                <c:pt idx="75">
                  <c:v>1931.8516525781367</c:v>
                </c:pt>
                <c:pt idx="76">
                  <c:v>1940.5914525519929</c:v>
                </c:pt>
                <c:pt idx="77">
                  <c:v>1948.7401295704706</c:v>
                </c:pt>
                <c:pt idx="78">
                  <c:v>1956.2952014676112</c:v>
                </c:pt>
                <c:pt idx="79">
                  <c:v>1963.2543668953278</c:v>
                </c:pt>
                <c:pt idx="80">
                  <c:v>1969.6155060244159</c:v>
                </c:pt>
                <c:pt idx="81">
                  <c:v>1975.3766811902756</c:v>
                </c:pt>
                <c:pt idx="82">
                  <c:v>1980.5361374831407</c:v>
                </c:pt>
                <c:pt idx="83">
                  <c:v>1985.092303282644</c:v>
                </c:pt>
                <c:pt idx="84">
                  <c:v>1989.0437907365465</c:v>
                </c:pt>
                <c:pt idx="85">
                  <c:v>1992.389396183491</c:v>
                </c:pt>
                <c:pt idx="86">
                  <c:v>1995.1281005196483</c:v>
                </c:pt>
                <c:pt idx="87">
                  <c:v>1997.2590695091476</c:v>
                </c:pt>
                <c:pt idx="88">
                  <c:v>1998.7816540381916</c:v>
                </c:pt>
                <c:pt idx="89">
                  <c:v>1999.6953903127826</c:v>
                </c:pt>
                <c:pt idx="90">
                  <c:v>2000</c:v>
                </c:pt>
                <c:pt idx="91">
                  <c:v>1999.6953903127826</c:v>
                </c:pt>
                <c:pt idx="92">
                  <c:v>1998.7816540381916</c:v>
                </c:pt>
                <c:pt idx="93">
                  <c:v>1997.2590695091476</c:v>
                </c:pt>
                <c:pt idx="94">
                  <c:v>1995.1281005196483</c:v>
                </c:pt>
                <c:pt idx="95">
                  <c:v>1992.389396183491</c:v>
                </c:pt>
                <c:pt idx="96">
                  <c:v>1989.0437907365465</c:v>
                </c:pt>
                <c:pt idx="97">
                  <c:v>1985.0923032826443</c:v>
                </c:pt>
                <c:pt idx="98">
                  <c:v>1980.5361374831407</c:v>
                </c:pt>
                <c:pt idx="99">
                  <c:v>1975.3766811902756</c:v>
                </c:pt>
                <c:pt idx="100">
                  <c:v>1969.6155060244159</c:v>
                </c:pt>
                <c:pt idx="101">
                  <c:v>1963.2543668953278</c:v>
                </c:pt>
                <c:pt idx="102">
                  <c:v>1956.2952014676114</c:v>
                </c:pt>
                <c:pt idx="103">
                  <c:v>1948.7401295704706</c:v>
                </c:pt>
                <c:pt idx="104">
                  <c:v>1940.5914525519929</c:v>
                </c:pt>
                <c:pt idx="105">
                  <c:v>1931.8516525781367</c:v>
                </c:pt>
                <c:pt idx="106">
                  <c:v>1922.5233918766378</c:v>
                </c:pt>
                <c:pt idx="107">
                  <c:v>1912.609511926071</c:v>
                </c:pt>
                <c:pt idx="108">
                  <c:v>1902.1130325903073</c:v>
                </c:pt>
                <c:pt idx="109">
                  <c:v>1891.0371511986336</c:v>
                </c:pt>
                <c:pt idx="110">
                  <c:v>1879.3852415718168</c:v>
                </c:pt>
                <c:pt idx="111">
                  <c:v>1867.1608529944035</c:v>
                </c:pt>
                <c:pt idx="112">
                  <c:v>1854.3677091335749</c:v>
                </c:pt>
                <c:pt idx="113">
                  <c:v>1841.0097069048804</c:v>
                </c:pt>
                <c:pt idx="114">
                  <c:v>1827.0909152852018</c:v>
                </c:pt>
                <c:pt idx="115">
                  <c:v>1812.6155740733002</c:v>
                </c:pt>
                <c:pt idx="116">
                  <c:v>1797.5880925983338</c:v>
                </c:pt>
                <c:pt idx="117">
                  <c:v>1782.0130483767357</c:v>
                </c:pt>
                <c:pt idx="118">
                  <c:v>1765.8951857178538</c:v>
                </c:pt>
                <c:pt idx="119">
                  <c:v>1749.2394142787916</c:v>
                </c:pt>
                <c:pt idx="120">
                  <c:v>1732.0508075688774</c:v>
                </c:pt>
                <c:pt idx="121">
                  <c:v>1714.3346014042247</c:v>
                </c:pt>
                <c:pt idx="122">
                  <c:v>1696.0961923128521</c:v>
                </c:pt>
                <c:pt idx="123">
                  <c:v>1677.3411358908479</c:v>
                </c:pt>
                <c:pt idx="124">
                  <c:v>1658.0751451100834</c:v>
                </c:pt>
                <c:pt idx="125">
                  <c:v>1638.3040885779833</c:v>
                </c:pt>
                <c:pt idx="126">
                  <c:v>1618.0339887498949</c:v>
                </c:pt>
                <c:pt idx="127">
                  <c:v>1597.2710200945855</c:v>
                </c:pt>
                <c:pt idx="128">
                  <c:v>1576.021507213444</c:v>
                </c:pt>
                <c:pt idx="129">
                  <c:v>1554.291922913942</c:v>
                </c:pt>
                <c:pt idx="130">
                  <c:v>1532.0888862379561</c:v>
                </c:pt>
                <c:pt idx="131">
                  <c:v>1509.4191604455443</c:v>
                </c:pt>
                <c:pt idx="132">
                  <c:v>1486.2896509547884</c:v>
                </c:pt>
                <c:pt idx="133">
                  <c:v>1462.7074032383412</c:v>
                </c:pt>
                <c:pt idx="134">
                  <c:v>1438.6796006773022</c:v>
                </c:pt>
                <c:pt idx="135">
                  <c:v>1414.2135623730951</c:v>
                </c:pt>
                <c:pt idx="136">
                  <c:v>1389.3167409179944</c:v>
                </c:pt>
                <c:pt idx="137">
                  <c:v>1363.9967201249972</c:v>
                </c:pt>
                <c:pt idx="138">
                  <c:v>1338.2612127177167</c:v>
                </c:pt>
                <c:pt idx="139">
                  <c:v>1312.1180579810145</c:v>
                </c:pt>
                <c:pt idx="140">
                  <c:v>1285.5752193730789</c:v>
                </c:pt>
                <c:pt idx="141">
                  <c:v>1258.6407820996749</c:v>
                </c:pt>
                <c:pt idx="142">
                  <c:v>1231.3229506513169</c:v>
                </c:pt>
                <c:pt idx="143">
                  <c:v>1203.6300463040964</c:v>
                </c:pt>
                <c:pt idx="144">
                  <c:v>1175.5705045849465</c:v>
                </c:pt>
                <c:pt idx="145">
                  <c:v>1147.1528727020918</c:v>
                </c:pt>
                <c:pt idx="146">
                  <c:v>1118.3858069414939</c:v>
                </c:pt>
                <c:pt idx="147">
                  <c:v>1089.2780700300546</c:v>
                </c:pt>
                <c:pt idx="148">
                  <c:v>1059.8385284664098</c:v>
                </c:pt>
                <c:pt idx="149">
                  <c:v>1030.0761498201089</c:v>
                </c:pt>
                <c:pt idx="150">
                  <c:v>999.99999999999989</c:v>
                </c:pt>
                <c:pt idx="151">
                  <c:v>969.61924049267429</c:v>
                </c:pt>
                <c:pt idx="152">
                  <c:v>938.94312557178137</c:v>
                </c:pt>
                <c:pt idx="153">
                  <c:v>907.98099947909373</c:v>
                </c:pt>
                <c:pt idx="154">
                  <c:v>876.74229357815454</c:v>
                </c:pt>
                <c:pt idx="155">
                  <c:v>845.23652348139899</c:v>
                </c:pt>
                <c:pt idx="156">
                  <c:v>813.47328615160086</c:v>
                </c:pt>
                <c:pt idx="157">
                  <c:v>781.46225697854754</c:v>
                </c:pt>
                <c:pt idx="158">
                  <c:v>749.21318683182449</c:v>
                </c:pt>
                <c:pt idx="159">
                  <c:v>716.73589909060047</c:v>
                </c:pt>
                <c:pt idx="160">
                  <c:v>684.04028665133774</c:v>
                </c:pt>
                <c:pt idx="161">
                  <c:v>651.13630891431319</c:v>
                </c:pt>
                <c:pt idx="162">
                  <c:v>618.033988749895</c:v>
                </c:pt>
                <c:pt idx="163">
                  <c:v>584.74340944547316</c:v>
                </c:pt>
                <c:pt idx="164">
                  <c:v>551.27471163399844</c:v>
                </c:pt>
                <c:pt idx="165">
                  <c:v>517.63809020504209</c:v>
                </c:pt>
                <c:pt idx="166">
                  <c:v>483.84379119933544</c:v>
                </c:pt>
                <c:pt idx="167">
                  <c:v>449.90210868773039</c:v>
                </c:pt>
                <c:pt idx="168">
                  <c:v>415.82338163551861</c:v>
                </c:pt>
                <c:pt idx="169">
                  <c:v>381.61799075308994</c:v>
                </c:pt>
                <c:pt idx="170">
                  <c:v>347.29635533386056</c:v>
                </c:pt>
                <c:pt idx="171">
                  <c:v>312.86893008046195</c:v>
                </c:pt>
                <c:pt idx="172">
                  <c:v>278.34620192013068</c:v>
                </c:pt>
                <c:pt idx="173">
                  <c:v>243.73868681029509</c:v>
                </c:pt>
                <c:pt idx="174">
                  <c:v>209.05692653530747</c:v>
                </c:pt>
                <c:pt idx="175">
                  <c:v>174.31148549531639</c:v>
                </c:pt>
                <c:pt idx="176">
                  <c:v>139.51294748825106</c:v>
                </c:pt>
                <c:pt idx="177">
                  <c:v>104.67191248588762</c:v>
                </c:pt>
                <c:pt idx="178">
                  <c:v>69.798993405002278</c:v>
                </c:pt>
                <c:pt idx="179">
                  <c:v>34.904812874566879</c:v>
                </c:pt>
                <c:pt idx="180">
                  <c:v>2.45029690981724E-13</c:v>
                </c:pt>
                <c:pt idx="181">
                  <c:v>-34.90481287456727</c:v>
                </c:pt>
                <c:pt idx="182">
                  <c:v>-69.798993405001795</c:v>
                </c:pt>
                <c:pt idx="183">
                  <c:v>-104.67191248588712</c:v>
                </c:pt>
                <c:pt idx="184">
                  <c:v>-139.51294748825055</c:v>
                </c:pt>
                <c:pt idx="185">
                  <c:v>-174.31148549531588</c:v>
                </c:pt>
                <c:pt idx="186">
                  <c:v>-209.05692653530699</c:v>
                </c:pt>
                <c:pt idx="187">
                  <c:v>-243.73868681029461</c:v>
                </c:pt>
                <c:pt idx="188">
                  <c:v>-278.34620192013102</c:v>
                </c:pt>
                <c:pt idx="189">
                  <c:v>-312.86893008046144</c:v>
                </c:pt>
                <c:pt idx="190">
                  <c:v>-347.29635533386096</c:v>
                </c:pt>
                <c:pt idx="191">
                  <c:v>-381.61799075308943</c:v>
                </c:pt>
                <c:pt idx="192">
                  <c:v>-415.82338163551901</c:v>
                </c:pt>
                <c:pt idx="193">
                  <c:v>-449.90210868772994</c:v>
                </c:pt>
                <c:pt idx="194">
                  <c:v>-483.84379119933504</c:v>
                </c:pt>
                <c:pt idx="195">
                  <c:v>-517.63809020504164</c:v>
                </c:pt>
                <c:pt idx="196">
                  <c:v>-551.27471163399798</c:v>
                </c:pt>
                <c:pt idx="197">
                  <c:v>-584.7434094454735</c:v>
                </c:pt>
                <c:pt idx="198">
                  <c:v>-618.03398874989455</c:v>
                </c:pt>
                <c:pt idx="199">
                  <c:v>-651.13630891431353</c:v>
                </c:pt>
                <c:pt idx="200">
                  <c:v>-684.04028665133728</c:v>
                </c:pt>
                <c:pt idx="201">
                  <c:v>-716.73589909060092</c:v>
                </c:pt>
                <c:pt idx="202">
                  <c:v>-749.21318683182403</c:v>
                </c:pt>
                <c:pt idx="203">
                  <c:v>-781.46225697854709</c:v>
                </c:pt>
                <c:pt idx="204">
                  <c:v>-813.4732861516004</c:v>
                </c:pt>
                <c:pt idx="205">
                  <c:v>-845.23652348139854</c:v>
                </c:pt>
                <c:pt idx="206">
                  <c:v>-876.74229357815489</c:v>
                </c:pt>
                <c:pt idx="207">
                  <c:v>-907.98099947909338</c:v>
                </c:pt>
                <c:pt idx="208">
                  <c:v>-938.94312557178171</c:v>
                </c:pt>
                <c:pt idx="209">
                  <c:v>-969.61924049267384</c:v>
                </c:pt>
                <c:pt idx="210">
                  <c:v>-1000.0000000000002</c:v>
                </c:pt>
                <c:pt idx="211">
                  <c:v>-1030.0761498201084</c:v>
                </c:pt>
                <c:pt idx="212">
                  <c:v>-1059.8385284664096</c:v>
                </c:pt>
                <c:pt idx="213">
                  <c:v>-1089.2780700300541</c:v>
                </c:pt>
                <c:pt idx="214">
                  <c:v>-1118.3858069414935</c:v>
                </c:pt>
                <c:pt idx="215">
                  <c:v>-1147.1528727020923</c:v>
                </c:pt>
                <c:pt idx="216">
                  <c:v>-1175.5705045849461</c:v>
                </c:pt>
                <c:pt idx="217">
                  <c:v>-1203.6300463040968</c:v>
                </c:pt>
                <c:pt idx="218">
                  <c:v>-1231.3229506513164</c:v>
                </c:pt>
                <c:pt idx="219">
                  <c:v>-1258.6407820996753</c:v>
                </c:pt>
                <c:pt idx="220">
                  <c:v>-1285.5752193730784</c:v>
                </c:pt>
                <c:pt idx="221">
                  <c:v>-1312.1180579810141</c:v>
                </c:pt>
                <c:pt idx="222">
                  <c:v>-1338.2612127177165</c:v>
                </c:pt>
                <c:pt idx="223">
                  <c:v>-1363.9967201249967</c:v>
                </c:pt>
                <c:pt idx="224">
                  <c:v>-1389.3167409179948</c:v>
                </c:pt>
                <c:pt idx="225">
                  <c:v>-1414.2135623730949</c:v>
                </c:pt>
                <c:pt idx="226">
                  <c:v>-1438.6796006773025</c:v>
                </c:pt>
                <c:pt idx="227">
                  <c:v>-1462.7074032383409</c:v>
                </c:pt>
                <c:pt idx="228">
                  <c:v>-1486.2896509547886</c:v>
                </c:pt>
                <c:pt idx="229">
                  <c:v>-1509.4191604455441</c:v>
                </c:pt>
                <c:pt idx="230">
                  <c:v>-1532.0888862379559</c:v>
                </c:pt>
                <c:pt idx="231">
                  <c:v>-1554.2919229139411</c:v>
                </c:pt>
                <c:pt idx="232">
                  <c:v>-1576.0215072134442</c:v>
                </c:pt>
                <c:pt idx="233">
                  <c:v>-1597.2710200945858</c:v>
                </c:pt>
                <c:pt idx="234">
                  <c:v>-1618.0339887498947</c:v>
                </c:pt>
                <c:pt idx="235">
                  <c:v>-1638.3040885779831</c:v>
                </c:pt>
                <c:pt idx="236">
                  <c:v>-1658.0751451100837</c:v>
                </c:pt>
                <c:pt idx="237">
                  <c:v>-1677.3411358908481</c:v>
                </c:pt>
                <c:pt idx="238">
                  <c:v>-1696.0961923128518</c:v>
                </c:pt>
                <c:pt idx="239">
                  <c:v>-1714.3346014042243</c:v>
                </c:pt>
                <c:pt idx="240">
                  <c:v>-1732.0508075688767</c:v>
                </c:pt>
                <c:pt idx="241">
                  <c:v>-1749.2394142787919</c:v>
                </c:pt>
                <c:pt idx="242">
                  <c:v>-1765.895185717854</c:v>
                </c:pt>
                <c:pt idx="243">
                  <c:v>-1782.0130483767355</c:v>
                </c:pt>
                <c:pt idx="244">
                  <c:v>-1797.5880925983336</c:v>
                </c:pt>
                <c:pt idx="245">
                  <c:v>-1812.6155740733002</c:v>
                </c:pt>
                <c:pt idx="246">
                  <c:v>-1827.0909152852018</c:v>
                </c:pt>
                <c:pt idx="247">
                  <c:v>-1841.0097069048804</c:v>
                </c:pt>
                <c:pt idx="248">
                  <c:v>-1854.3677091335746</c:v>
                </c:pt>
                <c:pt idx="249">
                  <c:v>-1867.1608529944033</c:v>
                </c:pt>
                <c:pt idx="250">
                  <c:v>-1879.3852415718168</c:v>
                </c:pt>
                <c:pt idx="251">
                  <c:v>-1891.0371511986336</c:v>
                </c:pt>
                <c:pt idx="252">
                  <c:v>-1902.1130325903071</c:v>
                </c:pt>
                <c:pt idx="253">
                  <c:v>-1912.6095119260706</c:v>
                </c:pt>
                <c:pt idx="254">
                  <c:v>-1922.523391876638</c:v>
                </c:pt>
                <c:pt idx="255">
                  <c:v>-1931.8516525781367</c:v>
                </c:pt>
                <c:pt idx="256">
                  <c:v>-1940.5914525519929</c:v>
                </c:pt>
                <c:pt idx="257">
                  <c:v>-1948.7401295704703</c:v>
                </c:pt>
                <c:pt idx="258">
                  <c:v>-1956.2952014676112</c:v>
                </c:pt>
                <c:pt idx="259">
                  <c:v>-1963.2543668953278</c:v>
                </c:pt>
                <c:pt idx="260">
                  <c:v>-1969.6155060244159</c:v>
                </c:pt>
                <c:pt idx="261">
                  <c:v>-1975.3766811902753</c:v>
                </c:pt>
                <c:pt idx="262">
                  <c:v>-1980.5361374831405</c:v>
                </c:pt>
                <c:pt idx="263">
                  <c:v>-1985.0923032826443</c:v>
                </c:pt>
                <c:pt idx="264">
                  <c:v>-1989.0437907365467</c:v>
                </c:pt>
                <c:pt idx="265">
                  <c:v>-1992.389396183491</c:v>
                </c:pt>
                <c:pt idx="266">
                  <c:v>-1995.1281005196483</c:v>
                </c:pt>
                <c:pt idx="267">
                  <c:v>-1997.2590695091476</c:v>
                </c:pt>
                <c:pt idx="268">
                  <c:v>-1998.7816540381916</c:v>
                </c:pt>
                <c:pt idx="269">
                  <c:v>-1999.6953903127826</c:v>
                </c:pt>
                <c:pt idx="270">
                  <c:v>-2000</c:v>
                </c:pt>
                <c:pt idx="271">
                  <c:v>-1999.6953903127826</c:v>
                </c:pt>
                <c:pt idx="272">
                  <c:v>-1998.7816540381916</c:v>
                </c:pt>
                <c:pt idx="273">
                  <c:v>-1997.2590695091476</c:v>
                </c:pt>
                <c:pt idx="274">
                  <c:v>-1995.1281005196486</c:v>
                </c:pt>
                <c:pt idx="275">
                  <c:v>-1992.389396183491</c:v>
                </c:pt>
                <c:pt idx="276">
                  <c:v>-1989.0437907365467</c:v>
                </c:pt>
                <c:pt idx="277">
                  <c:v>-1985.092303282644</c:v>
                </c:pt>
                <c:pt idx="278">
                  <c:v>-1980.5361374831407</c:v>
                </c:pt>
                <c:pt idx="279">
                  <c:v>-1975.3766811902756</c:v>
                </c:pt>
                <c:pt idx="280">
                  <c:v>-1969.6155060244162</c:v>
                </c:pt>
                <c:pt idx="281">
                  <c:v>-1963.2543668953276</c:v>
                </c:pt>
                <c:pt idx="282">
                  <c:v>-1956.2952014676112</c:v>
                </c:pt>
                <c:pt idx="283">
                  <c:v>-1948.7401295704706</c:v>
                </c:pt>
                <c:pt idx="284">
                  <c:v>-1940.5914525519931</c:v>
                </c:pt>
                <c:pt idx="285">
                  <c:v>-1931.8516525781367</c:v>
                </c:pt>
                <c:pt idx="286">
                  <c:v>-1922.5233918766376</c:v>
                </c:pt>
                <c:pt idx="287">
                  <c:v>-1912.6095119260708</c:v>
                </c:pt>
                <c:pt idx="288">
                  <c:v>-1902.1130325903073</c:v>
                </c:pt>
                <c:pt idx="289">
                  <c:v>-1891.0371511986339</c:v>
                </c:pt>
                <c:pt idx="290">
                  <c:v>-1879.3852415718166</c:v>
                </c:pt>
                <c:pt idx="291">
                  <c:v>-1867.1608529944035</c:v>
                </c:pt>
                <c:pt idx="292">
                  <c:v>-1854.3677091335749</c:v>
                </c:pt>
                <c:pt idx="293">
                  <c:v>-1841.0097069048809</c:v>
                </c:pt>
                <c:pt idx="294">
                  <c:v>-1827.0909152852021</c:v>
                </c:pt>
                <c:pt idx="295">
                  <c:v>-1812.6155740733</c:v>
                </c:pt>
                <c:pt idx="296">
                  <c:v>-1797.588092598334</c:v>
                </c:pt>
                <c:pt idx="297">
                  <c:v>-1782.0130483767357</c:v>
                </c:pt>
                <c:pt idx="298">
                  <c:v>-1765.8951857178542</c:v>
                </c:pt>
                <c:pt idx="299">
                  <c:v>-1749.2394142787912</c:v>
                </c:pt>
                <c:pt idx="300">
                  <c:v>-1732.0508075688772</c:v>
                </c:pt>
                <c:pt idx="301">
                  <c:v>-1714.3346014042247</c:v>
                </c:pt>
                <c:pt idx="302">
                  <c:v>-1696.0961923128523</c:v>
                </c:pt>
                <c:pt idx="303">
                  <c:v>-1677.3411358908486</c:v>
                </c:pt>
                <c:pt idx="304">
                  <c:v>-1658.0751451100832</c:v>
                </c:pt>
                <c:pt idx="305">
                  <c:v>-1638.3040885779835</c:v>
                </c:pt>
                <c:pt idx="306">
                  <c:v>-1618.0339887498951</c:v>
                </c:pt>
                <c:pt idx="307">
                  <c:v>-1597.271020094586</c:v>
                </c:pt>
                <c:pt idx="308">
                  <c:v>-1576.0215072134436</c:v>
                </c:pt>
                <c:pt idx="309">
                  <c:v>-1554.2919229139416</c:v>
                </c:pt>
                <c:pt idx="310">
                  <c:v>-1532.0888862379563</c:v>
                </c:pt>
                <c:pt idx="311">
                  <c:v>-1509.4191604455445</c:v>
                </c:pt>
                <c:pt idx="312">
                  <c:v>-1486.2896509547891</c:v>
                </c:pt>
                <c:pt idx="313">
                  <c:v>-1462.7074032383407</c:v>
                </c:pt>
                <c:pt idx="314">
                  <c:v>-1438.6796006773025</c:v>
                </c:pt>
                <c:pt idx="315">
                  <c:v>-1414.2135623730953</c:v>
                </c:pt>
                <c:pt idx="316">
                  <c:v>-1389.3167409179953</c:v>
                </c:pt>
                <c:pt idx="317">
                  <c:v>-1363.9967201249965</c:v>
                </c:pt>
                <c:pt idx="318">
                  <c:v>-1338.2612127177163</c:v>
                </c:pt>
                <c:pt idx="319">
                  <c:v>-1312.1180579810148</c:v>
                </c:pt>
                <c:pt idx="320">
                  <c:v>-1285.5752193730791</c:v>
                </c:pt>
                <c:pt idx="321">
                  <c:v>-1258.6407820996756</c:v>
                </c:pt>
                <c:pt idx="322">
                  <c:v>-1231.3229506513164</c:v>
                </c:pt>
                <c:pt idx="323">
                  <c:v>-1203.6300463040966</c:v>
                </c:pt>
                <c:pt idx="324">
                  <c:v>-1175.5705045849468</c:v>
                </c:pt>
                <c:pt idx="325">
                  <c:v>-1147.152872702093</c:v>
                </c:pt>
                <c:pt idx="326">
                  <c:v>-1118.3858069414932</c:v>
                </c:pt>
                <c:pt idx="327">
                  <c:v>-1089.2780700300539</c:v>
                </c:pt>
                <c:pt idx="328">
                  <c:v>-1059.83852846641</c:v>
                </c:pt>
                <c:pt idx="329">
                  <c:v>-1030.0761498201089</c:v>
                </c:pt>
                <c:pt idx="330">
                  <c:v>-1000.0000000000009</c:v>
                </c:pt>
                <c:pt idx="331">
                  <c:v>-969.61924049267384</c:v>
                </c:pt>
                <c:pt idx="332">
                  <c:v>-938.94312557178159</c:v>
                </c:pt>
                <c:pt idx="333">
                  <c:v>-907.98099947909395</c:v>
                </c:pt>
                <c:pt idx="334">
                  <c:v>-876.74229357815557</c:v>
                </c:pt>
                <c:pt idx="335">
                  <c:v>-845.23652348139842</c:v>
                </c:pt>
                <c:pt idx="336">
                  <c:v>-813.47328615160029</c:v>
                </c:pt>
                <c:pt idx="337">
                  <c:v>-781.46225697854777</c:v>
                </c:pt>
                <c:pt idx="338">
                  <c:v>-749.21318683182471</c:v>
                </c:pt>
                <c:pt idx="339">
                  <c:v>-716.73589909060149</c:v>
                </c:pt>
                <c:pt idx="340">
                  <c:v>-684.04028665133717</c:v>
                </c:pt>
                <c:pt idx="341">
                  <c:v>-651.13630891431342</c:v>
                </c:pt>
                <c:pt idx="342">
                  <c:v>-618.03398874989523</c:v>
                </c:pt>
                <c:pt idx="343">
                  <c:v>-584.7434094454743</c:v>
                </c:pt>
                <c:pt idx="344">
                  <c:v>-551.27471163399787</c:v>
                </c:pt>
                <c:pt idx="345">
                  <c:v>-517.63809020504141</c:v>
                </c:pt>
                <c:pt idx="346">
                  <c:v>-483.84379119933573</c:v>
                </c:pt>
                <c:pt idx="347">
                  <c:v>-449.90210868773067</c:v>
                </c:pt>
                <c:pt idx="348">
                  <c:v>-415.82338163551975</c:v>
                </c:pt>
                <c:pt idx="349">
                  <c:v>-381.61799075308932</c:v>
                </c:pt>
                <c:pt idx="350">
                  <c:v>-347.29635533386079</c:v>
                </c:pt>
                <c:pt idx="351">
                  <c:v>-312.86893008046223</c:v>
                </c:pt>
                <c:pt idx="352">
                  <c:v>-278.34620192013176</c:v>
                </c:pt>
                <c:pt idx="353">
                  <c:v>-243.73868681029444</c:v>
                </c:pt>
                <c:pt idx="354">
                  <c:v>-209.05692653530684</c:v>
                </c:pt>
                <c:pt idx="355">
                  <c:v>-174.31148549531665</c:v>
                </c:pt>
                <c:pt idx="356">
                  <c:v>-139.51294748825126</c:v>
                </c:pt>
                <c:pt idx="357">
                  <c:v>-104.67191248588874</c:v>
                </c:pt>
                <c:pt idx="358">
                  <c:v>-69.798993405001653</c:v>
                </c:pt>
                <c:pt idx="359">
                  <c:v>-34.904812874567121</c:v>
                </c:pt>
                <c:pt idx="360">
                  <c:v>-4.90059381963448E-13</c:v>
                </c:pt>
              </c:numCache>
            </c:numRef>
          </c:xVal>
          <c:yVal>
            <c:numRef>
              <c:f>'Trajectory Map'!$AQ$3:$AQ$363</c:f>
              <c:numCache>
                <c:formatCode>General</c:formatCode>
                <c:ptCount val="361"/>
                <c:pt idx="0">
                  <c:v>2000</c:v>
                </c:pt>
                <c:pt idx="1">
                  <c:v>1999.6953903127826</c:v>
                </c:pt>
                <c:pt idx="2">
                  <c:v>1998.7816540381916</c:v>
                </c:pt>
                <c:pt idx="3">
                  <c:v>1997.2590695091476</c:v>
                </c:pt>
                <c:pt idx="4">
                  <c:v>1995.1281005196483</c:v>
                </c:pt>
                <c:pt idx="5">
                  <c:v>1992.389396183491</c:v>
                </c:pt>
                <c:pt idx="6">
                  <c:v>1989.0437907365465</c:v>
                </c:pt>
                <c:pt idx="7">
                  <c:v>1985.092303282644</c:v>
                </c:pt>
                <c:pt idx="8">
                  <c:v>1980.5361374831407</c:v>
                </c:pt>
                <c:pt idx="9">
                  <c:v>1975.3766811902756</c:v>
                </c:pt>
                <c:pt idx="10">
                  <c:v>1969.6155060244159</c:v>
                </c:pt>
                <c:pt idx="11">
                  <c:v>1963.2543668953278</c:v>
                </c:pt>
                <c:pt idx="12">
                  <c:v>1956.2952014676114</c:v>
                </c:pt>
                <c:pt idx="13">
                  <c:v>1948.7401295704706</c:v>
                </c:pt>
                <c:pt idx="14">
                  <c:v>1940.5914525519929</c:v>
                </c:pt>
                <c:pt idx="15">
                  <c:v>1931.8516525781367</c:v>
                </c:pt>
                <c:pt idx="16">
                  <c:v>1922.5233918766378</c:v>
                </c:pt>
                <c:pt idx="17">
                  <c:v>1912.6095119260708</c:v>
                </c:pt>
                <c:pt idx="18">
                  <c:v>1902.1130325903071</c:v>
                </c:pt>
                <c:pt idx="19">
                  <c:v>1891.0371511986336</c:v>
                </c:pt>
                <c:pt idx="20">
                  <c:v>1879.3852415718168</c:v>
                </c:pt>
                <c:pt idx="21">
                  <c:v>1867.1608529944035</c:v>
                </c:pt>
                <c:pt idx="22">
                  <c:v>1854.3677091335749</c:v>
                </c:pt>
                <c:pt idx="23">
                  <c:v>1841.0097069048807</c:v>
                </c:pt>
                <c:pt idx="24">
                  <c:v>1827.0909152852018</c:v>
                </c:pt>
                <c:pt idx="25">
                  <c:v>1812.6155740733</c:v>
                </c:pt>
                <c:pt idx="26">
                  <c:v>1797.588092598334</c:v>
                </c:pt>
                <c:pt idx="27">
                  <c:v>1782.0130483767357</c:v>
                </c:pt>
                <c:pt idx="28">
                  <c:v>1765.895185717854</c:v>
                </c:pt>
                <c:pt idx="29">
                  <c:v>1749.2394142787914</c:v>
                </c:pt>
                <c:pt idx="30">
                  <c:v>1732.0508075688774</c:v>
                </c:pt>
                <c:pt idx="31">
                  <c:v>1714.3346014042247</c:v>
                </c:pt>
                <c:pt idx="32">
                  <c:v>1696.0961923128518</c:v>
                </c:pt>
                <c:pt idx="33">
                  <c:v>1677.3411358908481</c:v>
                </c:pt>
                <c:pt idx="34">
                  <c:v>1658.0751451100832</c:v>
                </c:pt>
                <c:pt idx="35">
                  <c:v>1638.3040885779835</c:v>
                </c:pt>
                <c:pt idx="36">
                  <c:v>1618.0339887498949</c:v>
                </c:pt>
                <c:pt idx="37">
                  <c:v>1597.2710200945858</c:v>
                </c:pt>
                <c:pt idx="38">
                  <c:v>1576.0215072134438</c:v>
                </c:pt>
                <c:pt idx="39">
                  <c:v>1554.2919229139418</c:v>
                </c:pt>
                <c:pt idx="40">
                  <c:v>1532.0888862379561</c:v>
                </c:pt>
                <c:pt idx="41">
                  <c:v>1509.4191604455441</c:v>
                </c:pt>
                <c:pt idx="42">
                  <c:v>1486.2896509547884</c:v>
                </c:pt>
                <c:pt idx="43">
                  <c:v>1462.7074032383409</c:v>
                </c:pt>
                <c:pt idx="44">
                  <c:v>1438.6796006773025</c:v>
                </c:pt>
                <c:pt idx="45">
                  <c:v>1414.2135623730951</c:v>
                </c:pt>
                <c:pt idx="46">
                  <c:v>1389.3167409179946</c:v>
                </c:pt>
                <c:pt idx="47">
                  <c:v>1363.996720124997</c:v>
                </c:pt>
                <c:pt idx="48">
                  <c:v>1338.2612127177165</c:v>
                </c:pt>
                <c:pt idx="49">
                  <c:v>1312.1180579810145</c:v>
                </c:pt>
                <c:pt idx="50">
                  <c:v>1285.5752193730787</c:v>
                </c:pt>
                <c:pt idx="51">
                  <c:v>1258.6407820996751</c:v>
                </c:pt>
                <c:pt idx="52">
                  <c:v>1231.3229506513167</c:v>
                </c:pt>
                <c:pt idx="53">
                  <c:v>1203.6300463040968</c:v>
                </c:pt>
                <c:pt idx="54">
                  <c:v>1175.5705045849463</c:v>
                </c:pt>
                <c:pt idx="55">
                  <c:v>1147.1528727020923</c:v>
                </c:pt>
                <c:pt idx="56">
                  <c:v>1118.3858069414937</c:v>
                </c:pt>
                <c:pt idx="57">
                  <c:v>1089.2780700300541</c:v>
                </c:pt>
                <c:pt idx="58">
                  <c:v>1059.8385284664098</c:v>
                </c:pt>
                <c:pt idx="59">
                  <c:v>1030.0761498201084</c:v>
                </c:pt>
                <c:pt idx="60">
                  <c:v>1000.0000000000002</c:v>
                </c:pt>
                <c:pt idx="61">
                  <c:v>969.61924049267418</c:v>
                </c:pt>
                <c:pt idx="62">
                  <c:v>938.94312557178171</c:v>
                </c:pt>
                <c:pt idx="63">
                  <c:v>907.98099947909361</c:v>
                </c:pt>
                <c:pt idx="64">
                  <c:v>876.74229357815489</c:v>
                </c:pt>
                <c:pt idx="65">
                  <c:v>845.23652348139888</c:v>
                </c:pt>
                <c:pt idx="66">
                  <c:v>813.4732861516004</c:v>
                </c:pt>
                <c:pt idx="67">
                  <c:v>781.46225697854743</c:v>
                </c:pt>
                <c:pt idx="68">
                  <c:v>749.21318683182392</c:v>
                </c:pt>
                <c:pt idx="69">
                  <c:v>716.73589909060081</c:v>
                </c:pt>
                <c:pt idx="70">
                  <c:v>684.04028665133762</c:v>
                </c:pt>
                <c:pt idx="71">
                  <c:v>651.13630891431353</c:v>
                </c:pt>
                <c:pt idx="72">
                  <c:v>618.03398874989489</c:v>
                </c:pt>
                <c:pt idx="73">
                  <c:v>584.7434094454735</c:v>
                </c:pt>
                <c:pt idx="74">
                  <c:v>551.27471163399832</c:v>
                </c:pt>
                <c:pt idx="75">
                  <c:v>517.63809020504152</c:v>
                </c:pt>
                <c:pt idx="76">
                  <c:v>483.84379119933533</c:v>
                </c:pt>
                <c:pt idx="77">
                  <c:v>449.90210868772982</c:v>
                </c:pt>
                <c:pt idx="78">
                  <c:v>415.8233816355189</c:v>
                </c:pt>
                <c:pt idx="79">
                  <c:v>381.61799075308983</c:v>
                </c:pt>
                <c:pt idx="80">
                  <c:v>347.29635533386084</c:v>
                </c:pt>
                <c:pt idx="81">
                  <c:v>312.86893008046184</c:v>
                </c:pt>
                <c:pt idx="82">
                  <c:v>278.34620192013091</c:v>
                </c:pt>
                <c:pt idx="83">
                  <c:v>243.73868681029498</c:v>
                </c:pt>
                <c:pt idx="84">
                  <c:v>209.0569265353069</c:v>
                </c:pt>
                <c:pt idx="85">
                  <c:v>174.31148549531628</c:v>
                </c:pt>
                <c:pt idx="86">
                  <c:v>139.51294748825046</c:v>
                </c:pt>
                <c:pt idx="87">
                  <c:v>104.67191248588793</c:v>
                </c:pt>
                <c:pt idx="88">
                  <c:v>69.798993405002165</c:v>
                </c:pt>
                <c:pt idx="89">
                  <c:v>34.904812874567199</c:v>
                </c:pt>
                <c:pt idx="90">
                  <c:v>1.22514845490862E-13</c:v>
                </c:pt>
                <c:pt idx="91">
                  <c:v>-34.904812874566957</c:v>
                </c:pt>
                <c:pt idx="92">
                  <c:v>-69.798993405001909</c:v>
                </c:pt>
                <c:pt idx="93">
                  <c:v>-104.67191248588769</c:v>
                </c:pt>
                <c:pt idx="94">
                  <c:v>-139.51294748825066</c:v>
                </c:pt>
                <c:pt idx="95">
                  <c:v>-174.31148549531648</c:v>
                </c:pt>
                <c:pt idx="96">
                  <c:v>-209.0569265353071</c:v>
                </c:pt>
                <c:pt idx="97">
                  <c:v>-243.73868681029472</c:v>
                </c:pt>
                <c:pt idx="98">
                  <c:v>-278.34620192013068</c:v>
                </c:pt>
                <c:pt idx="99">
                  <c:v>-312.86893008046161</c:v>
                </c:pt>
                <c:pt idx="100">
                  <c:v>-347.29635533386062</c:v>
                </c:pt>
                <c:pt idx="101">
                  <c:v>-381.6179907530896</c:v>
                </c:pt>
                <c:pt idx="102">
                  <c:v>-415.82338163551867</c:v>
                </c:pt>
                <c:pt idx="103">
                  <c:v>-449.90210868773005</c:v>
                </c:pt>
                <c:pt idx="104">
                  <c:v>-483.84379119933556</c:v>
                </c:pt>
                <c:pt idx="105">
                  <c:v>-517.63809020504175</c:v>
                </c:pt>
                <c:pt idx="106">
                  <c:v>-551.27471163399809</c:v>
                </c:pt>
                <c:pt idx="107">
                  <c:v>-584.74340944547328</c:v>
                </c:pt>
                <c:pt idx="108">
                  <c:v>-618.03398874989466</c:v>
                </c:pt>
                <c:pt idx="109">
                  <c:v>-651.1363089143133</c:v>
                </c:pt>
                <c:pt idx="110">
                  <c:v>-684.0402866513374</c:v>
                </c:pt>
                <c:pt idx="111">
                  <c:v>-716.73589909060058</c:v>
                </c:pt>
                <c:pt idx="112">
                  <c:v>-749.21318683182415</c:v>
                </c:pt>
                <c:pt idx="113">
                  <c:v>-781.46225697854754</c:v>
                </c:pt>
                <c:pt idx="114">
                  <c:v>-813.47328615160052</c:v>
                </c:pt>
                <c:pt idx="115">
                  <c:v>-845.23652348139865</c:v>
                </c:pt>
                <c:pt idx="116">
                  <c:v>-876.742293578155</c:v>
                </c:pt>
                <c:pt idx="117">
                  <c:v>-907.98099947909338</c:v>
                </c:pt>
                <c:pt idx="118">
                  <c:v>-938.94312557178182</c:v>
                </c:pt>
                <c:pt idx="119">
                  <c:v>-969.61924049267395</c:v>
                </c:pt>
                <c:pt idx="120">
                  <c:v>-999.99999999999955</c:v>
                </c:pt>
                <c:pt idx="121">
                  <c:v>-1030.0761498201086</c:v>
                </c:pt>
                <c:pt idx="122">
                  <c:v>-1059.8385284664096</c:v>
                </c:pt>
                <c:pt idx="123">
                  <c:v>-1089.2780700300541</c:v>
                </c:pt>
                <c:pt idx="124">
                  <c:v>-1118.3858069414935</c:v>
                </c:pt>
                <c:pt idx="125">
                  <c:v>-1147.1528727020923</c:v>
                </c:pt>
                <c:pt idx="126">
                  <c:v>-1175.5705045849461</c:v>
                </c:pt>
                <c:pt idx="127">
                  <c:v>-1203.6300463040968</c:v>
                </c:pt>
                <c:pt idx="128">
                  <c:v>-1231.3229506513167</c:v>
                </c:pt>
                <c:pt idx="129">
                  <c:v>-1258.6407820996747</c:v>
                </c:pt>
                <c:pt idx="130">
                  <c:v>-1285.5752193730787</c:v>
                </c:pt>
                <c:pt idx="131">
                  <c:v>-1312.1180579810143</c:v>
                </c:pt>
                <c:pt idx="132">
                  <c:v>-1338.2612127177165</c:v>
                </c:pt>
                <c:pt idx="133">
                  <c:v>-1363.9967201249967</c:v>
                </c:pt>
                <c:pt idx="134">
                  <c:v>-1389.3167409179948</c:v>
                </c:pt>
                <c:pt idx="135">
                  <c:v>-1414.2135623730949</c:v>
                </c:pt>
                <c:pt idx="136">
                  <c:v>-1438.6796006773025</c:v>
                </c:pt>
                <c:pt idx="137">
                  <c:v>-1462.7074032383409</c:v>
                </c:pt>
                <c:pt idx="138">
                  <c:v>-1486.2896509547882</c:v>
                </c:pt>
                <c:pt idx="139">
                  <c:v>-1509.4191604455441</c:v>
                </c:pt>
                <c:pt idx="140">
                  <c:v>-1532.0888862379559</c:v>
                </c:pt>
                <c:pt idx="141">
                  <c:v>-1554.2919229139418</c:v>
                </c:pt>
                <c:pt idx="142">
                  <c:v>-1576.0215072134438</c:v>
                </c:pt>
                <c:pt idx="143">
                  <c:v>-1597.271020094586</c:v>
                </c:pt>
                <c:pt idx="144">
                  <c:v>-1618.0339887498947</c:v>
                </c:pt>
                <c:pt idx="145">
                  <c:v>-1638.3040885779837</c:v>
                </c:pt>
                <c:pt idx="146">
                  <c:v>-1658.0751451100832</c:v>
                </c:pt>
                <c:pt idx="147">
                  <c:v>-1677.3411358908479</c:v>
                </c:pt>
                <c:pt idx="148">
                  <c:v>-1696.0961923128518</c:v>
                </c:pt>
                <c:pt idx="149">
                  <c:v>-1714.3346014042245</c:v>
                </c:pt>
                <c:pt idx="150">
                  <c:v>-1732.0508075688774</c:v>
                </c:pt>
                <c:pt idx="151">
                  <c:v>-1749.2394142787914</c:v>
                </c:pt>
                <c:pt idx="152">
                  <c:v>-1765.895185717854</c:v>
                </c:pt>
                <c:pt idx="153">
                  <c:v>-1782.0130483767355</c:v>
                </c:pt>
                <c:pt idx="154">
                  <c:v>-1797.588092598334</c:v>
                </c:pt>
                <c:pt idx="155">
                  <c:v>-1812.6155740733</c:v>
                </c:pt>
                <c:pt idx="156">
                  <c:v>-1827.0909152852016</c:v>
                </c:pt>
                <c:pt idx="157">
                  <c:v>-1841.0097069048807</c:v>
                </c:pt>
                <c:pt idx="158">
                  <c:v>-1854.3677091335746</c:v>
                </c:pt>
                <c:pt idx="159">
                  <c:v>-1867.1608529944035</c:v>
                </c:pt>
                <c:pt idx="160">
                  <c:v>-1879.3852415718166</c:v>
                </c:pt>
                <c:pt idx="161">
                  <c:v>-1891.0371511986336</c:v>
                </c:pt>
                <c:pt idx="162">
                  <c:v>-1902.1130325903071</c:v>
                </c:pt>
                <c:pt idx="163">
                  <c:v>-1912.609511926071</c:v>
                </c:pt>
                <c:pt idx="164">
                  <c:v>-1922.5233918766378</c:v>
                </c:pt>
                <c:pt idx="165">
                  <c:v>-1931.8516525781365</c:v>
                </c:pt>
                <c:pt idx="166">
                  <c:v>-1940.5914525519929</c:v>
                </c:pt>
                <c:pt idx="167">
                  <c:v>-1948.7401295704703</c:v>
                </c:pt>
                <c:pt idx="168">
                  <c:v>-1956.2952014676114</c:v>
                </c:pt>
                <c:pt idx="169">
                  <c:v>-1963.2543668953278</c:v>
                </c:pt>
                <c:pt idx="170">
                  <c:v>-1969.6155060244159</c:v>
                </c:pt>
                <c:pt idx="171">
                  <c:v>-1975.3766811902753</c:v>
                </c:pt>
                <c:pt idx="172">
                  <c:v>-1980.5361374831407</c:v>
                </c:pt>
                <c:pt idx="173">
                  <c:v>-1985.092303282644</c:v>
                </c:pt>
                <c:pt idx="174">
                  <c:v>-1989.0437907365465</c:v>
                </c:pt>
                <c:pt idx="175">
                  <c:v>-1992.389396183491</c:v>
                </c:pt>
                <c:pt idx="176">
                  <c:v>-1995.1281005196483</c:v>
                </c:pt>
                <c:pt idx="177">
                  <c:v>-1997.2590695091476</c:v>
                </c:pt>
                <c:pt idx="178">
                  <c:v>-1998.7816540381916</c:v>
                </c:pt>
                <c:pt idx="179">
                  <c:v>-1999.6953903127826</c:v>
                </c:pt>
                <c:pt idx="180">
                  <c:v>-2000</c:v>
                </c:pt>
                <c:pt idx="181">
                  <c:v>-1999.6953903127826</c:v>
                </c:pt>
                <c:pt idx="182">
                  <c:v>-1998.7816540381916</c:v>
                </c:pt>
                <c:pt idx="183">
                  <c:v>-1997.2590695091476</c:v>
                </c:pt>
                <c:pt idx="184">
                  <c:v>-1995.1281005196483</c:v>
                </c:pt>
                <c:pt idx="185">
                  <c:v>-1992.389396183491</c:v>
                </c:pt>
                <c:pt idx="186">
                  <c:v>-1989.0437907365465</c:v>
                </c:pt>
                <c:pt idx="187">
                  <c:v>-1985.0923032826443</c:v>
                </c:pt>
                <c:pt idx="188">
                  <c:v>-1980.5361374831405</c:v>
                </c:pt>
                <c:pt idx="189">
                  <c:v>-1975.3766811902756</c:v>
                </c:pt>
                <c:pt idx="190">
                  <c:v>-1969.6155060244159</c:v>
                </c:pt>
                <c:pt idx="191">
                  <c:v>-1963.2543668953278</c:v>
                </c:pt>
                <c:pt idx="192">
                  <c:v>-1956.2952014676112</c:v>
                </c:pt>
                <c:pt idx="193">
                  <c:v>-1948.7401295704706</c:v>
                </c:pt>
                <c:pt idx="194">
                  <c:v>-1940.5914525519929</c:v>
                </c:pt>
                <c:pt idx="195">
                  <c:v>-1931.8516525781367</c:v>
                </c:pt>
                <c:pt idx="196">
                  <c:v>-1922.5233918766378</c:v>
                </c:pt>
                <c:pt idx="197">
                  <c:v>-1912.6095119260708</c:v>
                </c:pt>
                <c:pt idx="198">
                  <c:v>-1902.1130325903073</c:v>
                </c:pt>
                <c:pt idx="199">
                  <c:v>-1891.0371511986334</c:v>
                </c:pt>
                <c:pt idx="200">
                  <c:v>-1879.3852415718168</c:v>
                </c:pt>
                <c:pt idx="201">
                  <c:v>-1867.1608529944035</c:v>
                </c:pt>
                <c:pt idx="202">
                  <c:v>-1854.3677091335749</c:v>
                </c:pt>
                <c:pt idx="203">
                  <c:v>-1841.0097069048807</c:v>
                </c:pt>
                <c:pt idx="204">
                  <c:v>-1827.0909152852018</c:v>
                </c:pt>
                <c:pt idx="205">
                  <c:v>-1812.6155740733002</c:v>
                </c:pt>
                <c:pt idx="206">
                  <c:v>-1797.5880925983338</c:v>
                </c:pt>
                <c:pt idx="207">
                  <c:v>-1782.0130483767357</c:v>
                </c:pt>
                <c:pt idx="208">
                  <c:v>-1765.8951857178538</c:v>
                </c:pt>
                <c:pt idx="209">
                  <c:v>-1749.2394142787916</c:v>
                </c:pt>
                <c:pt idx="210">
                  <c:v>-1732.0508075688772</c:v>
                </c:pt>
                <c:pt idx="211">
                  <c:v>-1714.3346014042247</c:v>
                </c:pt>
                <c:pt idx="212">
                  <c:v>-1696.0961923128521</c:v>
                </c:pt>
                <c:pt idx="213">
                  <c:v>-1677.3411358908481</c:v>
                </c:pt>
                <c:pt idx="214">
                  <c:v>-1658.0751451100837</c:v>
                </c:pt>
                <c:pt idx="215">
                  <c:v>-1638.3040885779835</c:v>
                </c:pt>
                <c:pt idx="216">
                  <c:v>-1618.0339887498951</c:v>
                </c:pt>
                <c:pt idx="217">
                  <c:v>-1597.2710200945858</c:v>
                </c:pt>
                <c:pt idx="218">
                  <c:v>-1576.021507213444</c:v>
                </c:pt>
                <c:pt idx="219">
                  <c:v>-1554.2919229139416</c:v>
                </c:pt>
                <c:pt idx="220">
                  <c:v>-1532.0888862379561</c:v>
                </c:pt>
                <c:pt idx="221">
                  <c:v>-1509.4191604455443</c:v>
                </c:pt>
                <c:pt idx="222">
                  <c:v>-1486.2896509547884</c:v>
                </c:pt>
                <c:pt idx="223">
                  <c:v>-1462.7074032383412</c:v>
                </c:pt>
                <c:pt idx="224">
                  <c:v>-1438.6796006773022</c:v>
                </c:pt>
                <c:pt idx="225">
                  <c:v>-1414.2135623730953</c:v>
                </c:pt>
                <c:pt idx="226">
                  <c:v>-1389.3167409179946</c:v>
                </c:pt>
                <c:pt idx="227">
                  <c:v>-1363.9967201249972</c:v>
                </c:pt>
                <c:pt idx="228">
                  <c:v>-1338.2612127177163</c:v>
                </c:pt>
                <c:pt idx="229">
                  <c:v>-1312.1180579810145</c:v>
                </c:pt>
                <c:pt idx="230">
                  <c:v>-1285.5752193730789</c:v>
                </c:pt>
                <c:pt idx="231">
                  <c:v>-1258.6407820996756</c:v>
                </c:pt>
                <c:pt idx="232">
                  <c:v>-1231.3229506513162</c:v>
                </c:pt>
                <c:pt idx="233">
                  <c:v>-1203.6300463040966</c:v>
                </c:pt>
                <c:pt idx="234">
                  <c:v>-1175.5705045849465</c:v>
                </c:pt>
                <c:pt idx="235">
                  <c:v>-1147.1528727020927</c:v>
                </c:pt>
                <c:pt idx="236">
                  <c:v>-1118.3858069414932</c:v>
                </c:pt>
                <c:pt idx="237">
                  <c:v>-1089.2780700300539</c:v>
                </c:pt>
                <c:pt idx="238">
                  <c:v>-1059.83852846641</c:v>
                </c:pt>
                <c:pt idx="239">
                  <c:v>-1030.0761498201089</c:v>
                </c:pt>
                <c:pt idx="240">
                  <c:v>-1000.0000000000009</c:v>
                </c:pt>
                <c:pt idx="241">
                  <c:v>-969.61924049267373</c:v>
                </c:pt>
                <c:pt idx="242">
                  <c:v>-938.94312557178148</c:v>
                </c:pt>
                <c:pt idx="243">
                  <c:v>-907.98099947909384</c:v>
                </c:pt>
                <c:pt idx="244">
                  <c:v>-876.74229357815545</c:v>
                </c:pt>
                <c:pt idx="245">
                  <c:v>-845.23652348139831</c:v>
                </c:pt>
                <c:pt idx="246">
                  <c:v>-813.47328615160018</c:v>
                </c:pt>
                <c:pt idx="247">
                  <c:v>-781.46225697854766</c:v>
                </c:pt>
                <c:pt idx="248">
                  <c:v>-749.2131868318246</c:v>
                </c:pt>
                <c:pt idx="249">
                  <c:v>-716.73589909060138</c:v>
                </c:pt>
                <c:pt idx="250">
                  <c:v>-684.04028665133706</c:v>
                </c:pt>
                <c:pt idx="251">
                  <c:v>-651.1363089143133</c:v>
                </c:pt>
                <c:pt idx="252">
                  <c:v>-618.03398874989512</c:v>
                </c:pt>
                <c:pt idx="253">
                  <c:v>-584.74340944547419</c:v>
                </c:pt>
                <c:pt idx="254">
                  <c:v>-551.27471163399775</c:v>
                </c:pt>
                <c:pt idx="255">
                  <c:v>-517.63809020504129</c:v>
                </c:pt>
                <c:pt idx="256">
                  <c:v>-483.84379119933556</c:v>
                </c:pt>
                <c:pt idx="257">
                  <c:v>-449.9021086877305</c:v>
                </c:pt>
                <c:pt idx="258">
                  <c:v>-415.82338163551958</c:v>
                </c:pt>
                <c:pt idx="259">
                  <c:v>-381.6179907530892</c:v>
                </c:pt>
                <c:pt idx="260">
                  <c:v>-347.29635533386067</c:v>
                </c:pt>
                <c:pt idx="261">
                  <c:v>-312.86893008046206</c:v>
                </c:pt>
                <c:pt idx="262">
                  <c:v>-278.34620192013165</c:v>
                </c:pt>
                <c:pt idx="263">
                  <c:v>-243.73868681029435</c:v>
                </c:pt>
                <c:pt idx="264">
                  <c:v>-209.05692653530673</c:v>
                </c:pt>
                <c:pt idx="265">
                  <c:v>-174.3114854953165</c:v>
                </c:pt>
                <c:pt idx="266">
                  <c:v>-139.51294748825117</c:v>
                </c:pt>
                <c:pt idx="267">
                  <c:v>-104.67191248588861</c:v>
                </c:pt>
                <c:pt idx="268">
                  <c:v>-69.798993405001525</c:v>
                </c:pt>
                <c:pt idx="269">
                  <c:v>-34.904812874566993</c:v>
                </c:pt>
                <c:pt idx="270">
                  <c:v>-3.67544536472586E-13</c:v>
                </c:pt>
                <c:pt idx="271">
                  <c:v>34.904812874566261</c:v>
                </c:pt>
                <c:pt idx="272">
                  <c:v>69.798993405002562</c:v>
                </c:pt>
                <c:pt idx="273">
                  <c:v>104.67191248588789</c:v>
                </c:pt>
                <c:pt idx="274">
                  <c:v>139.51294748825043</c:v>
                </c:pt>
                <c:pt idx="275">
                  <c:v>174.31148549531576</c:v>
                </c:pt>
                <c:pt idx="276">
                  <c:v>209.05692653530596</c:v>
                </c:pt>
                <c:pt idx="277">
                  <c:v>243.73868681029538</c:v>
                </c:pt>
                <c:pt idx="278">
                  <c:v>278.34620192013091</c:v>
                </c:pt>
                <c:pt idx="279">
                  <c:v>312.86893008046133</c:v>
                </c:pt>
                <c:pt idx="280">
                  <c:v>347.29635533385994</c:v>
                </c:pt>
                <c:pt idx="281">
                  <c:v>381.61799075309023</c:v>
                </c:pt>
                <c:pt idx="282">
                  <c:v>415.82338163551884</c:v>
                </c:pt>
                <c:pt idx="283">
                  <c:v>449.90210868772982</c:v>
                </c:pt>
                <c:pt idx="284">
                  <c:v>483.84379119933493</c:v>
                </c:pt>
                <c:pt idx="285">
                  <c:v>517.63809020504061</c:v>
                </c:pt>
                <c:pt idx="286">
                  <c:v>551.27471163399878</c:v>
                </c:pt>
                <c:pt idx="287">
                  <c:v>584.74340944547339</c:v>
                </c:pt>
                <c:pt idx="288">
                  <c:v>618.03398874989443</c:v>
                </c:pt>
                <c:pt idx="289">
                  <c:v>651.13630891431262</c:v>
                </c:pt>
                <c:pt idx="290">
                  <c:v>684.04028665133796</c:v>
                </c:pt>
                <c:pt idx="291">
                  <c:v>716.73589909060081</c:v>
                </c:pt>
                <c:pt idx="292">
                  <c:v>749.21318683182392</c:v>
                </c:pt>
                <c:pt idx="293">
                  <c:v>781.46225697854698</c:v>
                </c:pt>
                <c:pt idx="294">
                  <c:v>813.4732861515995</c:v>
                </c:pt>
                <c:pt idx="295">
                  <c:v>845.23652348139922</c:v>
                </c:pt>
                <c:pt idx="296">
                  <c:v>876.74229357815477</c:v>
                </c:pt>
                <c:pt idx="297">
                  <c:v>907.98099947909327</c:v>
                </c:pt>
                <c:pt idx="298">
                  <c:v>938.9431255717808</c:v>
                </c:pt>
                <c:pt idx="299">
                  <c:v>969.61924049267452</c:v>
                </c:pt>
                <c:pt idx="300">
                  <c:v>1000.0000000000002</c:v>
                </c:pt>
                <c:pt idx="301">
                  <c:v>1030.0761498201084</c:v>
                </c:pt>
                <c:pt idx="302">
                  <c:v>1059.8385284664093</c:v>
                </c:pt>
                <c:pt idx="303">
                  <c:v>1089.2780700300532</c:v>
                </c:pt>
                <c:pt idx="304">
                  <c:v>1118.3858069414941</c:v>
                </c:pt>
                <c:pt idx="305">
                  <c:v>1147.1528727020921</c:v>
                </c:pt>
                <c:pt idx="306">
                  <c:v>1175.5705045849459</c:v>
                </c:pt>
                <c:pt idx="307">
                  <c:v>1203.6300463040959</c:v>
                </c:pt>
                <c:pt idx="308">
                  <c:v>1231.3229506513171</c:v>
                </c:pt>
                <c:pt idx="309">
                  <c:v>1258.6407820996751</c:v>
                </c:pt>
                <c:pt idx="310">
                  <c:v>1285.5752193730784</c:v>
                </c:pt>
                <c:pt idx="311">
                  <c:v>1312.1180579810141</c:v>
                </c:pt>
                <c:pt idx="312">
                  <c:v>1338.2612127177156</c:v>
                </c:pt>
                <c:pt idx="313">
                  <c:v>1363.9967201249972</c:v>
                </c:pt>
                <c:pt idx="314">
                  <c:v>1389.3167409179946</c:v>
                </c:pt>
                <c:pt idx="315">
                  <c:v>1414.2135623730946</c:v>
                </c:pt>
                <c:pt idx="316">
                  <c:v>1438.6796006773018</c:v>
                </c:pt>
                <c:pt idx="317">
                  <c:v>1462.7074032383414</c:v>
                </c:pt>
                <c:pt idx="318">
                  <c:v>1486.2896509547884</c:v>
                </c:pt>
                <c:pt idx="319">
                  <c:v>1509.4191604455439</c:v>
                </c:pt>
                <c:pt idx="320">
                  <c:v>1532.0888862379556</c:v>
                </c:pt>
                <c:pt idx="321">
                  <c:v>1554.2919229139411</c:v>
                </c:pt>
                <c:pt idx="322">
                  <c:v>1576.021507213444</c:v>
                </c:pt>
                <c:pt idx="323">
                  <c:v>1597.2710200945858</c:v>
                </c:pt>
                <c:pt idx="324">
                  <c:v>1618.0339887498947</c:v>
                </c:pt>
                <c:pt idx="325">
                  <c:v>1638.3040885779831</c:v>
                </c:pt>
                <c:pt idx="326">
                  <c:v>1658.0751451100837</c:v>
                </c:pt>
                <c:pt idx="327">
                  <c:v>1677.3411358908481</c:v>
                </c:pt>
                <c:pt idx="328">
                  <c:v>1696.0961923128518</c:v>
                </c:pt>
                <c:pt idx="329">
                  <c:v>1714.3346014042243</c:v>
                </c:pt>
                <c:pt idx="330">
                  <c:v>1732.0508075688767</c:v>
                </c:pt>
                <c:pt idx="331">
                  <c:v>1749.2394142787916</c:v>
                </c:pt>
                <c:pt idx="332">
                  <c:v>1765.8951857178538</c:v>
                </c:pt>
                <c:pt idx="333">
                  <c:v>1782.0130483767355</c:v>
                </c:pt>
                <c:pt idx="334">
                  <c:v>1797.5880925983336</c:v>
                </c:pt>
                <c:pt idx="335">
                  <c:v>1812.6155740733002</c:v>
                </c:pt>
                <c:pt idx="336">
                  <c:v>1827.0909152852018</c:v>
                </c:pt>
                <c:pt idx="337">
                  <c:v>1841.0097069048804</c:v>
                </c:pt>
                <c:pt idx="338">
                  <c:v>1854.3677091335746</c:v>
                </c:pt>
                <c:pt idx="339">
                  <c:v>1867.1608529944031</c:v>
                </c:pt>
                <c:pt idx="340">
                  <c:v>1879.3852415718168</c:v>
                </c:pt>
                <c:pt idx="341">
                  <c:v>1891.0371511986336</c:v>
                </c:pt>
                <c:pt idx="342">
                  <c:v>1902.1130325903071</c:v>
                </c:pt>
                <c:pt idx="343">
                  <c:v>1912.6095119260706</c:v>
                </c:pt>
                <c:pt idx="344">
                  <c:v>1922.5233918766378</c:v>
                </c:pt>
                <c:pt idx="345">
                  <c:v>1931.8516525781367</c:v>
                </c:pt>
                <c:pt idx="346">
                  <c:v>1940.5914525519929</c:v>
                </c:pt>
                <c:pt idx="347">
                  <c:v>1948.7401295704703</c:v>
                </c:pt>
                <c:pt idx="348">
                  <c:v>1956.2952014676112</c:v>
                </c:pt>
                <c:pt idx="349">
                  <c:v>1963.2543668953278</c:v>
                </c:pt>
                <c:pt idx="350">
                  <c:v>1969.6155060244159</c:v>
                </c:pt>
                <c:pt idx="351">
                  <c:v>1975.3766811902753</c:v>
                </c:pt>
                <c:pt idx="352">
                  <c:v>1980.5361374831405</c:v>
                </c:pt>
                <c:pt idx="353">
                  <c:v>1985.0923032826443</c:v>
                </c:pt>
                <c:pt idx="354">
                  <c:v>1989.0437907365465</c:v>
                </c:pt>
                <c:pt idx="355">
                  <c:v>1992.389396183491</c:v>
                </c:pt>
                <c:pt idx="356">
                  <c:v>1995.1281005196483</c:v>
                </c:pt>
                <c:pt idx="357">
                  <c:v>1997.2590695091476</c:v>
                </c:pt>
                <c:pt idx="358">
                  <c:v>1998.7816540381916</c:v>
                </c:pt>
                <c:pt idx="359">
                  <c:v>1999.6953903127826</c:v>
                </c:pt>
                <c:pt idx="360">
                  <c:v>2000</c:v>
                </c:pt>
              </c:numCache>
            </c:numRef>
          </c:yVal>
          <c:smooth val="0"/>
          <c:extLst>
            <c:ext xmlns:c16="http://schemas.microsoft.com/office/drawing/2014/chart" uri="{C3380CC4-5D6E-409C-BE32-E72D297353CC}">
              <c16:uniqueId val="{00000000-B8E8-4FDC-9361-AD3A0B6F403D}"/>
            </c:ext>
          </c:extLst>
        </c:ser>
        <c:ser>
          <c:idx val="1"/>
          <c:order val="1"/>
          <c:tx>
            <c:strRef>
              <c:f>'Trajectory Map'!$AR$3</c:f>
              <c:strCache>
                <c:ptCount val="1"/>
                <c:pt idx="0">
                  <c:v>incoming near</c:v>
                </c:pt>
              </c:strCache>
            </c:strRef>
          </c:tx>
          <c:spPr>
            <a:ln w="19050" cap="rnd">
              <a:solidFill>
                <a:schemeClr val="accent2"/>
              </a:solidFill>
              <a:round/>
            </a:ln>
            <a:effectLst/>
          </c:spPr>
          <c:marker>
            <c:symbol val="none"/>
          </c:marker>
          <c:dPt>
            <c:idx val="1"/>
            <c:marker>
              <c:symbol val="picture"/>
              <c:spPr>
                <a:blipFill>
                  <a:blip xmlns:r="http://schemas.openxmlformats.org/officeDocument/2006/relationships" r:embed="rId1"/>
                  <a:stretch>
                    <a:fillRect/>
                  </a:stretch>
                </a:blipFill>
                <a:ln w="9525">
                  <a:noFill/>
                </a:ln>
                <a:effectLst/>
              </c:spPr>
            </c:marker>
            <c:bubble3D val="0"/>
            <c:spPr>
              <a:ln w="15875" cap="rnd">
                <a:solidFill>
                  <a:srgbClr val="00002F"/>
                </a:solidFill>
                <a:round/>
                <a:tailEnd type="none" w="lg" len="lg"/>
              </a:ln>
              <a:effectLst/>
            </c:spPr>
            <c:extLst>
              <c:ext xmlns:c16="http://schemas.microsoft.com/office/drawing/2014/chart" uri="{C3380CC4-5D6E-409C-BE32-E72D297353CC}">
                <c16:uniqueId val="{00000003-B8E8-4FDC-9361-AD3A0B6F403D}"/>
              </c:ext>
            </c:extLst>
          </c:dPt>
          <c:xVal>
            <c:numRef>
              <c:f>'Trajectory Map'!$AS$3:$AS$4</c:f>
              <c:numCache>
                <c:formatCode>General</c:formatCode>
                <c:ptCount val="2"/>
                <c:pt idx="0">
                  <c:v>932</c:v>
                </c:pt>
                <c:pt idx="1">
                  <c:v>932</c:v>
                </c:pt>
              </c:numCache>
            </c:numRef>
          </c:xVal>
          <c:yVal>
            <c:numRef>
              <c:f>'Trajectory Map'!$AT$3:$AT$4</c:f>
              <c:numCache>
                <c:formatCode>General</c:formatCode>
                <c:ptCount val="2"/>
                <c:pt idx="0">
                  <c:v>1769.5694391574466</c:v>
                </c:pt>
                <c:pt idx="1">
                  <c:v>4769.5694391574471</c:v>
                </c:pt>
              </c:numCache>
            </c:numRef>
          </c:yVal>
          <c:smooth val="0"/>
          <c:extLst>
            <c:ext xmlns:c16="http://schemas.microsoft.com/office/drawing/2014/chart" uri="{C3380CC4-5D6E-409C-BE32-E72D297353CC}">
              <c16:uniqueId val="{00000001-B8E8-4FDC-9361-AD3A0B6F403D}"/>
            </c:ext>
          </c:extLst>
        </c:ser>
        <c:ser>
          <c:idx val="2"/>
          <c:order val="2"/>
          <c:tx>
            <c:strRef>
              <c:f>'Trajectory Map'!$AR$6</c:f>
              <c:strCache>
                <c:ptCount val="1"/>
                <c:pt idx="0">
                  <c:v>outgoing near</c:v>
                </c:pt>
              </c:strCache>
            </c:strRef>
          </c:tx>
          <c:spPr>
            <a:ln w="19050" cap="rnd">
              <a:solidFill>
                <a:srgbClr val="FFC000"/>
              </a:solidFill>
              <a:round/>
            </a:ln>
            <a:effectLst/>
          </c:spPr>
          <c:marker>
            <c:symbol val="picture"/>
            <c:spPr>
              <a:blipFill>
                <a:blip xmlns:r="http://schemas.openxmlformats.org/officeDocument/2006/relationships" r:embed="rId2"/>
                <a:stretch>
                  <a:fillRect/>
                </a:stretch>
              </a:blipFill>
              <a:ln w="9525">
                <a:noFill/>
              </a:ln>
              <a:effectLst/>
            </c:spPr>
          </c:marker>
          <c:dPt>
            <c:idx val="1"/>
            <c:marker>
              <c:spPr>
                <a:blipFill>
                  <a:blip xmlns:r="http://schemas.openxmlformats.org/officeDocument/2006/relationships" r:embed="rId1"/>
                  <a:stretch>
                    <a:fillRect/>
                  </a:stretch>
                </a:blipFill>
                <a:ln w="9525">
                  <a:noFill/>
                </a:ln>
                <a:effectLst/>
              </c:spPr>
            </c:marker>
            <c:bubble3D val="0"/>
            <c:spPr>
              <a:ln w="15875" cap="rnd">
                <a:solidFill>
                  <a:srgbClr val="005295"/>
                </a:solidFill>
                <a:round/>
              </a:ln>
              <a:effectLst/>
            </c:spPr>
            <c:extLst>
              <c:ext xmlns:c16="http://schemas.microsoft.com/office/drawing/2014/chart" uri="{C3380CC4-5D6E-409C-BE32-E72D297353CC}">
                <c16:uniqueId val="{00000006-B8E8-4FDC-9361-AD3A0B6F403D}"/>
              </c:ext>
            </c:extLst>
          </c:dPt>
          <c:xVal>
            <c:numRef>
              <c:f>'Trajectory Map'!$AS$6:$AS$7</c:f>
              <c:numCache>
                <c:formatCode>General</c:formatCode>
                <c:ptCount val="2"/>
                <c:pt idx="0">
                  <c:v>932</c:v>
                </c:pt>
                <c:pt idx="1">
                  <c:v>3405.8580759421102</c:v>
                </c:pt>
              </c:numCache>
            </c:numRef>
          </c:xVal>
          <c:yVal>
            <c:numRef>
              <c:f>'Trajectory Map'!$AT$6:$AT$7</c:f>
              <c:numCache>
                <c:formatCode>General</c:formatCode>
                <c:ptCount val="2"/>
                <c:pt idx="0">
                  <c:v>1769.5694391574466</c:v>
                </c:pt>
                <c:pt idx="1">
                  <c:v>3466.6334391574464</c:v>
                </c:pt>
              </c:numCache>
            </c:numRef>
          </c:yVal>
          <c:smooth val="0"/>
          <c:extLst>
            <c:ext xmlns:c16="http://schemas.microsoft.com/office/drawing/2014/chart" uri="{C3380CC4-5D6E-409C-BE32-E72D297353CC}">
              <c16:uniqueId val="{00000002-B8E8-4FDC-9361-AD3A0B6F403D}"/>
            </c:ext>
          </c:extLst>
        </c:ser>
        <c:ser>
          <c:idx val="3"/>
          <c:order val="3"/>
          <c:tx>
            <c:v>Zero y</c:v>
          </c:tx>
          <c:spPr>
            <a:ln w="19050" cap="rnd">
              <a:solidFill>
                <a:schemeClr val="accent4"/>
              </a:solidFill>
              <a:round/>
            </a:ln>
            <a:effectLst/>
          </c:spPr>
          <c:marker>
            <c:symbol val="none"/>
          </c:marker>
          <c:dPt>
            <c:idx val="1"/>
            <c:bubble3D val="0"/>
            <c:spPr>
              <a:ln w="19050" cap="rnd">
                <a:solidFill>
                  <a:schemeClr val="bg1">
                    <a:lumMod val="95000"/>
                  </a:schemeClr>
                </a:solidFill>
                <a:round/>
              </a:ln>
              <a:effectLst/>
            </c:spPr>
            <c:extLst>
              <c:ext xmlns:c16="http://schemas.microsoft.com/office/drawing/2014/chart" uri="{C3380CC4-5D6E-409C-BE32-E72D297353CC}">
                <c16:uniqueId val="{0000000B-B8E8-4FDC-9361-AD3A0B6F403D}"/>
              </c:ext>
            </c:extLst>
          </c:dPt>
          <c:dPt>
            <c:idx val="2"/>
            <c:bubble3D val="0"/>
            <c:spPr>
              <a:ln w="19050" cap="rnd">
                <a:solidFill>
                  <a:schemeClr val="bg1">
                    <a:lumMod val="95000"/>
                  </a:schemeClr>
                </a:solidFill>
                <a:round/>
              </a:ln>
              <a:effectLst/>
            </c:spPr>
            <c:extLst>
              <c:ext xmlns:c16="http://schemas.microsoft.com/office/drawing/2014/chart" uri="{C3380CC4-5D6E-409C-BE32-E72D297353CC}">
                <c16:uniqueId val="{0000000A-B8E8-4FDC-9361-AD3A0B6F403D}"/>
              </c:ext>
            </c:extLst>
          </c:dPt>
          <c:xVal>
            <c:numRef>
              <c:f>'Trajectory Map'!$AR$16:$AR$18</c:f>
              <c:numCache>
                <c:formatCode>General</c:formatCode>
                <c:ptCount val="3"/>
                <c:pt idx="0">
                  <c:v>0</c:v>
                </c:pt>
                <c:pt idx="1">
                  <c:v>0</c:v>
                </c:pt>
                <c:pt idx="2">
                  <c:v>0</c:v>
                </c:pt>
              </c:numCache>
            </c:numRef>
          </c:xVal>
          <c:yVal>
            <c:numRef>
              <c:f>'Trajectory Map'!$AS$16:$AS$18</c:f>
              <c:numCache>
                <c:formatCode>General</c:formatCode>
                <c:ptCount val="3"/>
                <c:pt idx="0">
                  <c:v>0</c:v>
                </c:pt>
                <c:pt idx="1">
                  <c:v>2000</c:v>
                </c:pt>
                <c:pt idx="2">
                  <c:v>-2000</c:v>
                </c:pt>
              </c:numCache>
            </c:numRef>
          </c:yVal>
          <c:smooth val="0"/>
          <c:extLst>
            <c:ext xmlns:c16="http://schemas.microsoft.com/office/drawing/2014/chart" uri="{C3380CC4-5D6E-409C-BE32-E72D297353CC}">
              <c16:uniqueId val="{00000007-B8E8-4FDC-9361-AD3A0B6F403D}"/>
            </c:ext>
          </c:extLst>
        </c:ser>
        <c:ser>
          <c:idx val="4"/>
          <c:order val="4"/>
          <c:tx>
            <c:v>Zero X</c:v>
          </c:tx>
          <c:spPr>
            <a:ln w="19050" cap="rnd">
              <a:solidFill>
                <a:schemeClr val="bg1">
                  <a:lumMod val="85000"/>
                </a:schemeClr>
              </a:solidFill>
              <a:round/>
            </a:ln>
            <a:effectLst/>
          </c:spPr>
          <c:marker>
            <c:symbol val="none"/>
          </c:marker>
          <c:dPt>
            <c:idx val="1"/>
            <c:bubble3D val="0"/>
            <c:spPr>
              <a:ln w="19050" cap="rnd">
                <a:solidFill>
                  <a:schemeClr val="bg1">
                    <a:lumMod val="95000"/>
                  </a:schemeClr>
                </a:solidFill>
                <a:round/>
              </a:ln>
              <a:effectLst/>
            </c:spPr>
            <c:extLst>
              <c:ext xmlns:c16="http://schemas.microsoft.com/office/drawing/2014/chart" uri="{C3380CC4-5D6E-409C-BE32-E72D297353CC}">
                <c16:uniqueId val="{0000000D-B8E8-4FDC-9361-AD3A0B6F403D}"/>
              </c:ext>
            </c:extLst>
          </c:dPt>
          <c:dPt>
            <c:idx val="2"/>
            <c:bubble3D val="0"/>
            <c:spPr>
              <a:ln w="19050" cap="rnd">
                <a:solidFill>
                  <a:schemeClr val="bg1">
                    <a:lumMod val="95000"/>
                  </a:schemeClr>
                </a:solidFill>
                <a:round/>
              </a:ln>
              <a:effectLst/>
            </c:spPr>
            <c:extLst>
              <c:ext xmlns:c16="http://schemas.microsoft.com/office/drawing/2014/chart" uri="{C3380CC4-5D6E-409C-BE32-E72D297353CC}">
                <c16:uniqueId val="{0000000C-B8E8-4FDC-9361-AD3A0B6F403D}"/>
              </c:ext>
            </c:extLst>
          </c:dPt>
          <c:xVal>
            <c:numRef>
              <c:f>'Trajectory Map'!$AR$11:$AR$13</c:f>
              <c:numCache>
                <c:formatCode>General</c:formatCode>
                <c:ptCount val="3"/>
                <c:pt idx="0">
                  <c:v>0</c:v>
                </c:pt>
                <c:pt idx="1">
                  <c:v>2000</c:v>
                </c:pt>
                <c:pt idx="2">
                  <c:v>-2000</c:v>
                </c:pt>
              </c:numCache>
            </c:numRef>
          </c:xVal>
          <c:yVal>
            <c:numRef>
              <c:f>'Trajectory Map'!$AS$11:$AS$13</c:f>
              <c:numCache>
                <c:formatCode>General</c:formatCode>
                <c:ptCount val="3"/>
                <c:pt idx="0">
                  <c:v>0</c:v>
                </c:pt>
                <c:pt idx="1">
                  <c:v>0</c:v>
                </c:pt>
                <c:pt idx="2">
                  <c:v>0</c:v>
                </c:pt>
              </c:numCache>
            </c:numRef>
          </c:yVal>
          <c:smooth val="0"/>
          <c:extLst>
            <c:ext xmlns:c16="http://schemas.microsoft.com/office/drawing/2014/chart" uri="{C3380CC4-5D6E-409C-BE32-E72D297353CC}">
              <c16:uniqueId val="{00000008-B8E8-4FDC-9361-AD3A0B6F403D}"/>
            </c:ext>
          </c:extLst>
        </c:ser>
        <c:dLbls>
          <c:showLegendKey val="0"/>
          <c:showVal val="0"/>
          <c:showCatName val="0"/>
          <c:showSerName val="0"/>
          <c:showPercent val="0"/>
          <c:showBubbleSize val="0"/>
        </c:dLbls>
        <c:axId val="35002832"/>
        <c:axId val="166851632"/>
      </c:scatterChart>
      <c:valAx>
        <c:axId val="35002832"/>
        <c:scaling>
          <c:orientation val="minMax"/>
        </c:scaling>
        <c:delete val="1"/>
        <c:axPos val="b"/>
        <c:majorGridlines>
          <c:spPr>
            <a:ln w="9525" cap="flat" cmpd="sng" algn="ctr">
              <a:solidFill>
                <a:schemeClr val="bg1"/>
              </a:solidFill>
              <a:round/>
            </a:ln>
            <a:effectLst/>
          </c:spPr>
        </c:majorGridlines>
        <c:numFmt formatCode="General" sourceLinked="1"/>
        <c:majorTickMark val="none"/>
        <c:minorTickMark val="none"/>
        <c:tickLblPos val="nextTo"/>
        <c:crossAx val="166851632"/>
        <c:crosses val="autoZero"/>
        <c:crossBetween val="midCat"/>
      </c:valAx>
      <c:valAx>
        <c:axId val="166851632"/>
        <c:scaling>
          <c:orientation val="minMax"/>
        </c:scaling>
        <c:delete val="1"/>
        <c:axPos val="l"/>
        <c:majorGridlines>
          <c:spPr>
            <a:ln w="9525" cap="flat" cmpd="sng" algn="ctr">
              <a:solidFill>
                <a:schemeClr val="bg1"/>
              </a:solidFill>
              <a:round/>
            </a:ln>
            <a:effectLst/>
          </c:spPr>
        </c:majorGridlines>
        <c:numFmt formatCode="General" sourceLinked="1"/>
        <c:majorTickMark val="none"/>
        <c:minorTickMark val="none"/>
        <c:tickLblPos val="nextTo"/>
        <c:crossAx val="350028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Exclusion Zone Distance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0.14654833770778652"/>
          <c:y val="0.17634259259259263"/>
          <c:w val="0.46641666666666665"/>
          <c:h val="0.77736111111111106"/>
        </c:manualLayout>
      </c:layout>
      <c:radarChart>
        <c:radarStyle val="marker"/>
        <c:varyColors val="0"/>
        <c:ser>
          <c:idx val="0"/>
          <c:order val="0"/>
          <c:tx>
            <c:strRef>
              <c:f>'Heat Map'!$B$2</c:f>
              <c:strCache>
                <c:ptCount val="1"/>
                <c:pt idx="0">
                  <c:v>100th Percentile Distance</c:v>
                </c:pt>
              </c:strCache>
            </c:strRef>
          </c:tx>
          <c:spPr>
            <a:ln w="28575" cap="rnd">
              <a:solidFill>
                <a:srgbClr val="00B050"/>
              </a:solidFill>
              <a:round/>
            </a:ln>
            <a:effectLst/>
          </c:spPr>
          <c:marker>
            <c:symbol val="none"/>
          </c:marker>
          <c:cat>
            <c:numRef>
              <c:f>'Heat Map'!$A$3:$A$102</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cat>
          <c:val>
            <c:numRef>
              <c:f>'Heat Map'!$B$3:$B$102</c:f>
              <c:numCache>
                <c:formatCode>General</c:formatCode>
                <c:ptCount val="100"/>
                <c:pt idx="0">
                  <c:v>4.4721358990952975</c:v>
                </c:pt>
                <c:pt idx="1">
                  <c:v>4.4721358990952975</c:v>
                </c:pt>
                <c:pt idx="2">
                  <c:v>4.4721358990952975</c:v>
                </c:pt>
                <c:pt idx="3">
                  <c:v>4.4721358990952975</c:v>
                </c:pt>
                <c:pt idx="4">
                  <c:v>4.4721358990952975</c:v>
                </c:pt>
                <c:pt idx="5">
                  <c:v>4.4721358990952975</c:v>
                </c:pt>
                <c:pt idx="6">
                  <c:v>4.4721358990952975</c:v>
                </c:pt>
                <c:pt idx="7">
                  <c:v>4.4721358990952975</c:v>
                </c:pt>
                <c:pt idx="8">
                  <c:v>4.4721358990952975</c:v>
                </c:pt>
                <c:pt idx="9">
                  <c:v>4.4721358990952975</c:v>
                </c:pt>
                <c:pt idx="10">
                  <c:v>4.4721358990952975</c:v>
                </c:pt>
                <c:pt idx="11">
                  <c:v>4.4721358990952975</c:v>
                </c:pt>
                <c:pt idx="12">
                  <c:v>4.4721358990952975</c:v>
                </c:pt>
                <c:pt idx="13">
                  <c:v>4.4721358990952975</c:v>
                </c:pt>
                <c:pt idx="14">
                  <c:v>4.4721358990952975</c:v>
                </c:pt>
                <c:pt idx="15">
                  <c:v>4.4721358990952975</c:v>
                </c:pt>
                <c:pt idx="16">
                  <c:v>4.4721358990952975</c:v>
                </c:pt>
                <c:pt idx="17">
                  <c:v>4.4721358990952975</c:v>
                </c:pt>
                <c:pt idx="18">
                  <c:v>4.4721358990952975</c:v>
                </c:pt>
                <c:pt idx="19">
                  <c:v>4.4721358990952975</c:v>
                </c:pt>
                <c:pt idx="20">
                  <c:v>4.4721358990952975</c:v>
                </c:pt>
                <c:pt idx="21">
                  <c:v>4.4721358990952975</c:v>
                </c:pt>
                <c:pt idx="22">
                  <c:v>4.4721358990952975</c:v>
                </c:pt>
                <c:pt idx="23">
                  <c:v>4.4721358990952975</c:v>
                </c:pt>
                <c:pt idx="24">
                  <c:v>4.4721358990952975</c:v>
                </c:pt>
                <c:pt idx="25">
                  <c:v>4.4721358990952975</c:v>
                </c:pt>
                <c:pt idx="26">
                  <c:v>4.4721358990952975</c:v>
                </c:pt>
                <c:pt idx="27">
                  <c:v>4.4721358990952975</c:v>
                </c:pt>
                <c:pt idx="28">
                  <c:v>4.4721358990952975</c:v>
                </c:pt>
                <c:pt idx="29">
                  <c:v>4.4721358990952975</c:v>
                </c:pt>
                <c:pt idx="30">
                  <c:v>4.4721358990952975</c:v>
                </c:pt>
                <c:pt idx="31">
                  <c:v>4.4721358990952975</c:v>
                </c:pt>
                <c:pt idx="32">
                  <c:v>4.4721358990952975</c:v>
                </c:pt>
                <c:pt idx="33">
                  <c:v>4.4721358990952975</c:v>
                </c:pt>
                <c:pt idx="34">
                  <c:v>4.4721358990952975</c:v>
                </c:pt>
                <c:pt idx="35">
                  <c:v>4.4721358990952975</c:v>
                </c:pt>
                <c:pt idx="36">
                  <c:v>4.4721358990952975</c:v>
                </c:pt>
                <c:pt idx="37">
                  <c:v>4.4721358990952975</c:v>
                </c:pt>
                <c:pt idx="38">
                  <c:v>4.4721358990952975</c:v>
                </c:pt>
                <c:pt idx="39">
                  <c:v>4.4721358990952975</c:v>
                </c:pt>
                <c:pt idx="40">
                  <c:v>4.4721358990952975</c:v>
                </c:pt>
                <c:pt idx="41">
                  <c:v>4.4721358990952975</c:v>
                </c:pt>
                <c:pt idx="42">
                  <c:v>4.4721358990952975</c:v>
                </c:pt>
                <c:pt idx="43">
                  <c:v>4.4721358990952975</c:v>
                </c:pt>
                <c:pt idx="44">
                  <c:v>4.4721358990952975</c:v>
                </c:pt>
                <c:pt idx="45">
                  <c:v>4.4721358990952975</c:v>
                </c:pt>
                <c:pt idx="46">
                  <c:v>4.4721358990952975</c:v>
                </c:pt>
                <c:pt idx="47">
                  <c:v>4.4721358990952975</c:v>
                </c:pt>
                <c:pt idx="48">
                  <c:v>4.4721358990952975</c:v>
                </c:pt>
                <c:pt idx="49">
                  <c:v>4.4721358990952975</c:v>
                </c:pt>
                <c:pt idx="50">
                  <c:v>4.4721358990952975</c:v>
                </c:pt>
                <c:pt idx="51">
                  <c:v>4.4721358990952975</c:v>
                </c:pt>
                <c:pt idx="52">
                  <c:v>4.4721358990952975</c:v>
                </c:pt>
                <c:pt idx="53">
                  <c:v>4.4721358990952975</c:v>
                </c:pt>
                <c:pt idx="54">
                  <c:v>4.4721358990952975</c:v>
                </c:pt>
                <c:pt idx="55">
                  <c:v>4.4721358990952975</c:v>
                </c:pt>
                <c:pt idx="56">
                  <c:v>4.4721358990952975</c:v>
                </c:pt>
                <c:pt idx="57">
                  <c:v>4.4721358990952975</c:v>
                </c:pt>
                <c:pt idx="58">
                  <c:v>4.4721358990952975</c:v>
                </c:pt>
                <c:pt idx="59">
                  <c:v>4.4721358990952975</c:v>
                </c:pt>
                <c:pt idx="60">
                  <c:v>4.4721358990952975</c:v>
                </c:pt>
                <c:pt idx="61">
                  <c:v>4.4721358990952975</c:v>
                </c:pt>
                <c:pt idx="62">
                  <c:v>4.4721358990952975</c:v>
                </c:pt>
                <c:pt idx="63">
                  <c:v>4.4721358990952975</c:v>
                </c:pt>
                <c:pt idx="64">
                  <c:v>4.4721358990952975</c:v>
                </c:pt>
                <c:pt idx="65">
                  <c:v>4.4721358990952975</c:v>
                </c:pt>
                <c:pt idx="66">
                  <c:v>4.4721358990952975</c:v>
                </c:pt>
                <c:pt idx="67">
                  <c:v>4.4721358990952975</c:v>
                </c:pt>
                <c:pt idx="68">
                  <c:v>4.4721358990952975</c:v>
                </c:pt>
                <c:pt idx="69">
                  <c:v>4.4721358990952975</c:v>
                </c:pt>
                <c:pt idx="70">
                  <c:v>4.4721358990952975</c:v>
                </c:pt>
                <c:pt idx="71">
                  <c:v>4.4721358990952975</c:v>
                </c:pt>
                <c:pt idx="72">
                  <c:v>4.4721358990952975</c:v>
                </c:pt>
                <c:pt idx="73">
                  <c:v>4.4721358990952975</c:v>
                </c:pt>
                <c:pt idx="74">
                  <c:v>4.4721358990952975</c:v>
                </c:pt>
                <c:pt idx="75">
                  <c:v>4.4721358990952975</c:v>
                </c:pt>
                <c:pt idx="76">
                  <c:v>4.4721358990952975</c:v>
                </c:pt>
                <c:pt idx="77">
                  <c:v>4.4721358990952975</c:v>
                </c:pt>
                <c:pt idx="78">
                  <c:v>4.4721358990952975</c:v>
                </c:pt>
                <c:pt idx="79">
                  <c:v>4.4721358990952975</c:v>
                </c:pt>
                <c:pt idx="80">
                  <c:v>4.4721358990952975</c:v>
                </c:pt>
                <c:pt idx="81">
                  <c:v>4.4721358990952975</c:v>
                </c:pt>
                <c:pt idx="82">
                  <c:v>4.4721358990952975</c:v>
                </c:pt>
                <c:pt idx="83">
                  <c:v>4.4721358990952975</c:v>
                </c:pt>
                <c:pt idx="84">
                  <c:v>4.4721358990952975</c:v>
                </c:pt>
                <c:pt idx="85">
                  <c:v>4.4721358990952975</c:v>
                </c:pt>
                <c:pt idx="86">
                  <c:v>4.4721358990952975</c:v>
                </c:pt>
                <c:pt idx="87">
                  <c:v>4.4721358990952975</c:v>
                </c:pt>
                <c:pt idx="88">
                  <c:v>4.4721358990952975</c:v>
                </c:pt>
                <c:pt idx="89">
                  <c:v>4.4721358990952975</c:v>
                </c:pt>
                <c:pt idx="90">
                  <c:v>4.4721358990952975</c:v>
                </c:pt>
                <c:pt idx="91">
                  <c:v>4.4721358990952975</c:v>
                </c:pt>
                <c:pt idx="92">
                  <c:v>4.4721358990952975</c:v>
                </c:pt>
                <c:pt idx="93">
                  <c:v>4.4721358990952975</c:v>
                </c:pt>
                <c:pt idx="94">
                  <c:v>4.4721358990952975</c:v>
                </c:pt>
                <c:pt idx="95">
                  <c:v>4.4721358990952975</c:v>
                </c:pt>
                <c:pt idx="96">
                  <c:v>4.4721358990952975</c:v>
                </c:pt>
                <c:pt idx="97">
                  <c:v>4.4721358990952975</c:v>
                </c:pt>
                <c:pt idx="98">
                  <c:v>4.4721358990952975</c:v>
                </c:pt>
                <c:pt idx="99">
                  <c:v>4.4721358990952975</c:v>
                </c:pt>
              </c:numCache>
            </c:numRef>
          </c:val>
          <c:extLst>
            <c:ext xmlns:c16="http://schemas.microsoft.com/office/drawing/2014/chart" uri="{C3380CC4-5D6E-409C-BE32-E72D297353CC}">
              <c16:uniqueId val="{00000000-8D57-4A5F-9628-A46EF92B6869}"/>
            </c:ext>
          </c:extLst>
        </c:ser>
        <c:ser>
          <c:idx val="1"/>
          <c:order val="1"/>
          <c:tx>
            <c:strRef>
              <c:f>'Heat Map'!$C$2</c:f>
              <c:strCache>
                <c:ptCount val="1"/>
                <c:pt idx="0">
                  <c:v>75th 0Percentile  Distance</c:v>
                </c:pt>
              </c:strCache>
            </c:strRef>
          </c:tx>
          <c:spPr>
            <a:ln w="28575" cap="rnd">
              <a:solidFill>
                <a:srgbClr val="FFFF00"/>
              </a:solidFill>
              <a:round/>
            </a:ln>
            <a:effectLst/>
          </c:spPr>
          <c:marker>
            <c:symbol val="none"/>
          </c:marker>
          <c:cat>
            <c:numRef>
              <c:f>'Heat Map'!$A$3:$A$102</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cat>
          <c:val>
            <c:numRef>
              <c:f>'Heat Map'!$C$3:$C$102</c:f>
              <c:numCache>
                <c:formatCode>General</c:formatCode>
                <c:ptCount val="100"/>
                <c:pt idx="0">
                  <c:v>4.189543170689161</c:v>
                </c:pt>
                <c:pt idx="1">
                  <c:v>4.189543170689161</c:v>
                </c:pt>
                <c:pt idx="2">
                  <c:v>4.189543170689161</c:v>
                </c:pt>
                <c:pt idx="3">
                  <c:v>4.189543170689161</c:v>
                </c:pt>
                <c:pt idx="4">
                  <c:v>4.189543170689161</c:v>
                </c:pt>
                <c:pt idx="5">
                  <c:v>4.189543170689161</c:v>
                </c:pt>
                <c:pt idx="6">
                  <c:v>4.189543170689161</c:v>
                </c:pt>
                <c:pt idx="7">
                  <c:v>4.189543170689161</c:v>
                </c:pt>
                <c:pt idx="8">
                  <c:v>4.189543170689161</c:v>
                </c:pt>
                <c:pt idx="9">
                  <c:v>4.189543170689161</c:v>
                </c:pt>
                <c:pt idx="10">
                  <c:v>4.189543170689161</c:v>
                </c:pt>
                <c:pt idx="11">
                  <c:v>4.189543170689161</c:v>
                </c:pt>
                <c:pt idx="12">
                  <c:v>4.189543170689161</c:v>
                </c:pt>
                <c:pt idx="13">
                  <c:v>4.189543170689161</c:v>
                </c:pt>
                <c:pt idx="14">
                  <c:v>4.189543170689161</c:v>
                </c:pt>
                <c:pt idx="15">
                  <c:v>4.189543170689161</c:v>
                </c:pt>
                <c:pt idx="16">
                  <c:v>4.189543170689161</c:v>
                </c:pt>
                <c:pt idx="17">
                  <c:v>4.189543170689161</c:v>
                </c:pt>
                <c:pt idx="18">
                  <c:v>4.189543170689161</c:v>
                </c:pt>
                <c:pt idx="19">
                  <c:v>4.189543170689161</c:v>
                </c:pt>
                <c:pt idx="20">
                  <c:v>4.189543170689161</c:v>
                </c:pt>
                <c:pt idx="21">
                  <c:v>4.189543170689161</c:v>
                </c:pt>
                <c:pt idx="22">
                  <c:v>4.189543170689161</c:v>
                </c:pt>
                <c:pt idx="23">
                  <c:v>4.189543170689161</c:v>
                </c:pt>
                <c:pt idx="24">
                  <c:v>4.189543170689161</c:v>
                </c:pt>
                <c:pt idx="25">
                  <c:v>4.189543170689161</c:v>
                </c:pt>
                <c:pt idx="26">
                  <c:v>4.189543170689161</c:v>
                </c:pt>
                <c:pt idx="27">
                  <c:v>4.189543170689161</c:v>
                </c:pt>
                <c:pt idx="28">
                  <c:v>4.189543170689161</c:v>
                </c:pt>
                <c:pt idx="29">
                  <c:v>4.189543170689161</c:v>
                </c:pt>
                <c:pt idx="30">
                  <c:v>4.189543170689161</c:v>
                </c:pt>
                <c:pt idx="31">
                  <c:v>4.189543170689161</c:v>
                </c:pt>
                <c:pt idx="32">
                  <c:v>4.189543170689161</c:v>
                </c:pt>
                <c:pt idx="33">
                  <c:v>4.189543170689161</c:v>
                </c:pt>
                <c:pt idx="34">
                  <c:v>4.189543170689161</c:v>
                </c:pt>
                <c:pt idx="35">
                  <c:v>4.189543170689161</c:v>
                </c:pt>
                <c:pt idx="36">
                  <c:v>4.189543170689161</c:v>
                </c:pt>
                <c:pt idx="37">
                  <c:v>4.189543170689161</c:v>
                </c:pt>
                <c:pt idx="38">
                  <c:v>4.189543170689161</c:v>
                </c:pt>
                <c:pt idx="39">
                  <c:v>4.189543170689161</c:v>
                </c:pt>
                <c:pt idx="40">
                  <c:v>4.189543170689161</c:v>
                </c:pt>
                <c:pt idx="41">
                  <c:v>4.189543170689161</c:v>
                </c:pt>
                <c:pt idx="42">
                  <c:v>4.189543170689161</c:v>
                </c:pt>
                <c:pt idx="43">
                  <c:v>4.189543170689161</c:v>
                </c:pt>
                <c:pt idx="44">
                  <c:v>4.189543170689161</c:v>
                </c:pt>
                <c:pt idx="45">
                  <c:v>4.189543170689161</c:v>
                </c:pt>
                <c:pt idx="46">
                  <c:v>4.189543170689161</c:v>
                </c:pt>
                <c:pt idx="47">
                  <c:v>4.189543170689161</c:v>
                </c:pt>
                <c:pt idx="48">
                  <c:v>4.189543170689161</c:v>
                </c:pt>
                <c:pt idx="49">
                  <c:v>4.189543170689161</c:v>
                </c:pt>
                <c:pt idx="50">
                  <c:v>4.189543170689161</c:v>
                </c:pt>
                <c:pt idx="51">
                  <c:v>4.189543170689161</c:v>
                </c:pt>
                <c:pt idx="52">
                  <c:v>4.189543170689161</c:v>
                </c:pt>
                <c:pt idx="53">
                  <c:v>4.189543170689161</c:v>
                </c:pt>
                <c:pt idx="54">
                  <c:v>4.189543170689161</c:v>
                </c:pt>
                <c:pt idx="55">
                  <c:v>4.189543170689161</c:v>
                </c:pt>
                <c:pt idx="56">
                  <c:v>4.189543170689161</c:v>
                </c:pt>
                <c:pt idx="57">
                  <c:v>4.189543170689161</c:v>
                </c:pt>
                <c:pt idx="58">
                  <c:v>4.189543170689161</c:v>
                </c:pt>
                <c:pt idx="59">
                  <c:v>4.189543170689161</c:v>
                </c:pt>
                <c:pt idx="60">
                  <c:v>4.189543170689161</c:v>
                </c:pt>
                <c:pt idx="61">
                  <c:v>4.189543170689161</c:v>
                </c:pt>
                <c:pt idx="62">
                  <c:v>4.189543170689161</c:v>
                </c:pt>
                <c:pt idx="63">
                  <c:v>4.189543170689161</c:v>
                </c:pt>
                <c:pt idx="64">
                  <c:v>4.189543170689161</c:v>
                </c:pt>
                <c:pt idx="65">
                  <c:v>4.189543170689161</c:v>
                </c:pt>
                <c:pt idx="66">
                  <c:v>4.189543170689161</c:v>
                </c:pt>
                <c:pt idx="67">
                  <c:v>4.189543170689161</c:v>
                </c:pt>
                <c:pt idx="68">
                  <c:v>4.189543170689161</c:v>
                </c:pt>
                <c:pt idx="69">
                  <c:v>4.189543170689161</c:v>
                </c:pt>
                <c:pt idx="70">
                  <c:v>4.189543170689161</c:v>
                </c:pt>
                <c:pt idx="71">
                  <c:v>4.189543170689161</c:v>
                </c:pt>
                <c:pt idx="72">
                  <c:v>4.189543170689161</c:v>
                </c:pt>
                <c:pt idx="73">
                  <c:v>4.189543170689161</c:v>
                </c:pt>
                <c:pt idx="74">
                  <c:v>4.189543170689161</c:v>
                </c:pt>
                <c:pt idx="75">
                  <c:v>4.189543170689161</c:v>
                </c:pt>
                <c:pt idx="76">
                  <c:v>4.189543170689161</c:v>
                </c:pt>
                <c:pt idx="77">
                  <c:v>4.189543170689161</c:v>
                </c:pt>
                <c:pt idx="78">
                  <c:v>4.189543170689161</c:v>
                </c:pt>
                <c:pt idx="79">
                  <c:v>4.189543170689161</c:v>
                </c:pt>
                <c:pt idx="80">
                  <c:v>4.189543170689161</c:v>
                </c:pt>
                <c:pt idx="81">
                  <c:v>4.189543170689161</c:v>
                </c:pt>
                <c:pt idx="82">
                  <c:v>4.189543170689161</c:v>
                </c:pt>
                <c:pt idx="83">
                  <c:v>4.189543170689161</c:v>
                </c:pt>
                <c:pt idx="84">
                  <c:v>4.189543170689161</c:v>
                </c:pt>
                <c:pt idx="85">
                  <c:v>4.189543170689161</c:v>
                </c:pt>
                <c:pt idx="86">
                  <c:v>4.189543170689161</c:v>
                </c:pt>
                <c:pt idx="87">
                  <c:v>4.189543170689161</c:v>
                </c:pt>
                <c:pt idx="88">
                  <c:v>4.189543170689161</c:v>
                </c:pt>
                <c:pt idx="89">
                  <c:v>4.189543170689161</c:v>
                </c:pt>
                <c:pt idx="90">
                  <c:v>4.189543170689161</c:v>
                </c:pt>
                <c:pt idx="91">
                  <c:v>4.189543170689161</c:v>
                </c:pt>
                <c:pt idx="92">
                  <c:v>4.189543170689161</c:v>
                </c:pt>
                <c:pt idx="93">
                  <c:v>4.189543170689161</c:v>
                </c:pt>
                <c:pt idx="94">
                  <c:v>4.189543170689161</c:v>
                </c:pt>
                <c:pt idx="95">
                  <c:v>4.189543170689161</c:v>
                </c:pt>
                <c:pt idx="96">
                  <c:v>4.189543170689161</c:v>
                </c:pt>
                <c:pt idx="97">
                  <c:v>4.189543170689161</c:v>
                </c:pt>
                <c:pt idx="98">
                  <c:v>4.189543170689161</c:v>
                </c:pt>
                <c:pt idx="99">
                  <c:v>4.189543170689161</c:v>
                </c:pt>
              </c:numCache>
            </c:numRef>
          </c:val>
          <c:extLst>
            <c:ext xmlns:c16="http://schemas.microsoft.com/office/drawing/2014/chart" uri="{C3380CC4-5D6E-409C-BE32-E72D297353CC}">
              <c16:uniqueId val="{00000001-8D57-4A5F-9628-A46EF92B6869}"/>
            </c:ext>
          </c:extLst>
        </c:ser>
        <c:ser>
          <c:idx val="2"/>
          <c:order val="2"/>
          <c:tx>
            <c:strRef>
              <c:f>'Heat Map'!$D$2</c:f>
              <c:strCache>
                <c:ptCount val="1"/>
                <c:pt idx="0">
                  <c:v>50th 0Percentile Distance</c:v>
                </c:pt>
              </c:strCache>
            </c:strRef>
          </c:tx>
          <c:spPr>
            <a:ln w="28575" cap="rnd">
              <a:solidFill>
                <a:srgbClr val="FF0000"/>
              </a:solidFill>
              <a:round/>
            </a:ln>
            <a:effectLst/>
          </c:spPr>
          <c:marker>
            <c:symbol val="none"/>
          </c:marker>
          <c:cat>
            <c:numRef>
              <c:f>'Heat Map'!$A$3:$A$102</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cat>
          <c:val>
            <c:numRef>
              <c:f>'Heat Map'!$D$3:$D$102</c:f>
              <c:numCache>
                <c:formatCode>General</c:formatCode>
                <c:ptCount val="100"/>
                <c:pt idx="0">
                  <c:v>3.3765768471106861</c:v>
                </c:pt>
                <c:pt idx="1">
                  <c:v>3.3765768471106861</c:v>
                </c:pt>
                <c:pt idx="2">
                  <c:v>3.3765768471106861</c:v>
                </c:pt>
                <c:pt idx="3">
                  <c:v>3.3765768471106861</c:v>
                </c:pt>
                <c:pt idx="4">
                  <c:v>3.3765768471106861</c:v>
                </c:pt>
                <c:pt idx="5">
                  <c:v>3.3765768471106861</c:v>
                </c:pt>
                <c:pt idx="6">
                  <c:v>3.3765768471106861</c:v>
                </c:pt>
                <c:pt idx="7">
                  <c:v>3.3765768471106861</c:v>
                </c:pt>
                <c:pt idx="8">
                  <c:v>3.3765768471106861</c:v>
                </c:pt>
                <c:pt idx="9">
                  <c:v>3.3765768471106861</c:v>
                </c:pt>
                <c:pt idx="10">
                  <c:v>3.3765768471106861</c:v>
                </c:pt>
                <c:pt idx="11">
                  <c:v>3.3765768471106861</c:v>
                </c:pt>
                <c:pt idx="12">
                  <c:v>3.3765768471106861</c:v>
                </c:pt>
                <c:pt idx="13">
                  <c:v>3.3765768471106861</c:v>
                </c:pt>
                <c:pt idx="14">
                  <c:v>3.3765768471106861</c:v>
                </c:pt>
                <c:pt idx="15">
                  <c:v>3.3765768471106861</c:v>
                </c:pt>
                <c:pt idx="16">
                  <c:v>3.3765768471106861</c:v>
                </c:pt>
                <c:pt idx="17">
                  <c:v>3.3765768471106861</c:v>
                </c:pt>
                <c:pt idx="18">
                  <c:v>3.3765768471106861</c:v>
                </c:pt>
                <c:pt idx="19">
                  <c:v>3.3765768471106861</c:v>
                </c:pt>
                <c:pt idx="20">
                  <c:v>3.3765768471106861</c:v>
                </c:pt>
                <c:pt idx="21">
                  <c:v>3.3765768471106861</c:v>
                </c:pt>
                <c:pt idx="22">
                  <c:v>3.3765768471106861</c:v>
                </c:pt>
                <c:pt idx="23">
                  <c:v>3.3765768471106861</c:v>
                </c:pt>
                <c:pt idx="24">
                  <c:v>3.3765768471106861</c:v>
                </c:pt>
                <c:pt idx="25">
                  <c:v>3.3765768471106861</c:v>
                </c:pt>
                <c:pt idx="26">
                  <c:v>3.3765768471106861</c:v>
                </c:pt>
                <c:pt idx="27">
                  <c:v>3.3765768471106861</c:v>
                </c:pt>
                <c:pt idx="28">
                  <c:v>3.3765768471106861</c:v>
                </c:pt>
                <c:pt idx="29">
                  <c:v>3.3765768471106861</c:v>
                </c:pt>
                <c:pt idx="30">
                  <c:v>3.3765768471106861</c:v>
                </c:pt>
                <c:pt idx="31">
                  <c:v>3.3765768471106861</c:v>
                </c:pt>
                <c:pt idx="32">
                  <c:v>3.3765768471106861</c:v>
                </c:pt>
                <c:pt idx="33">
                  <c:v>3.3765768471106861</c:v>
                </c:pt>
                <c:pt idx="34">
                  <c:v>3.3765768471106861</c:v>
                </c:pt>
                <c:pt idx="35">
                  <c:v>3.3765768471106861</c:v>
                </c:pt>
                <c:pt idx="36">
                  <c:v>3.3765768471106861</c:v>
                </c:pt>
                <c:pt idx="37">
                  <c:v>3.3765768471106861</c:v>
                </c:pt>
                <c:pt idx="38">
                  <c:v>3.3765768471106861</c:v>
                </c:pt>
                <c:pt idx="39">
                  <c:v>3.3765768471106861</c:v>
                </c:pt>
                <c:pt idx="40">
                  <c:v>3.3765768471106861</c:v>
                </c:pt>
                <c:pt idx="41">
                  <c:v>3.3765768471106861</c:v>
                </c:pt>
                <c:pt idx="42">
                  <c:v>3.3765768471106861</c:v>
                </c:pt>
                <c:pt idx="43">
                  <c:v>3.3765768471106861</c:v>
                </c:pt>
                <c:pt idx="44">
                  <c:v>3.3765768471106861</c:v>
                </c:pt>
                <c:pt idx="45">
                  <c:v>3.3765768471106861</c:v>
                </c:pt>
                <c:pt idx="46">
                  <c:v>3.3765768471106861</c:v>
                </c:pt>
                <c:pt idx="47">
                  <c:v>3.3765768471106861</c:v>
                </c:pt>
                <c:pt idx="48">
                  <c:v>3.3765768471106861</c:v>
                </c:pt>
                <c:pt idx="49">
                  <c:v>3.3765768471106861</c:v>
                </c:pt>
                <c:pt idx="50">
                  <c:v>3.3765768471106861</c:v>
                </c:pt>
                <c:pt idx="51">
                  <c:v>3.3765768471106861</c:v>
                </c:pt>
                <c:pt idx="52">
                  <c:v>3.3765768471106861</c:v>
                </c:pt>
                <c:pt idx="53">
                  <c:v>3.3765768471106861</c:v>
                </c:pt>
                <c:pt idx="54">
                  <c:v>3.3765768471106861</c:v>
                </c:pt>
                <c:pt idx="55">
                  <c:v>3.3765768471106861</c:v>
                </c:pt>
                <c:pt idx="56">
                  <c:v>3.3765768471106861</c:v>
                </c:pt>
                <c:pt idx="57">
                  <c:v>3.3765768471106861</c:v>
                </c:pt>
                <c:pt idx="58">
                  <c:v>3.3765768471106861</c:v>
                </c:pt>
                <c:pt idx="59">
                  <c:v>3.3765768471106861</c:v>
                </c:pt>
                <c:pt idx="60">
                  <c:v>3.3765768471106861</c:v>
                </c:pt>
                <c:pt idx="61">
                  <c:v>3.3765768471106861</c:v>
                </c:pt>
                <c:pt idx="62">
                  <c:v>3.3765768471106861</c:v>
                </c:pt>
                <c:pt idx="63">
                  <c:v>3.3765768471106861</c:v>
                </c:pt>
                <c:pt idx="64">
                  <c:v>3.3765768471106861</c:v>
                </c:pt>
                <c:pt idx="65">
                  <c:v>3.3765768471106861</c:v>
                </c:pt>
                <c:pt idx="66">
                  <c:v>3.3765768471106861</c:v>
                </c:pt>
                <c:pt idx="67">
                  <c:v>3.3765768471106861</c:v>
                </c:pt>
                <c:pt idx="68">
                  <c:v>3.3765768471106861</c:v>
                </c:pt>
                <c:pt idx="69">
                  <c:v>3.3765768471106861</c:v>
                </c:pt>
                <c:pt idx="70">
                  <c:v>3.3765768471106861</c:v>
                </c:pt>
                <c:pt idx="71">
                  <c:v>3.3765768471106861</c:v>
                </c:pt>
                <c:pt idx="72">
                  <c:v>3.3765768471106861</c:v>
                </c:pt>
                <c:pt idx="73">
                  <c:v>3.3765768471106861</c:v>
                </c:pt>
                <c:pt idx="74">
                  <c:v>3.3765768471106861</c:v>
                </c:pt>
                <c:pt idx="75">
                  <c:v>3.3765768471106861</c:v>
                </c:pt>
                <c:pt idx="76">
                  <c:v>3.3765768471106861</c:v>
                </c:pt>
                <c:pt idx="77">
                  <c:v>3.3765768471106861</c:v>
                </c:pt>
                <c:pt idx="78">
                  <c:v>3.3765768471106861</c:v>
                </c:pt>
                <c:pt idx="79">
                  <c:v>3.3765768471106861</c:v>
                </c:pt>
                <c:pt idx="80">
                  <c:v>3.3765768471106861</c:v>
                </c:pt>
                <c:pt idx="81">
                  <c:v>3.3765768471106861</c:v>
                </c:pt>
                <c:pt idx="82">
                  <c:v>3.3765768471106861</c:v>
                </c:pt>
                <c:pt idx="83">
                  <c:v>3.3765768471106861</c:v>
                </c:pt>
                <c:pt idx="84">
                  <c:v>3.3765768471106861</c:v>
                </c:pt>
                <c:pt idx="85">
                  <c:v>3.3765768471106861</c:v>
                </c:pt>
                <c:pt idx="86">
                  <c:v>3.3765768471106861</c:v>
                </c:pt>
                <c:pt idx="87">
                  <c:v>3.3765768471106861</c:v>
                </c:pt>
                <c:pt idx="88">
                  <c:v>3.3765768471106861</c:v>
                </c:pt>
                <c:pt idx="89">
                  <c:v>3.3765768471106861</c:v>
                </c:pt>
                <c:pt idx="90">
                  <c:v>3.3765768471106861</c:v>
                </c:pt>
                <c:pt idx="91">
                  <c:v>3.3765768471106861</c:v>
                </c:pt>
                <c:pt idx="92">
                  <c:v>3.3765768471106861</c:v>
                </c:pt>
                <c:pt idx="93">
                  <c:v>3.3765768471106861</c:v>
                </c:pt>
                <c:pt idx="94">
                  <c:v>3.3765768471106861</c:v>
                </c:pt>
                <c:pt idx="95">
                  <c:v>3.3765768471106861</c:v>
                </c:pt>
                <c:pt idx="96">
                  <c:v>3.3765768471106861</c:v>
                </c:pt>
                <c:pt idx="97">
                  <c:v>3.3765768471106861</c:v>
                </c:pt>
                <c:pt idx="98">
                  <c:v>3.3765768471106861</c:v>
                </c:pt>
                <c:pt idx="99">
                  <c:v>3.3765768471106861</c:v>
                </c:pt>
              </c:numCache>
            </c:numRef>
          </c:val>
          <c:extLst>
            <c:ext xmlns:c16="http://schemas.microsoft.com/office/drawing/2014/chart" uri="{C3380CC4-5D6E-409C-BE32-E72D297353CC}">
              <c16:uniqueId val="{00000002-8D57-4A5F-9628-A46EF92B6869}"/>
            </c:ext>
          </c:extLst>
        </c:ser>
        <c:dLbls>
          <c:showLegendKey val="0"/>
          <c:showVal val="0"/>
          <c:showCatName val="0"/>
          <c:showSerName val="0"/>
          <c:showPercent val="0"/>
          <c:showBubbleSize val="0"/>
        </c:dLbls>
        <c:axId val="2073035712"/>
        <c:axId val="19814080"/>
        <c:extLst>
          <c:ext xmlns:c15="http://schemas.microsoft.com/office/drawing/2012/chart" uri="{02D57815-91ED-43cb-92C2-25804820EDAC}">
            <c15:filteredRadarSeries>
              <c15:ser>
                <c:idx val="3"/>
                <c:order val="3"/>
                <c:tx>
                  <c:strRef>
                    <c:extLst>
                      <c:ext uri="{02D57815-91ED-43cb-92C2-25804820EDAC}">
                        <c15:formulaRef>
                          <c15:sqref>'Heat Map'!#REF!</c15:sqref>
                        </c15:formulaRef>
                      </c:ext>
                    </c:extLst>
                    <c:strCache>
                      <c:ptCount val="1"/>
                      <c:pt idx="0">
                        <c:v>#REF!</c:v>
                      </c:pt>
                    </c:strCache>
                  </c:strRef>
                </c:tx>
                <c:spPr>
                  <a:ln w="28575" cap="rnd">
                    <a:solidFill>
                      <a:schemeClr val="accent4"/>
                    </a:solidFill>
                    <a:round/>
                  </a:ln>
                  <a:effectLst/>
                </c:spPr>
                <c:marker>
                  <c:symbol val="none"/>
                </c:marker>
                <c:cat>
                  <c:numRef>
                    <c:extLst>
                      <c:ext uri="{02D57815-91ED-43cb-92C2-25804820EDAC}">
                        <c15:formulaRef>
                          <c15:sqref>'Heat Map'!$A$3:$A$102</c15:sqref>
                        </c15:formulaRef>
                      </c:ext>
                    </c:extLst>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cat>
                <c:val>
                  <c:numRef>
                    <c:extLst>
                      <c:ext uri="{02D57815-91ED-43cb-92C2-25804820EDAC}">
                        <c15:formulaRef>
                          <c15:sqref>'Heat Map'!#REF!</c15:sqref>
                        </c15:formulaRef>
                      </c:ext>
                    </c:extLst>
                    <c:numCache>
                      <c:formatCode>General</c:formatCode>
                      <c:ptCount val="1"/>
                      <c:pt idx="0">
                        <c:v>1</c:v>
                      </c:pt>
                    </c:numCache>
                  </c:numRef>
                </c:val>
                <c:extLst>
                  <c:ext xmlns:c16="http://schemas.microsoft.com/office/drawing/2014/chart" uri="{C3380CC4-5D6E-409C-BE32-E72D297353CC}">
                    <c16:uniqueId val="{00000003-8D57-4A5F-9628-A46EF92B6869}"/>
                  </c:ext>
                </c:extLst>
              </c15:ser>
            </c15:filteredRadarSeries>
          </c:ext>
        </c:extLst>
      </c:radarChart>
      <c:catAx>
        <c:axId val="2073035712"/>
        <c:scaling>
          <c:orientation val="minMax"/>
        </c:scaling>
        <c:delete val="1"/>
        <c:axPos val="b"/>
        <c:numFmt formatCode="General" sourceLinked="1"/>
        <c:majorTickMark val="none"/>
        <c:minorTickMark val="none"/>
        <c:tickLblPos val="nextTo"/>
        <c:crossAx val="19814080"/>
        <c:crosses val="autoZero"/>
        <c:auto val="1"/>
        <c:lblAlgn val="ctr"/>
        <c:lblOffset val="100"/>
        <c:noMultiLvlLbl val="0"/>
      </c:catAx>
      <c:valAx>
        <c:axId val="19814080"/>
        <c:scaling>
          <c:orientation val="minMax"/>
        </c:scaling>
        <c:delete val="0"/>
        <c:axPos val="l"/>
        <c:majorGridlines>
          <c:spPr>
            <a:ln w="76200" cap="rnd" cmpd="sng" algn="ctr">
              <a:solidFill>
                <a:schemeClr val="bg2">
                  <a:lumMod val="50000"/>
                  <a:alpha val="63000"/>
                </a:schemeClr>
              </a:solidFill>
              <a:prstDash val="sysDot"/>
              <a:round/>
              <a:headEnd type="oval"/>
              <a:tailEnd type="diamond" w="sm" len="sm"/>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0730357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Trajectory Map'!$D$5" horiz="1" max="1999" min="1" page="10" val="932"/>
</file>

<file path=xl/ctrlProps/ctrlProp2.xml><?xml version="1.0" encoding="utf-8"?>
<formControlPr xmlns="http://schemas.microsoft.com/office/spreadsheetml/2009/9/main" objectType="Scroll" dx="22" fmlaLink="$B$3" horiz="1" max="189" page="10" val="86"/>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customXml" Target="../ink/ink7.xml"/><Relationship Id="rId3" Type="http://schemas.openxmlformats.org/officeDocument/2006/relationships/customXml" Target="../ink/ink2.xml"/><Relationship Id="rId7" Type="http://schemas.openxmlformats.org/officeDocument/2006/relationships/customXml" Target="../ink/ink4.xml"/><Relationship Id="rId12" Type="http://schemas.openxmlformats.org/officeDocument/2006/relationships/image" Target="../media/image9.png"/><Relationship Id="rId2" Type="http://schemas.openxmlformats.org/officeDocument/2006/relationships/image" Target="../media/image40.png"/><Relationship Id="rId16" Type="http://schemas.openxmlformats.org/officeDocument/2006/relationships/image" Target="../media/image11.png"/><Relationship Id="rId1" Type="http://schemas.openxmlformats.org/officeDocument/2006/relationships/customXml" Target="../ink/ink1.xml"/><Relationship Id="rId6" Type="http://schemas.openxmlformats.org/officeDocument/2006/relationships/image" Target="../media/image60.png"/><Relationship Id="rId11" Type="http://schemas.openxmlformats.org/officeDocument/2006/relationships/customXml" Target="../ink/ink6.xml"/><Relationship Id="rId5" Type="http://schemas.openxmlformats.org/officeDocument/2006/relationships/customXml" Target="../ink/ink3.xml"/><Relationship Id="rId15" Type="http://schemas.openxmlformats.org/officeDocument/2006/relationships/customXml" Target="../ink/ink8.xml"/><Relationship Id="rId10" Type="http://schemas.openxmlformats.org/officeDocument/2006/relationships/image" Target="../media/image80.png"/><Relationship Id="rId4" Type="http://schemas.openxmlformats.org/officeDocument/2006/relationships/image" Target="../media/image50.png"/><Relationship Id="rId9" Type="http://schemas.openxmlformats.org/officeDocument/2006/relationships/customXml" Target="../ink/ink5.xml"/><Relationship Id="rId1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xdr:col>
      <xdr:colOff>1043940</xdr:colOff>
      <xdr:row>1</xdr:row>
      <xdr:rowOff>631825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0"/>
          <a:ext cx="1028700" cy="624205"/>
        </a:xfrm>
        <a:prstGeom prst="rect">
          <a:avLst/>
        </a:prstGeom>
      </xdr:spPr>
    </xdr:pic>
    <xdr:clientData/>
  </xdr:twoCellAnchor>
  <xdr:twoCellAnchor>
    <xdr:from>
      <xdr:col>0</xdr:col>
      <xdr:colOff>52914</xdr:colOff>
      <xdr:row>15</xdr:row>
      <xdr:rowOff>73022</xdr:rowOff>
    </xdr:from>
    <xdr:to>
      <xdr:col>4</xdr:col>
      <xdr:colOff>10584</xdr:colOff>
      <xdr:row>29</xdr:row>
      <xdr:rowOff>95250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116418</xdr:colOff>
      <xdr:row>6</xdr:row>
      <xdr:rowOff>5223</xdr:rowOff>
    </xdr:from>
    <xdr:to>
      <xdr:col>14</xdr:col>
      <xdr:colOff>10585</xdr:colOff>
      <xdr:row>23</xdr:row>
      <xdr:rowOff>105833</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114300</xdr:colOff>
          <xdr:row>24</xdr:row>
          <xdr:rowOff>38100</xdr:rowOff>
        </xdr:from>
        <xdr:to>
          <xdr:col>14</xdr:col>
          <xdr:colOff>19050</xdr:colOff>
          <xdr:row>25</xdr:row>
          <xdr:rowOff>114300</xdr:rowOff>
        </xdr:to>
        <xdr:sp macro="" textlink="">
          <xdr:nvSpPr>
            <xdr:cNvPr id="1027" name="Scroll Bar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11</xdr:col>
      <xdr:colOff>93549</xdr:colOff>
      <xdr:row>8</xdr:row>
      <xdr:rowOff>59531</xdr:rowOff>
    </xdr:from>
    <xdr:to>
      <xdr:col>14</xdr:col>
      <xdr:colOff>9523</xdr:colOff>
      <xdr:row>15</xdr:row>
      <xdr:rowOff>136071</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210052</xdr:colOff>
      <xdr:row>15</xdr:row>
      <xdr:rowOff>174075</xdr:rowOff>
    </xdr:from>
    <xdr:to>
      <xdr:col>13</xdr:col>
      <xdr:colOff>273689</xdr:colOff>
      <xdr:row>16</xdr:row>
      <xdr:rowOff>93550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8603958" y="3235682"/>
          <a:ext cx="1288280" cy="1490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CA" sz="800">
              <a:latin typeface="Trebuchet MS" panose="020B0603020202020204" pitchFamily="34" charset="0"/>
            </a:rPr>
            <a:t>Side</a:t>
          </a:r>
          <a:r>
            <a:rPr lang="en-CA" sz="800" baseline="0">
              <a:latin typeface="Trebuchet MS" panose="020B0603020202020204" pitchFamily="34" charset="0"/>
            </a:rPr>
            <a:t> View of Deflection</a:t>
          </a:r>
          <a:endParaRPr lang="en-CA" sz="800">
            <a:latin typeface="Trebuchet MS" panose="020B0603020202020204" pitchFamily="34" charset="0"/>
          </a:endParaRPr>
        </a:p>
      </xdr:txBody>
    </xdr:sp>
    <xdr:clientData/>
  </xdr:twoCellAnchor>
  <xdr:twoCellAnchor>
    <xdr:from>
      <xdr:col>3</xdr:col>
      <xdr:colOff>618506</xdr:colOff>
      <xdr:row>20</xdr:row>
      <xdr:rowOff>123700</xdr:rowOff>
    </xdr:from>
    <xdr:to>
      <xdr:col>3</xdr:col>
      <xdr:colOff>1571007</xdr:colOff>
      <xdr:row>24</xdr:row>
      <xdr:rowOff>86590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574967" y="4304804"/>
          <a:ext cx="952501" cy="828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a:solidFill>
                <a:sysClr val="windowText" lastClr="000000"/>
              </a:solidFill>
              <a:latin typeface="Trebuchet MS" panose="020B0603020202020204" pitchFamily="34" charset="0"/>
            </a:rPr>
            <a:t>100</a:t>
          </a:r>
          <a:r>
            <a:rPr lang="en-CA" sz="800" baseline="30000">
              <a:solidFill>
                <a:sysClr val="windowText" lastClr="000000"/>
              </a:solidFill>
              <a:latin typeface="Trebuchet MS" panose="020B0603020202020204" pitchFamily="34" charset="0"/>
            </a:rPr>
            <a:t>th</a:t>
          </a:r>
          <a:r>
            <a:rPr lang="en-CA" sz="800">
              <a:solidFill>
                <a:sysClr val="windowText" lastClr="000000"/>
              </a:solidFill>
              <a:latin typeface="Trebuchet MS" panose="020B0603020202020204" pitchFamily="34" charset="0"/>
            </a:rPr>
            <a:t> Percentile Distance</a:t>
          </a:r>
        </a:p>
        <a:p>
          <a:endParaRPr lang="en-CA" sz="500">
            <a:solidFill>
              <a:sysClr val="windowText" lastClr="000000"/>
            </a:solidFill>
            <a:latin typeface="Trebuchet MS" panose="020B0603020202020204" pitchFamily="34" charset="0"/>
          </a:endParaRPr>
        </a:p>
        <a:p>
          <a:r>
            <a:rPr lang="en-CA" sz="800">
              <a:solidFill>
                <a:sysClr val="windowText" lastClr="000000"/>
              </a:solidFill>
              <a:latin typeface="Trebuchet MS" panose="020B0603020202020204" pitchFamily="34" charset="0"/>
            </a:rPr>
            <a:t>75</a:t>
          </a:r>
          <a:r>
            <a:rPr lang="en-CA" sz="800" baseline="30000">
              <a:solidFill>
                <a:sysClr val="windowText" lastClr="000000"/>
              </a:solidFill>
              <a:latin typeface="Trebuchet MS" panose="020B0603020202020204" pitchFamily="34" charset="0"/>
            </a:rPr>
            <a:t>th</a:t>
          </a:r>
          <a:r>
            <a:rPr lang="en-CA" sz="800">
              <a:solidFill>
                <a:sysClr val="windowText" lastClr="000000"/>
              </a:solidFill>
              <a:latin typeface="Trebuchet MS" panose="020B0603020202020204" pitchFamily="34" charset="0"/>
            </a:rPr>
            <a:t> Percentile Distance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57150</xdr:colOff>
      <xdr:row>2</xdr:row>
      <xdr:rowOff>57150</xdr:rowOff>
    </xdr:from>
    <xdr:to>
      <xdr:col>10</xdr:col>
      <xdr:colOff>289188</xdr:colOff>
      <xdr:row>11</xdr:row>
      <xdr:rowOff>12352</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5219700" y="523875"/>
          <a:ext cx="4499238" cy="1841152"/>
        </a:xfrm>
        <a:prstGeom prst="rect">
          <a:avLst/>
        </a:prstGeom>
      </xdr:spPr>
    </xdr:pic>
    <xdr:clientData/>
  </xdr:twoCellAnchor>
  <xdr:twoCellAnchor editAs="oneCell">
    <xdr:from>
      <xdr:col>3</xdr:col>
      <xdr:colOff>66675</xdr:colOff>
      <xdr:row>11</xdr:row>
      <xdr:rowOff>171450</xdr:rowOff>
    </xdr:from>
    <xdr:to>
      <xdr:col>10</xdr:col>
      <xdr:colOff>295275</xdr:colOff>
      <xdr:row>20</xdr:row>
      <xdr:rowOff>142875</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29225" y="2524125"/>
          <a:ext cx="4495800" cy="18383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542925</xdr:colOff>
      <xdr:row>4</xdr:row>
      <xdr:rowOff>61912</xdr:rowOff>
    </xdr:from>
    <xdr:to>
      <xdr:col>19</xdr:col>
      <xdr:colOff>238125</xdr:colOff>
      <xdr:row>18</xdr:row>
      <xdr:rowOff>138112</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12</xdr:col>
          <xdr:colOff>190500</xdr:colOff>
          <xdr:row>18</xdr:row>
          <xdr:rowOff>171450</xdr:rowOff>
        </xdr:from>
        <xdr:to>
          <xdr:col>19</xdr:col>
          <xdr:colOff>0</xdr:colOff>
          <xdr:row>19</xdr:row>
          <xdr:rowOff>152400</xdr:rowOff>
        </xdr:to>
        <xdr:sp macro="" textlink="">
          <xdr:nvSpPr>
            <xdr:cNvPr id="7175" name="Scroll Bar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47</xdr:col>
      <xdr:colOff>304800</xdr:colOff>
      <xdr:row>1</xdr:row>
      <xdr:rowOff>95254</xdr:rowOff>
    </xdr:from>
    <xdr:to>
      <xdr:col>50</xdr:col>
      <xdr:colOff>104774</xdr:colOff>
      <xdr:row>10</xdr:row>
      <xdr:rowOff>28576</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13</xdr:col>
      <xdr:colOff>381000</xdr:colOff>
      <xdr:row>1</xdr:row>
      <xdr:rowOff>300037</xdr:rowOff>
    </xdr:from>
    <xdr:to>
      <xdr:col>21</xdr:col>
      <xdr:colOff>76200</xdr:colOff>
      <xdr:row>16</xdr:row>
      <xdr:rowOff>185737</xdr:rowOff>
    </xdr:to>
    <xdr:graphicFrame macro="">
      <xdr:nvGraphicFramePr>
        <xdr:cNvPr id="5" name="Chart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466440</xdr:colOff>
      <xdr:row>8</xdr:row>
      <xdr:rowOff>47430</xdr:rowOff>
    </xdr:from>
    <xdr:to>
      <xdr:col>14</xdr:col>
      <xdr:colOff>543120</xdr:colOff>
      <xdr:row>8</xdr:row>
      <xdr:rowOff>143190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5" name="Ink 4">
              <a:extLst>
                <a:ext uri="{FF2B5EF4-FFF2-40B4-BE49-F238E27FC236}">
                  <a16:creationId xmlns:a16="http://schemas.microsoft.com/office/drawing/2014/main" id="{00000000-0008-0000-0600-000005000000}"/>
                </a:ext>
              </a:extLst>
            </xdr14:cNvPr>
            <xdr14:cNvContentPartPr/>
          </xdr14:nvContentPartPr>
          <xdr14:nvPr macro=""/>
          <xdr14:xfrm>
            <a:off x="9762840" y="1590480"/>
            <a:ext cx="76680" cy="95760"/>
          </xdr14:xfrm>
        </xdr:contentPart>
      </mc:Choice>
      <mc:Fallback xmlns="">
        <xdr:pic>
          <xdr:nvPicPr>
            <xdr:cNvPr id="5" name="Ink 4">
              <a:extLst>
                <a:ext uri="{FF2B5EF4-FFF2-40B4-BE49-F238E27FC236}">
                  <a16:creationId xmlns:a16="http://schemas.microsoft.com/office/drawing/2014/main" id="{BFE5C4A4-6650-49B6-B648-8F9E9A7EAA1D}"/>
                </a:ext>
              </a:extLst>
            </xdr:cNvPr>
            <xdr:cNvPicPr/>
          </xdr:nvPicPr>
          <xdr:blipFill>
            <a:blip xmlns:r="http://schemas.openxmlformats.org/officeDocument/2006/relationships" r:embed="rId2"/>
            <a:stretch>
              <a:fillRect/>
            </a:stretch>
          </xdr:blipFill>
          <xdr:spPr>
            <a:xfrm>
              <a:off x="9758520" y="1586160"/>
              <a:ext cx="85320" cy="104400"/>
            </a:xfrm>
            <a:prstGeom prst="rect">
              <a:avLst/>
            </a:prstGeom>
          </xdr:spPr>
        </xdr:pic>
      </mc:Fallback>
    </mc:AlternateContent>
    <xdr:clientData/>
  </xdr:twoCellAnchor>
  <xdr:twoCellAnchor>
    <xdr:from>
      <xdr:col>10</xdr:col>
      <xdr:colOff>280800</xdr:colOff>
      <xdr:row>3</xdr:row>
      <xdr:rowOff>21450</xdr:rowOff>
    </xdr:from>
    <xdr:to>
      <xdr:col>16</xdr:col>
      <xdr:colOff>7200</xdr:colOff>
      <xdr:row>20</xdr:row>
      <xdr:rowOff>166950</xdr:rowOff>
    </xdr:to>
    <xdr:sp macro="" textlink="">
      <xdr:nvSpPr>
        <xdr:cNvPr id="7" name="Oval 6">
          <a:extLst>
            <a:ext uri="{FF2B5EF4-FFF2-40B4-BE49-F238E27FC236}">
              <a16:creationId xmlns:a16="http://schemas.microsoft.com/office/drawing/2014/main" id="{00000000-0008-0000-0600-000007000000}"/>
            </a:ext>
          </a:extLst>
        </xdr:cNvPr>
        <xdr:cNvSpPr/>
      </xdr:nvSpPr>
      <xdr:spPr>
        <a:xfrm>
          <a:off x="7138800" y="612000"/>
          <a:ext cx="3384000" cy="3384000"/>
        </a:xfrm>
        <a:prstGeom prst="ellipse">
          <a:avLst/>
        </a:prstGeom>
        <a:solidFill>
          <a:schemeClr val="bg1"/>
        </a:solidFill>
        <a:ln w="90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solidFill>
              <a:srgbClr val="000000"/>
            </a:solidFill>
          </a:endParaRPr>
        </a:p>
      </xdr:txBody>
    </xdr:sp>
    <xdr:clientData/>
  </xdr:twoCellAnchor>
  <xdr:oneCellAnchor>
    <xdr:from>
      <xdr:col>11</xdr:col>
      <xdr:colOff>19050</xdr:colOff>
      <xdr:row>7</xdr:row>
      <xdr:rowOff>147637</xdr:rowOff>
    </xdr:from>
    <xdr:ext cx="65" cy="172227"/>
    <xdr:sp macro="" textlink="">
      <xdr:nvSpPr>
        <xdr:cNvPr id="17" name="TextBox 16">
          <a:extLst>
            <a:ext uri="{FF2B5EF4-FFF2-40B4-BE49-F238E27FC236}">
              <a16:creationId xmlns:a16="http://schemas.microsoft.com/office/drawing/2014/main" id="{00000000-0008-0000-0600-000011000000}"/>
            </a:ext>
          </a:extLst>
        </xdr:cNvPr>
        <xdr:cNvSpPr txBox="1"/>
      </xdr:nvSpPr>
      <xdr:spPr>
        <a:xfrm>
          <a:off x="7486650" y="1500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CA" sz="1100"/>
        </a:p>
      </xdr:txBody>
    </xdr:sp>
    <xdr:clientData/>
  </xdr:oneCellAnchor>
  <xdr:oneCellAnchor>
    <xdr:from>
      <xdr:col>11</xdr:col>
      <xdr:colOff>19050</xdr:colOff>
      <xdr:row>7</xdr:row>
      <xdr:rowOff>147637</xdr:rowOff>
    </xdr:from>
    <xdr:ext cx="65" cy="172227"/>
    <xdr:sp macro="" textlink="">
      <xdr:nvSpPr>
        <xdr:cNvPr id="18" name="TextBox 17">
          <a:extLst>
            <a:ext uri="{FF2B5EF4-FFF2-40B4-BE49-F238E27FC236}">
              <a16:creationId xmlns:a16="http://schemas.microsoft.com/office/drawing/2014/main" id="{00000000-0008-0000-0600-000012000000}"/>
            </a:ext>
          </a:extLst>
        </xdr:cNvPr>
        <xdr:cNvSpPr txBox="1"/>
      </xdr:nvSpPr>
      <xdr:spPr>
        <a:xfrm>
          <a:off x="7486650" y="1500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CA" sz="1100"/>
        </a:p>
      </xdr:txBody>
    </xdr:sp>
    <xdr:clientData/>
  </xdr:oneCellAnchor>
  <xdr:twoCellAnchor>
    <xdr:from>
      <xdr:col>13</xdr:col>
      <xdr:colOff>144000</xdr:colOff>
      <xdr:row>3</xdr:row>
      <xdr:rowOff>21450</xdr:rowOff>
    </xdr:from>
    <xdr:to>
      <xdr:col>13</xdr:col>
      <xdr:colOff>144000</xdr:colOff>
      <xdr:row>20</xdr:row>
      <xdr:rowOff>166950</xdr:rowOff>
    </xdr:to>
    <xdr:cxnSp macro="">
      <xdr:nvCxnSpPr>
        <xdr:cNvPr id="22" name="Straight Connector 21">
          <a:extLst>
            <a:ext uri="{FF2B5EF4-FFF2-40B4-BE49-F238E27FC236}">
              <a16:creationId xmlns:a16="http://schemas.microsoft.com/office/drawing/2014/main" id="{00000000-0008-0000-0600-000016000000}"/>
            </a:ext>
          </a:extLst>
        </xdr:cNvPr>
        <xdr:cNvCxnSpPr>
          <a:stCxn id="7" idx="0"/>
          <a:endCxn id="7" idx="4"/>
        </xdr:cNvCxnSpPr>
      </xdr:nvCxnSpPr>
      <xdr:spPr>
        <a:xfrm>
          <a:off x="8830800" y="612000"/>
          <a:ext cx="0" cy="3384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280800</xdr:colOff>
      <xdr:row>11</xdr:row>
      <xdr:rowOff>189450</xdr:rowOff>
    </xdr:from>
    <xdr:to>
      <xdr:col>16</xdr:col>
      <xdr:colOff>7200</xdr:colOff>
      <xdr:row>11</xdr:row>
      <xdr:rowOff>189450</xdr:rowOff>
    </xdr:to>
    <xdr:cxnSp macro="">
      <xdr:nvCxnSpPr>
        <xdr:cNvPr id="24" name="Straight Connector 23">
          <a:extLst>
            <a:ext uri="{FF2B5EF4-FFF2-40B4-BE49-F238E27FC236}">
              <a16:creationId xmlns:a16="http://schemas.microsoft.com/office/drawing/2014/main" id="{00000000-0008-0000-0600-000018000000}"/>
            </a:ext>
          </a:extLst>
        </xdr:cNvPr>
        <xdr:cNvCxnSpPr>
          <a:stCxn id="7" idx="2"/>
          <a:endCxn id="7" idx="6"/>
        </xdr:cNvCxnSpPr>
      </xdr:nvCxnSpPr>
      <xdr:spPr>
        <a:xfrm>
          <a:off x="7138800" y="2304000"/>
          <a:ext cx="3384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381000</xdr:colOff>
      <xdr:row>4</xdr:row>
      <xdr:rowOff>76200</xdr:rowOff>
    </xdr:from>
    <xdr:to>
      <xdr:col>14</xdr:col>
      <xdr:colOff>419100</xdr:colOff>
      <xdr:row>19</xdr:row>
      <xdr:rowOff>95250</xdr:rowOff>
    </xdr:to>
    <xdr:cxnSp macro="">
      <xdr:nvCxnSpPr>
        <xdr:cNvPr id="26" name="Straight Connector 25">
          <a:extLst>
            <a:ext uri="{FF2B5EF4-FFF2-40B4-BE49-F238E27FC236}">
              <a16:creationId xmlns:a16="http://schemas.microsoft.com/office/drawing/2014/main" id="{00000000-0008-0000-0600-00001A000000}"/>
            </a:ext>
          </a:extLst>
        </xdr:cNvPr>
        <xdr:cNvCxnSpPr/>
      </xdr:nvCxnSpPr>
      <xdr:spPr>
        <a:xfrm flipH="1" flipV="1">
          <a:off x="9677400" y="857250"/>
          <a:ext cx="38100" cy="28765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561975</xdr:colOff>
      <xdr:row>3</xdr:row>
      <xdr:rowOff>85725</xdr:rowOff>
    </xdr:from>
    <xdr:to>
      <xdr:col>13</xdr:col>
      <xdr:colOff>590550</xdr:colOff>
      <xdr:row>20</xdr:row>
      <xdr:rowOff>104775</xdr:rowOff>
    </xdr:to>
    <xdr:cxnSp macro="">
      <xdr:nvCxnSpPr>
        <xdr:cNvPr id="30" name="Straight Connector 29">
          <a:extLst>
            <a:ext uri="{FF2B5EF4-FFF2-40B4-BE49-F238E27FC236}">
              <a16:creationId xmlns:a16="http://schemas.microsoft.com/office/drawing/2014/main" id="{00000000-0008-0000-0600-00001E000000}"/>
            </a:ext>
          </a:extLst>
        </xdr:cNvPr>
        <xdr:cNvCxnSpPr/>
      </xdr:nvCxnSpPr>
      <xdr:spPr>
        <a:xfrm flipH="1" flipV="1">
          <a:off x="9248775" y="676275"/>
          <a:ext cx="28575" cy="32575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219075</xdr:colOff>
      <xdr:row>6</xdr:row>
      <xdr:rowOff>28575</xdr:rowOff>
    </xdr:from>
    <xdr:to>
      <xdr:col>15</xdr:col>
      <xdr:colOff>228601</xdr:colOff>
      <xdr:row>17</xdr:row>
      <xdr:rowOff>133350</xdr:rowOff>
    </xdr:to>
    <xdr:cxnSp macro="">
      <xdr:nvCxnSpPr>
        <xdr:cNvPr id="33" name="Straight Connector 32">
          <a:extLst>
            <a:ext uri="{FF2B5EF4-FFF2-40B4-BE49-F238E27FC236}">
              <a16:creationId xmlns:a16="http://schemas.microsoft.com/office/drawing/2014/main" id="{00000000-0008-0000-0600-000021000000}"/>
            </a:ext>
          </a:extLst>
        </xdr:cNvPr>
        <xdr:cNvCxnSpPr/>
      </xdr:nvCxnSpPr>
      <xdr:spPr>
        <a:xfrm flipH="1" flipV="1">
          <a:off x="10125075" y="1190625"/>
          <a:ext cx="9526" cy="2200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152400</xdr:colOff>
      <xdr:row>5</xdr:row>
      <xdr:rowOff>136025</xdr:rowOff>
    </xdr:from>
    <xdr:to>
      <xdr:col>15</xdr:col>
      <xdr:colOff>121225</xdr:colOff>
      <xdr:row>12</xdr:row>
      <xdr:rowOff>0</xdr:rowOff>
    </xdr:to>
    <xdr:cxnSp macro="">
      <xdr:nvCxnSpPr>
        <xdr:cNvPr id="36" name="Straight Connector 35">
          <a:extLst>
            <a:ext uri="{FF2B5EF4-FFF2-40B4-BE49-F238E27FC236}">
              <a16:creationId xmlns:a16="http://schemas.microsoft.com/office/drawing/2014/main" id="{00000000-0008-0000-0600-000024000000}"/>
            </a:ext>
          </a:extLst>
        </xdr:cNvPr>
        <xdr:cNvCxnSpPr>
          <a:endCxn id="7" idx="7"/>
        </xdr:cNvCxnSpPr>
      </xdr:nvCxnSpPr>
      <xdr:spPr>
        <a:xfrm flipV="1">
          <a:off x="8839200" y="1107575"/>
          <a:ext cx="1188025" cy="1197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104775</xdr:colOff>
      <xdr:row>0</xdr:row>
      <xdr:rowOff>66675</xdr:rowOff>
    </xdr:from>
    <xdr:to>
      <xdr:col>15</xdr:col>
      <xdr:colOff>121225</xdr:colOff>
      <xdr:row>5</xdr:row>
      <xdr:rowOff>136025</xdr:rowOff>
    </xdr:to>
    <xdr:cxnSp macro="">
      <xdr:nvCxnSpPr>
        <xdr:cNvPr id="39" name="Straight Arrow Connector 38">
          <a:extLst>
            <a:ext uri="{FF2B5EF4-FFF2-40B4-BE49-F238E27FC236}">
              <a16:creationId xmlns:a16="http://schemas.microsoft.com/office/drawing/2014/main" id="{00000000-0008-0000-0600-000027000000}"/>
            </a:ext>
          </a:extLst>
        </xdr:cNvPr>
        <xdr:cNvCxnSpPr>
          <a:endCxn id="7" idx="7"/>
        </xdr:cNvCxnSpPr>
      </xdr:nvCxnSpPr>
      <xdr:spPr>
        <a:xfrm>
          <a:off x="10010775" y="66675"/>
          <a:ext cx="16450" cy="1040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121225</xdr:colOff>
      <xdr:row>5</xdr:row>
      <xdr:rowOff>136025</xdr:rowOff>
    </xdr:from>
    <xdr:to>
      <xdr:col>17</xdr:col>
      <xdr:colOff>285750</xdr:colOff>
      <xdr:row>5</xdr:row>
      <xdr:rowOff>142875</xdr:rowOff>
    </xdr:to>
    <xdr:cxnSp macro="">
      <xdr:nvCxnSpPr>
        <xdr:cNvPr id="41" name="Straight Arrow Connector 40">
          <a:extLst>
            <a:ext uri="{FF2B5EF4-FFF2-40B4-BE49-F238E27FC236}">
              <a16:creationId xmlns:a16="http://schemas.microsoft.com/office/drawing/2014/main" id="{00000000-0008-0000-0600-000029000000}"/>
            </a:ext>
          </a:extLst>
        </xdr:cNvPr>
        <xdr:cNvCxnSpPr>
          <a:stCxn id="7" idx="7"/>
        </xdr:cNvCxnSpPr>
      </xdr:nvCxnSpPr>
      <xdr:spPr>
        <a:xfrm>
          <a:off x="10027225" y="1107575"/>
          <a:ext cx="1383725" cy="6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15</xdr:col>
      <xdr:colOff>314115</xdr:colOff>
      <xdr:row>7</xdr:row>
      <xdr:rowOff>171330</xdr:rowOff>
    </xdr:from>
    <xdr:to>
      <xdr:col>15</xdr:col>
      <xdr:colOff>326715</xdr:colOff>
      <xdr:row>7</xdr:row>
      <xdr:rowOff>188610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42" name="Ink 41">
              <a:extLst>
                <a:ext uri="{FF2B5EF4-FFF2-40B4-BE49-F238E27FC236}">
                  <a16:creationId xmlns:a16="http://schemas.microsoft.com/office/drawing/2014/main" id="{00000000-0008-0000-0600-00002A000000}"/>
                </a:ext>
              </a:extLst>
            </xdr14:cNvPr>
            <xdr14:cNvContentPartPr/>
          </xdr14:nvContentPartPr>
          <xdr14:nvPr macro=""/>
          <xdr14:xfrm>
            <a:off x="10220115" y="1523880"/>
            <a:ext cx="12600" cy="17280"/>
          </xdr14:xfrm>
        </xdr:contentPart>
      </mc:Choice>
      <mc:Fallback xmlns="">
        <xdr:pic>
          <xdr:nvPicPr>
            <xdr:cNvPr id="42" name="Ink 41">
              <a:extLst>
                <a:ext uri="{FF2B5EF4-FFF2-40B4-BE49-F238E27FC236}">
                  <a16:creationId xmlns:a16="http://schemas.microsoft.com/office/drawing/2014/main" id="{0D5F18A9-3B7D-4971-B79B-2CD308BE1295}"/>
                </a:ext>
              </a:extLst>
            </xdr:cNvPr>
            <xdr:cNvPicPr/>
          </xdr:nvPicPr>
          <xdr:blipFill>
            <a:blip xmlns:r="http://schemas.openxmlformats.org/officeDocument/2006/relationships" r:embed="rId4"/>
            <a:stretch>
              <a:fillRect/>
            </a:stretch>
          </xdr:blipFill>
          <xdr:spPr>
            <a:xfrm>
              <a:off x="10166115" y="1415880"/>
              <a:ext cx="120240" cy="232920"/>
            </a:xfrm>
            <a:prstGeom prst="rect">
              <a:avLst/>
            </a:prstGeom>
          </xdr:spPr>
        </xdr:pic>
      </mc:Fallback>
    </mc:AlternateContent>
    <xdr:clientData/>
  </xdr:twoCellAnchor>
  <xdr:twoCellAnchor editAs="oneCell">
    <xdr:from>
      <xdr:col>15</xdr:col>
      <xdr:colOff>293955</xdr:colOff>
      <xdr:row>7</xdr:row>
      <xdr:rowOff>106170</xdr:rowOff>
    </xdr:from>
    <xdr:to>
      <xdr:col>15</xdr:col>
      <xdr:colOff>525075</xdr:colOff>
      <xdr:row>11</xdr:row>
      <xdr:rowOff>97290</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4" name="Ink 43">
              <a:extLst>
                <a:ext uri="{FF2B5EF4-FFF2-40B4-BE49-F238E27FC236}">
                  <a16:creationId xmlns:a16="http://schemas.microsoft.com/office/drawing/2014/main" id="{00000000-0008-0000-0600-00002C000000}"/>
                </a:ext>
              </a:extLst>
            </xdr14:cNvPr>
            <xdr14:cNvContentPartPr/>
          </xdr14:nvContentPartPr>
          <xdr14:nvPr macro=""/>
          <xdr14:xfrm>
            <a:off x="10199955" y="1458720"/>
            <a:ext cx="231120" cy="753120"/>
          </xdr14:xfrm>
        </xdr:contentPart>
      </mc:Choice>
      <mc:Fallback xmlns="">
        <xdr:pic>
          <xdr:nvPicPr>
            <xdr:cNvPr id="44" name="Ink 43">
              <a:extLst>
                <a:ext uri="{FF2B5EF4-FFF2-40B4-BE49-F238E27FC236}">
                  <a16:creationId xmlns:a16="http://schemas.microsoft.com/office/drawing/2014/main" id="{91B67A29-6CE6-4328-82B8-22A79F9599B5}"/>
                </a:ext>
              </a:extLst>
            </xdr:cNvPr>
            <xdr:cNvPicPr/>
          </xdr:nvPicPr>
          <xdr:blipFill>
            <a:blip xmlns:r="http://schemas.openxmlformats.org/officeDocument/2006/relationships" r:embed="rId6"/>
            <a:stretch>
              <a:fillRect/>
            </a:stretch>
          </xdr:blipFill>
          <xdr:spPr>
            <a:xfrm>
              <a:off x="10146315" y="1351080"/>
              <a:ext cx="338760" cy="968760"/>
            </a:xfrm>
            <a:prstGeom prst="rect">
              <a:avLst/>
            </a:prstGeom>
          </xdr:spPr>
        </xdr:pic>
      </mc:Fallback>
    </mc:AlternateContent>
    <xdr:clientData/>
  </xdr:twoCellAnchor>
  <xdr:twoCellAnchor editAs="oneCell">
    <xdr:from>
      <xdr:col>15</xdr:col>
      <xdr:colOff>226635</xdr:colOff>
      <xdr:row>6</xdr:row>
      <xdr:rowOff>110910</xdr:rowOff>
    </xdr:from>
    <xdr:to>
      <xdr:col>16</xdr:col>
      <xdr:colOff>795</xdr:colOff>
      <xdr:row>11</xdr:row>
      <xdr:rowOff>163890</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47" name="Ink 46">
              <a:extLst>
                <a:ext uri="{FF2B5EF4-FFF2-40B4-BE49-F238E27FC236}">
                  <a16:creationId xmlns:a16="http://schemas.microsoft.com/office/drawing/2014/main" id="{00000000-0008-0000-0600-00002F000000}"/>
                </a:ext>
              </a:extLst>
            </xdr14:cNvPr>
            <xdr14:cNvContentPartPr/>
          </xdr14:nvContentPartPr>
          <xdr14:nvPr macro=""/>
          <xdr14:xfrm>
            <a:off x="10132635" y="1272960"/>
            <a:ext cx="383760" cy="1005480"/>
          </xdr14:xfrm>
        </xdr:contentPart>
      </mc:Choice>
      <mc:Fallback xmlns="">
        <xdr:pic>
          <xdr:nvPicPr>
            <xdr:cNvPr id="47" name="Ink 46">
              <a:extLst>
                <a:ext uri="{FF2B5EF4-FFF2-40B4-BE49-F238E27FC236}">
                  <a16:creationId xmlns:a16="http://schemas.microsoft.com/office/drawing/2014/main" id="{0E54FFB8-494E-41AD-83D1-26EF08D143FD}"/>
                </a:ext>
              </a:extLst>
            </xdr:cNvPr>
            <xdr:cNvPicPr/>
          </xdr:nvPicPr>
          <xdr:blipFill>
            <a:blip xmlns:r="http://schemas.openxmlformats.org/officeDocument/2006/relationships" r:embed="rId8"/>
            <a:stretch>
              <a:fillRect/>
            </a:stretch>
          </xdr:blipFill>
          <xdr:spPr>
            <a:xfrm>
              <a:off x="10114635" y="1236960"/>
              <a:ext cx="419400" cy="1077120"/>
            </a:xfrm>
            <a:prstGeom prst="rect">
              <a:avLst/>
            </a:prstGeom>
          </xdr:spPr>
        </xdr:pic>
      </mc:Fallback>
    </mc:AlternateContent>
    <xdr:clientData/>
  </xdr:twoCellAnchor>
  <xdr:twoCellAnchor editAs="oneCell">
    <xdr:from>
      <xdr:col>15</xdr:col>
      <xdr:colOff>375315</xdr:colOff>
      <xdr:row>8</xdr:row>
      <xdr:rowOff>65790</xdr:rowOff>
    </xdr:from>
    <xdr:to>
      <xdr:col>15</xdr:col>
      <xdr:colOff>516075</xdr:colOff>
      <xdr:row>9</xdr:row>
      <xdr:rowOff>111450</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48" name="Ink 47">
              <a:extLst>
                <a:ext uri="{FF2B5EF4-FFF2-40B4-BE49-F238E27FC236}">
                  <a16:creationId xmlns:a16="http://schemas.microsoft.com/office/drawing/2014/main" id="{00000000-0008-0000-0600-000030000000}"/>
                </a:ext>
              </a:extLst>
            </xdr14:cNvPr>
            <xdr14:cNvContentPartPr/>
          </xdr14:nvContentPartPr>
          <xdr14:nvPr macro=""/>
          <xdr14:xfrm>
            <a:off x="10281315" y="1608840"/>
            <a:ext cx="140760" cy="236160"/>
          </xdr14:xfrm>
        </xdr:contentPart>
      </mc:Choice>
      <mc:Fallback xmlns="">
        <xdr:pic>
          <xdr:nvPicPr>
            <xdr:cNvPr id="48" name="Ink 47">
              <a:extLst>
                <a:ext uri="{FF2B5EF4-FFF2-40B4-BE49-F238E27FC236}">
                  <a16:creationId xmlns:a16="http://schemas.microsoft.com/office/drawing/2014/main" id="{D160C5F2-C80A-48D0-ACEE-FCCB4D126BBF}"/>
                </a:ext>
              </a:extLst>
            </xdr:cNvPr>
            <xdr:cNvPicPr/>
          </xdr:nvPicPr>
          <xdr:blipFill>
            <a:blip xmlns:r="http://schemas.openxmlformats.org/officeDocument/2006/relationships" r:embed="rId10"/>
            <a:stretch>
              <a:fillRect/>
            </a:stretch>
          </xdr:blipFill>
          <xdr:spPr>
            <a:xfrm>
              <a:off x="10263675" y="1572840"/>
              <a:ext cx="176400" cy="307800"/>
            </a:xfrm>
            <a:prstGeom prst="rect">
              <a:avLst/>
            </a:prstGeom>
          </xdr:spPr>
        </xdr:pic>
      </mc:Fallback>
    </mc:AlternateContent>
    <xdr:clientData/>
  </xdr:twoCellAnchor>
  <xdr:twoCellAnchor editAs="oneCell">
    <xdr:from>
      <xdr:col>15</xdr:col>
      <xdr:colOff>237795</xdr:colOff>
      <xdr:row>11</xdr:row>
      <xdr:rowOff>161370</xdr:rowOff>
    </xdr:from>
    <xdr:to>
      <xdr:col>15</xdr:col>
      <xdr:colOff>313395</xdr:colOff>
      <xdr:row>11</xdr:row>
      <xdr:rowOff>181170</xdr:rowOff>
    </xdr:to>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49" name="Ink 48">
              <a:extLst>
                <a:ext uri="{FF2B5EF4-FFF2-40B4-BE49-F238E27FC236}">
                  <a16:creationId xmlns:a16="http://schemas.microsoft.com/office/drawing/2014/main" id="{00000000-0008-0000-0600-000031000000}"/>
                </a:ext>
              </a:extLst>
            </xdr14:cNvPr>
            <xdr14:cNvContentPartPr/>
          </xdr14:nvContentPartPr>
          <xdr14:nvPr macro=""/>
          <xdr14:xfrm>
            <a:off x="10143795" y="2275920"/>
            <a:ext cx="75600" cy="19800"/>
          </xdr14:xfrm>
        </xdr:contentPart>
      </mc:Choice>
      <mc:Fallback xmlns="">
        <xdr:pic>
          <xdr:nvPicPr>
            <xdr:cNvPr id="49" name="Ink 48">
              <a:extLst>
                <a:ext uri="{FF2B5EF4-FFF2-40B4-BE49-F238E27FC236}">
                  <a16:creationId xmlns:a16="http://schemas.microsoft.com/office/drawing/2014/main" id="{3033BBD7-993E-440C-8233-DDFB00C57091}"/>
                </a:ext>
              </a:extLst>
            </xdr:cNvPr>
            <xdr:cNvPicPr/>
          </xdr:nvPicPr>
          <xdr:blipFill>
            <a:blip xmlns:r="http://schemas.openxmlformats.org/officeDocument/2006/relationships" r:embed="rId12"/>
            <a:stretch>
              <a:fillRect/>
            </a:stretch>
          </xdr:blipFill>
          <xdr:spPr>
            <a:xfrm>
              <a:off x="10125795" y="2239920"/>
              <a:ext cx="111240" cy="91440"/>
            </a:xfrm>
            <a:prstGeom prst="rect">
              <a:avLst/>
            </a:prstGeom>
          </xdr:spPr>
        </xdr:pic>
      </mc:Fallback>
    </mc:AlternateContent>
    <xdr:clientData/>
  </xdr:twoCellAnchor>
  <xdr:twoCellAnchor editAs="oneCell">
    <xdr:from>
      <xdr:col>15</xdr:col>
      <xdr:colOff>228435</xdr:colOff>
      <xdr:row>8</xdr:row>
      <xdr:rowOff>19710</xdr:rowOff>
    </xdr:from>
    <xdr:to>
      <xdr:col>15</xdr:col>
      <xdr:colOff>243195</xdr:colOff>
      <xdr:row>9</xdr:row>
      <xdr:rowOff>171210</xdr:rowOff>
    </xdr:to>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50" name="Ink 49">
              <a:extLst>
                <a:ext uri="{FF2B5EF4-FFF2-40B4-BE49-F238E27FC236}">
                  <a16:creationId xmlns:a16="http://schemas.microsoft.com/office/drawing/2014/main" id="{00000000-0008-0000-0600-000032000000}"/>
                </a:ext>
              </a:extLst>
            </xdr14:cNvPr>
            <xdr14:cNvContentPartPr/>
          </xdr14:nvContentPartPr>
          <xdr14:nvPr macro=""/>
          <xdr14:xfrm>
            <a:off x="10134435" y="1562760"/>
            <a:ext cx="14760" cy="342000"/>
          </xdr14:xfrm>
        </xdr:contentPart>
      </mc:Choice>
      <mc:Fallback xmlns="">
        <xdr:pic>
          <xdr:nvPicPr>
            <xdr:cNvPr id="50" name="Ink 49">
              <a:extLst>
                <a:ext uri="{FF2B5EF4-FFF2-40B4-BE49-F238E27FC236}">
                  <a16:creationId xmlns:a16="http://schemas.microsoft.com/office/drawing/2014/main" id="{C988A82D-9A29-4F20-9FEC-C531C6F7E4AA}"/>
                </a:ext>
              </a:extLst>
            </xdr:cNvPr>
            <xdr:cNvPicPr/>
          </xdr:nvPicPr>
          <xdr:blipFill>
            <a:blip xmlns:r="http://schemas.openxmlformats.org/officeDocument/2006/relationships" r:embed="rId14"/>
            <a:stretch>
              <a:fillRect/>
            </a:stretch>
          </xdr:blipFill>
          <xdr:spPr>
            <a:xfrm>
              <a:off x="10116435" y="1527120"/>
              <a:ext cx="50400" cy="413640"/>
            </a:xfrm>
            <a:prstGeom prst="rect">
              <a:avLst/>
            </a:prstGeom>
          </xdr:spPr>
        </xdr:pic>
      </mc:Fallback>
    </mc:AlternateContent>
    <xdr:clientData/>
  </xdr:twoCellAnchor>
  <xdr:twoCellAnchor editAs="oneCell">
    <xdr:from>
      <xdr:col>15</xdr:col>
      <xdr:colOff>237795</xdr:colOff>
      <xdr:row>10</xdr:row>
      <xdr:rowOff>183390</xdr:rowOff>
    </xdr:from>
    <xdr:to>
      <xdr:col>15</xdr:col>
      <xdr:colOff>249675</xdr:colOff>
      <xdr:row>11</xdr:row>
      <xdr:rowOff>133290</xdr:rowOff>
    </xdr:to>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51" name="Ink 50">
              <a:extLst>
                <a:ext uri="{FF2B5EF4-FFF2-40B4-BE49-F238E27FC236}">
                  <a16:creationId xmlns:a16="http://schemas.microsoft.com/office/drawing/2014/main" id="{00000000-0008-0000-0600-000033000000}"/>
                </a:ext>
              </a:extLst>
            </xdr14:cNvPr>
            <xdr14:cNvContentPartPr/>
          </xdr14:nvContentPartPr>
          <xdr14:nvPr macro=""/>
          <xdr14:xfrm>
            <a:off x="10143795" y="2107440"/>
            <a:ext cx="11880" cy="140400"/>
          </xdr14:xfrm>
        </xdr:contentPart>
      </mc:Choice>
      <mc:Fallback xmlns="">
        <xdr:pic>
          <xdr:nvPicPr>
            <xdr:cNvPr id="51" name="Ink 50">
              <a:extLst>
                <a:ext uri="{FF2B5EF4-FFF2-40B4-BE49-F238E27FC236}">
                  <a16:creationId xmlns:a16="http://schemas.microsoft.com/office/drawing/2014/main" id="{D01EDADB-6746-4151-BDEC-CB864786F609}"/>
                </a:ext>
              </a:extLst>
            </xdr:cNvPr>
            <xdr:cNvPicPr/>
          </xdr:nvPicPr>
          <xdr:blipFill>
            <a:blip xmlns:r="http://schemas.openxmlformats.org/officeDocument/2006/relationships" r:embed="rId16"/>
            <a:stretch>
              <a:fillRect/>
            </a:stretch>
          </xdr:blipFill>
          <xdr:spPr>
            <a:xfrm>
              <a:off x="10125795" y="2071800"/>
              <a:ext cx="47520" cy="21204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6-18T21:14:23.751"/>
    </inkml:context>
    <inkml:brush xml:id="br0">
      <inkml:brushProperty name="width" value="0.025" units="cm"/>
      <inkml:brushProperty name="height" value="0.025" units="cm"/>
      <inkml:brushProperty name="ignorePressure" value="1"/>
    </inkml:brush>
  </inkml:definitions>
  <inkml:trace contextRef="#ctx0" brushRef="#br0">8677 2997</inkml:trace>
  <inkml:trace contextRef="#ctx0" brushRef="#br0" timeOffset="553.29">8889 2732</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6-18T21:26:36.123"/>
    </inkml:context>
    <inkml:brush xml:id="br0">
      <inkml:brushProperty name="width" value="0.3" units="cm"/>
      <inkml:brushProperty name="height" value="0.6" units="cm"/>
      <inkml:brushProperty name="color" value="#FFFC00"/>
      <inkml:brushProperty name="tip" value="rectangle"/>
      <inkml:brushProperty name="rasterOp" value="maskPen"/>
      <inkml:brushProperty name="ignorePressure" value="1"/>
    </inkml:brush>
  </inkml:definitions>
  <inkml:trace contextRef="#ctx0" brushRef="#br0">0 0,'5'0,"1"5,-1 5,4 6,1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6-18T21:26:50.510"/>
    </inkml:context>
    <inkml:brush xml:id="br0">
      <inkml:brushProperty name="width" value="0.3" units="cm"/>
      <inkml:brushProperty name="height" value="0.6" units="cm"/>
      <inkml:brushProperty name="color" value="#FFFC00"/>
      <inkml:brushProperty name="tip" value="rectangle"/>
      <inkml:brushProperty name="rasterOp" value="maskPen"/>
      <inkml:brushProperty name="ignorePressure" value="1"/>
    </inkml:brush>
  </inkml:definitions>
  <inkml:trace contextRef="#ctx0" brushRef="#br0">3 578,'0'55,"2"0,2 0,6 19,-5-40,-2 1,-2 0,-1 17,2 56,11-35,-8-54,-2 0,0 1,0 8,10 107,-6-84,-3 0,-2 4,-3-25,-2 0,-7 28,5-27,0-1,1 28,-6 32,1-21,9-64,1-1,-1 1,1 0,0-1,0 1,1-1,-1 1,1-1,0 1,0-1,1 0,-1 0,1 0,0 0,0-1,0 1,1-1,-1 0,1 0,0 0,-1 0,1 0,3 0,12 8,1 0,0-2,0 0,10 1,-7-4,1-1,-1-1,1-2,0 0,0-1,0-2,0 0,9-3,-24 2,0-1,0 1,0-2,0 1,0-1,-1-1,0 0,1 0,-2 0,1-1,6-7,46-28,-57 40,0-1,0 0,0 0,0 0,0 0,-1 0,1 0,-1-1,1 1,-1-1,0 1,0-1,0 0,-1 0,1 0,-1 0,1-1,-1 1,0 0,0 0,-1-1,1 1,0 0,-1-1,0 1,0-1,0 1,-1-1,1 1,-1 0,1-1,-1 1,-1-2,-1-5,-1 1,0-1,0 1,-1 0,-1 1,1-1,-1 1,-1 0,1 0,-7-4,-87-101,60 75,18 18,0-2,-18-24,33 34,1-1,0 0,1 0,1 0,0 0,0-1,2 0,-1 0,1-12,-3-8,-3-39,4-1,2 1,6-30,-2-26,0 18,0 16,-7-42,1 110,-2 0,-2 1,0-1,-1 2,-2-1,-6-10,-2-6,10 25,0 1,-1 0,-1 1,-11-13,-3-4,-3-9,2-1,-11-27,16 28,9 19</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6-18T21:27:14.772"/>
    </inkml:context>
    <inkml:brush xml:id="br0">
      <inkml:brushProperty name="width" value="0.1" units="cm"/>
      <inkml:brushProperty name="height" value="0.2" units="cm"/>
      <inkml:brushProperty name="color" value="#FFFC00"/>
      <inkml:brushProperty name="tip" value="rectangle"/>
      <inkml:brushProperty name="rasterOp" value="maskPen"/>
      <inkml:brushProperty name="ignorePressure" value="1"/>
    </inkml:brush>
  </inkml:definitions>
  <inkml:trace contextRef="#ctx0" brushRef="#br0">799 1782,'-1'-7,"-1"-1,0 1,0 0,-1-1,1 1,-2 1,1-1,-1 0,0 1,0 0,-1 0,0 0,-4-4,-21-30,-48-76,75 112,1-1,0 1,0-1,0 1,0-1,1 0,0 0,0 0,0 0,0 0,1 0,0 1,0-2,9-70,-2 22,-7 0,-1 40,1-1,0 1,1-1,1 1,2-13,-4 26,0 0,1 1,-1-1,0 0,0 1,0-1,1 1,-1-1,0 0,1 1,-1-1,0 1,1-1,-1 1,1-1,-1 1,1-1,-1 1,1-1,-1 1,1 0,-1-1,1 1,0 0,-1-1,1 1,0 0,-1 0,1 0,0 0,-1-1,1 1,0 0,-1 0,1 0,0 1,2-1,-1 1,1 0,-1 0,0 1,0-1,1 0,-1 1,0 0,0-1,0 1,0 0,39 49,1 35,-34-66,1-1,0 0,2-1,0 0,13 16,-17-24,-2 0,1 1,-1-1,0 1,-1 1,-1-1,0 1,0-1,-1 1,-1 0,1 8,3 16,3 56,-7-72,0 0,1 0,1 0,1 0,1 0,5 13,-2-8,-1 1,-1-1,-1 1,-2 0,1 13,7 53,-2-33,-7-38,2 0,0 0,1-1,1 1,1 1,4 7,-2 1,-1 0,-1 0,-2 1,1 15,-1 32,-3 45,-2-120,1 0,-1 1,0-1,0 0,0 0,-1 0,1 0,-1 0,1 0,-1 0,0 0,0-1,0 1,-1 0,1 0,-1-1,1 1,-1-1,0 1,0-1,0 0,0 0,-1 0,1 0,-1 0,1 0,-1 0,1-1,-1 0,0 1,0-1,0 0,0 0,0-1,0 1,0-1,0 1,0-1,0 0,0 0,-2 0,-29-1,-1-1,1-1,0-3,0 0,1-2,0-1,-14-8,-28-5,43 15,-1 3,0 0,-1 2,1 2,0 1,-10 2,-50 0,76-2,-1 1,0 0,0 1,1 1,0 1,-2 1,-4 1,21-6,0 0,0-1,0 1,1-1,-1 1,0-1,0 0,0 0,0 0,0 0,0 0,0 0,0 0,0-1,0 1,0-1,1 0,-1 1,0-1,0 0,1 0,-1 0,0 0,1 0,-1 0,1-1,-1 1,1 0,0-1,0 1,-1-1,1 0,0 1,0-1,1 0,-1 1,0-1,0-1,-2-10,0 1,1 0,0-1,1 0,1 1,0-2,-3-30,-27-85,16 76,-3-32,11 36,3-1,2-1,2 1,4-15,0 34,1-1,1 1,5-9,9-39,-15 52,1-2,-1-1,-2 1,-1-1,-1-8,0 17,0 0,1 1,4-13,-3 10,0 1,1-24,-5-266,-1 147,0 146,-1-1,-1 1,-5-17,4 15,0 0,1 0,1-6,-11-64,8 67,1-1,0-21,1 10,-1 0,-3-6,1 8,2-1,0-20,3-14,0-6,5-45,-2 107,0-1,0 1,2 0,0 0,0 0,6-11,-9 23,-1 1,0-1,1 0,-1 1,0-1,1 0,-1 1,1-1,-1 1,1-1,0 1,-1-1,1 1,-1 0,1-1,0 1,-1 0,1-1,0 1,0 0,-1 0,1 0,0 0,-1 0,1-1,0 1,0 0,-1 1,1-1,0 0,0 0,23 15,13 29,-27-28,-1 0,0 1,-2 0,0 0,-1 1,-1 0,2 7,0 17,-1 1,-1 28,-1-36,1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6-18T21:27:17.007"/>
    </inkml:context>
    <inkml:brush xml:id="br0">
      <inkml:brushProperty name="width" value="0.1" units="cm"/>
      <inkml:brushProperty name="height" value="0.2" units="cm"/>
      <inkml:brushProperty name="color" value="#FFFC00"/>
      <inkml:brushProperty name="tip" value="rectangle"/>
      <inkml:brushProperty name="rasterOp" value="maskPen"/>
      <inkml:brushProperty name="ignorePressure" value="1"/>
    </inkml:brush>
  </inkml:definitions>
  <inkml:trace contextRef="#ctx0" brushRef="#br0">306 372,'-1'0,"0"-1,0 1,0-1,-1 1,1-1,0 0,0 1,0-1,0 0,0 0,1 0,-1 0,0 0,0 0,0 0,1 0,-1 0,1 0,-1 0,1 0,-1 0,1-1,0 1,-1 0,1 0,0-1,0 1,0-1,-5-41,5 38,-19-158,9 84,10 74,-1 0,0 0,0-1,0 2,0-1,-1 0,0 0,0 0,-2-3,0 7,3 9,1 9,5 2,0 0,2-1,0 0,1-1,0 1,5 4,8 17,-14-21,-1 0,0 0,-1 0,-1 1,-1 0,0 11,13 59,-7-55,-2 0,0 0,-3 0,-1 1,-1 26,-1-79,0 1,-1-1,0 1,-1-1,-1 1,-2-7,4 20,-1 0,0 0,0 0,-1 0,1 0,-1 1,0-1,0 1,0-1,0 1,0 0,-1 0,0 0,1 0,-1 0,0 1,-1-1,1 1,0 0,-1 0,1 0,-1 0,1 0,-1 1,0 0,0 0,-2-1,-3 1,-1 0,1 1,-1 0,1 1,-1-1,1 2,-1-1,1 1,0 1,0 0,-4 2,-17 8,1 1,-20 13,5-2,21-12,6-1</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6-18T21:27:18.706"/>
    </inkml:context>
    <inkml:brush xml:id="br0">
      <inkml:brushProperty name="width" value="0.1" units="cm"/>
      <inkml:brushProperty name="height" value="0.2" units="cm"/>
      <inkml:brushProperty name="color" value="#FFFC00"/>
      <inkml:brushProperty name="tip" value="rectangle"/>
      <inkml:brushProperty name="rasterOp" value="maskPen"/>
      <inkml:brushProperty name="ignorePressure" value="1"/>
    </inkml:brush>
  </inkml:definitions>
  <inkml:trace contextRef="#ctx0" brushRef="#br0">0 54,'5'0,"5"0,7 0,3-5,5-1,-4-4,1 0,-1 1,2 2,1 3,-3 1</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6-18T21:27:26.427"/>
    </inkml:context>
    <inkml:brush xml:id="br0">
      <inkml:brushProperty name="width" value="0.1" units="cm"/>
      <inkml:brushProperty name="height" value="0.2" units="cm"/>
      <inkml:brushProperty name="color" value="#FFFC00"/>
      <inkml:brushProperty name="tip" value="rectangle"/>
      <inkml:brushProperty name="rasterOp" value="maskPen"/>
      <inkml:brushProperty name="ignorePressure" value="1"/>
    </inkml:brush>
  </inkml:definitions>
  <inkml:trace contextRef="#ctx0" brushRef="#br0">0 950,'0'-795,"1"780,1 0,0 0,0 0,2 1,0-1,1 1,0 0,1-1,3-7</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6-18T21:27:29.093"/>
    </inkml:context>
    <inkml:brush xml:id="br0">
      <inkml:brushProperty name="width" value="0.1" units="cm"/>
      <inkml:brushProperty name="height" value="0.2" units="cm"/>
      <inkml:brushProperty name="color" value="#FFFC00"/>
      <inkml:brushProperty name="tip" value="rectangle"/>
      <inkml:brushProperty name="rasterOp" value="maskPen"/>
      <inkml:brushProperty name="ignorePressure" value="1"/>
    </inkml:brush>
  </inkml:definitions>
  <inkml:trace contextRef="#ctx0" brushRef="#br0">0 390,'0'-5,"0"-5,0-6,0-5,0-3,0-2,0-2,0 1,0-1,0 1,0 0,0 0,0 0,0 0,5 5,1 2,4 4,1 5</inkml:trace>
</inkm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BD238-2FB6-4563-8727-884C9319595E}">
  <sheetPr codeName="Sheet2">
    <tabColor rgb="FF00B050"/>
    <pageSetUpPr fitToPage="1"/>
  </sheetPr>
  <dimension ref="B1:R75"/>
  <sheetViews>
    <sheetView showGridLines="0" showRowColHeaders="0" tabSelected="1" zoomScale="96" zoomScaleNormal="96" zoomScalePageLayoutView="70" workbookViewId="0">
      <selection activeCell="R16" sqref="R16"/>
    </sheetView>
  </sheetViews>
  <sheetFormatPr baseColWidth="10" defaultColWidth="9.140625" defaultRowHeight="15" x14ac:dyDescent="0.3"/>
  <cols>
    <col min="1" max="1" width="0.85546875" customWidth="1"/>
    <col min="2" max="2" width="27.28515625" customWidth="1"/>
    <col min="3" max="3" width="16.140625" customWidth="1"/>
    <col min="4" max="4" width="23.85546875" customWidth="1"/>
    <col min="5" max="5" width="2.5703125" customWidth="1"/>
    <col min="6" max="6" width="9.140625" customWidth="1"/>
    <col min="11" max="11" width="9.140625" customWidth="1"/>
    <col min="14" max="14" width="5.7109375" customWidth="1"/>
  </cols>
  <sheetData>
    <row r="1" spans="2:18" ht="4.5" customHeight="1" x14ac:dyDescent="0.3"/>
    <row r="2" spans="2:18" ht="57" customHeight="1" x14ac:dyDescent="0.3">
      <c r="B2" s="44" t="s">
        <v>71</v>
      </c>
      <c r="C2" s="44"/>
      <c r="D2" s="44"/>
      <c r="E2" s="44"/>
      <c r="F2" s="44"/>
      <c r="G2" s="44"/>
      <c r="H2" s="44"/>
      <c r="I2" s="44"/>
      <c r="J2" s="44"/>
      <c r="K2" s="44"/>
      <c r="L2" s="44"/>
      <c r="M2" s="44"/>
    </row>
    <row r="3" spans="2:18" ht="15" customHeight="1" x14ac:dyDescent="0.3">
      <c r="B3" s="49" t="s">
        <v>93</v>
      </c>
      <c r="C3" s="49"/>
      <c r="D3" s="49"/>
      <c r="E3" s="49"/>
      <c r="F3" s="49"/>
      <c r="G3" s="49"/>
      <c r="H3" s="49"/>
      <c r="I3" s="49"/>
      <c r="J3" s="49"/>
      <c r="K3" s="49"/>
      <c r="L3" s="49"/>
      <c r="M3" s="49"/>
      <c r="N3" s="49"/>
    </row>
    <row r="4" spans="2:18" ht="15" customHeight="1" x14ac:dyDescent="0.3">
      <c r="B4" s="50"/>
      <c r="C4" s="50"/>
      <c r="D4" s="50"/>
      <c r="E4" s="50"/>
      <c r="F4" s="50"/>
      <c r="G4" s="50"/>
      <c r="H4" s="50"/>
      <c r="I4" s="50"/>
      <c r="J4" s="50"/>
      <c r="K4" s="50"/>
      <c r="L4" s="50"/>
      <c r="M4" s="50"/>
      <c r="N4" s="50"/>
    </row>
    <row r="5" spans="2:18" ht="3.75" customHeight="1" x14ac:dyDescent="0.3">
      <c r="D5" s="25"/>
      <c r="E5" s="25"/>
      <c r="F5" s="25"/>
      <c r="G5" s="25"/>
      <c r="H5" s="25"/>
      <c r="I5" s="25"/>
      <c r="J5" s="25"/>
      <c r="O5" s="2"/>
      <c r="P5" s="2"/>
      <c r="Q5" s="2"/>
      <c r="R5" s="2"/>
    </row>
    <row r="6" spans="2:18" ht="3" customHeight="1" x14ac:dyDescent="0.3">
      <c r="D6" s="25"/>
      <c r="E6" s="25"/>
      <c r="F6" s="25"/>
      <c r="G6" s="25"/>
      <c r="H6" s="25"/>
      <c r="I6" s="25"/>
      <c r="J6" s="25"/>
      <c r="O6" s="2"/>
      <c r="P6" s="2"/>
      <c r="Q6" s="2"/>
      <c r="R6" s="2"/>
    </row>
    <row r="7" spans="2:18" x14ac:dyDescent="0.3">
      <c r="B7" s="45" t="s">
        <v>0</v>
      </c>
      <c r="C7" s="48"/>
      <c r="D7" s="48"/>
      <c r="L7" s="3"/>
      <c r="O7" s="2"/>
      <c r="P7" s="2"/>
      <c r="Q7" s="2"/>
      <c r="R7" s="2"/>
    </row>
    <row r="8" spans="2:18" x14ac:dyDescent="0.3">
      <c r="B8" s="18" t="s">
        <v>83</v>
      </c>
      <c r="C8" s="37"/>
      <c r="D8" s="19" t="s">
        <v>1</v>
      </c>
      <c r="E8" s="26" t="s">
        <v>2</v>
      </c>
      <c r="L8" s="3"/>
      <c r="O8" s="2"/>
      <c r="P8" s="2"/>
      <c r="Q8" s="2"/>
      <c r="R8" s="2"/>
    </row>
    <row r="9" spans="2:18" ht="15" customHeight="1" x14ac:dyDescent="0.3">
      <c r="B9" s="18" t="s">
        <v>86</v>
      </c>
      <c r="C9" s="38" t="str">
        <f>IF(D$8="Metric",'Pick List'!A17,'Pick List'!A20)</f>
        <v>(meters)</v>
      </c>
      <c r="D9" s="32">
        <v>5</v>
      </c>
      <c r="L9" s="2"/>
      <c r="M9" s="2"/>
      <c r="N9" s="2"/>
      <c r="O9" s="2"/>
      <c r="P9" s="2"/>
      <c r="Q9" s="2"/>
      <c r="R9" s="2"/>
    </row>
    <row r="10" spans="2:18" x14ac:dyDescent="0.3">
      <c r="B10" s="18" t="s">
        <v>87</v>
      </c>
      <c r="C10" s="38" t="str">
        <f>IF($D$8="Metric",'Pick List'!A18, 'Pick List'!A21)</f>
        <v>(meters)</v>
      </c>
      <c r="D10" s="33">
        <v>4</v>
      </c>
      <c r="L10" s="2"/>
      <c r="M10" s="2"/>
      <c r="N10" s="2"/>
      <c r="O10" s="2"/>
      <c r="P10" s="2"/>
      <c r="Q10" s="2"/>
      <c r="R10" s="2"/>
    </row>
    <row r="11" spans="2:18" x14ac:dyDescent="0.3">
      <c r="B11" s="45" t="s">
        <v>78</v>
      </c>
      <c r="C11" s="46"/>
      <c r="D11" s="47"/>
      <c r="L11" s="2"/>
      <c r="M11" s="2"/>
      <c r="N11" s="2"/>
      <c r="O11" s="2"/>
      <c r="P11" s="2"/>
      <c r="Q11" s="2"/>
      <c r="R11" s="2"/>
    </row>
    <row r="12" spans="2:18" ht="17.25" x14ac:dyDescent="0.3">
      <c r="B12" s="39" t="s">
        <v>92</v>
      </c>
      <c r="C12" s="41" t="str">
        <f>IF(D8="Metric",'Pick List'!A5, 'Pick List'!A11)</f>
        <v>(radius in meters)</v>
      </c>
      <c r="D12" s="40">
        <f>'Trajectory Map'!AM2</f>
        <v>4.4721358990952975</v>
      </c>
      <c r="L12" s="2"/>
      <c r="M12" s="2"/>
      <c r="N12" s="2"/>
      <c r="O12" s="2"/>
      <c r="P12" s="2"/>
      <c r="Q12" s="2"/>
      <c r="R12" s="2"/>
    </row>
    <row r="13" spans="2:18" ht="17.25" x14ac:dyDescent="0.3">
      <c r="B13" s="39" t="s">
        <v>95</v>
      </c>
      <c r="C13" s="42" t="str">
        <f>IF($D$8="Metric",'Pick List'!A7, 'Pick List'!A13)</f>
        <v>(radius in meters)</v>
      </c>
      <c r="D13" s="34">
        <f>'Trajectory Map'!AM3</f>
        <v>4.189543170689161</v>
      </c>
      <c r="L13" s="2"/>
      <c r="M13" s="2"/>
      <c r="N13" s="2"/>
      <c r="O13" s="2"/>
      <c r="P13" s="2"/>
      <c r="Q13" s="2"/>
      <c r="R13" s="2"/>
    </row>
    <row r="14" spans="2:18" ht="17.25" x14ac:dyDescent="0.3">
      <c r="B14" s="39" t="s">
        <v>96</v>
      </c>
      <c r="C14" s="42" t="str">
        <f>IF($D$8="Metric",'Pick List'!A8, 'Pick List'!A14)</f>
        <v>(radius in meters)</v>
      </c>
      <c r="D14" s="35">
        <f>'Trajectory Map'!AM4</f>
        <v>3.3765768471106861</v>
      </c>
      <c r="L14" s="2"/>
      <c r="M14" s="2"/>
      <c r="N14" s="2"/>
      <c r="O14" s="2"/>
      <c r="P14" s="2"/>
      <c r="Q14" s="2"/>
      <c r="R14" s="2"/>
    </row>
    <row r="15" spans="2:18" ht="17.25" x14ac:dyDescent="0.3">
      <c r="B15" s="39" t="s">
        <v>97</v>
      </c>
      <c r="C15" s="42" t="str">
        <f>IF($D$8="Metric",'Pick List'!A9, 'Pick List'!A15)</f>
        <v>(radius in meters)</v>
      </c>
      <c r="D15" s="35">
        <f>'Trajectory Map'!AM5</f>
        <v>2.0910120968580461</v>
      </c>
      <c r="L15" s="2"/>
      <c r="M15" s="2"/>
      <c r="N15" s="2"/>
      <c r="O15" s="2"/>
      <c r="P15" s="2"/>
      <c r="Q15" s="2"/>
      <c r="R15" s="2"/>
    </row>
    <row r="16" spans="2:18" ht="18" customHeight="1" x14ac:dyDescent="0.3">
      <c r="F16" s="27"/>
      <c r="G16" s="27"/>
      <c r="H16" s="27"/>
      <c r="I16" s="27"/>
      <c r="J16" s="27"/>
      <c r="L16" s="2"/>
      <c r="M16" s="2"/>
      <c r="N16" s="2"/>
      <c r="O16" s="2"/>
      <c r="P16" s="2"/>
      <c r="Q16" s="2"/>
    </row>
    <row r="17" spans="2:17" ht="14.25" customHeight="1" x14ac:dyDescent="0.3">
      <c r="F17" s="27"/>
      <c r="G17" s="27"/>
      <c r="H17" s="27"/>
      <c r="I17" s="27"/>
      <c r="J17" s="27"/>
      <c r="L17" s="2"/>
      <c r="M17" s="2"/>
      <c r="N17" s="2"/>
      <c r="O17" s="2"/>
      <c r="P17" s="2"/>
      <c r="Q17" s="2"/>
    </row>
    <row r="18" spans="2:17" ht="18.75" customHeight="1" x14ac:dyDescent="0.3">
      <c r="F18" s="27"/>
      <c r="G18" s="27"/>
      <c r="H18" s="27"/>
      <c r="I18" s="27"/>
      <c r="J18" s="27"/>
      <c r="L18" s="2"/>
      <c r="M18" s="2"/>
      <c r="N18" s="2"/>
      <c r="O18" s="2"/>
      <c r="P18" s="2"/>
      <c r="Q18" s="2"/>
    </row>
    <row r="19" spans="2:17" ht="18.75" customHeight="1" x14ac:dyDescent="0.3">
      <c r="F19" s="27"/>
      <c r="G19" s="27"/>
      <c r="H19" s="27"/>
      <c r="I19" s="27"/>
      <c r="J19" s="27"/>
      <c r="L19" s="2"/>
      <c r="M19" s="2"/>
      <c r="N19" s="2"/>
      <c r="O19" s="2"/>
      <c r="P19" s="2"/>
      <c r="Q19" s="2"/>
    </row>
    <row r="20" spans="2:17" ht="18.75" customHeight="1" x14ac:dyDescent="0.3">
      <c r="F20" s="27"/>
      <c r="G20" s="27"/>
      <c r="H20" s="27"/>
      <c r="I20" s="27"/>
      <c r="J20" s="27"/>
      <c r="L20" s="2"/>
      <c r="M20" s="2"/>
      <c r="N20" s="2"/>
      <c r="O20" s="2"/>
      <c r="P20" s="2"/>
      <c r="Q20" s="2"/>
    </row>
    <row r="21" spans="2:17" ht="18.75" customHeight="1" x14ac:dyDescent="0.3">
      <c r="F21" s="27"/>
      <c r="G21" s="27"/>
      <c r="H21" s="27"/>
      <c r="I21" s="27"/>
      <c r="J21" s="27"/>
      <c r="L21" s="2"/>
      <c r="M21" s="2"/>
      <c r="N21" s="2"/>
      <c r="O21" s="2"/>
      <c r="P21" s="2"/>
      <c r="Q21" s="2"/>
    </row>
    <row r="22" spans="2:17" ht="18.75" customHeight="1" x14ac:dyDescent="0.3">
      <c r="F22" s="27"/>
      <c r="G22" s="27"/>
      <c r="H22" s="27"/>
      <c r="I22" s="27"/>
      <c r="J22" s="27"/>
      <c r="L22" s="2"/>
      <c r="M22" s="2"/>
      <c r="N22" s="2"/>
      <c r="O22" s="2"/>
      <c r="P22" s="2"/>
      <c r="Q22" s="2"/>
    </row>
    <row r="23" spans="2:17" ht="18.75" customHeight="1" x14ac:dyDescent="0.3">
      <c r="F23" s="27"/>
      <c r="G23" s="27"/>
      <c r="H23" s="27"/>
      <c r="I23" s="27"/>
      <c r="J23" s="27"/>
      <c r="L23" s="2"/>
      <c r="M23" s="2"/>
      <c r="N23" s="2"/>
      <c r="O23" s="2"/>
      <c r="P23" s="2"/>
      <c r="Q23" s="2"/>
    </row>
    <row r="24" spans="2:17" ht="12.75" customHeight="1" x14ac:dyDescent="0.3">
      <c r="N24" s="2"/>
      <c r="O24" s="2"/>
      <c r="P24" s="2"/>
      <c r="Q24" s="2"/>
    </row>
    <row r="25" spans="2:17" ht="12" customHeight="1" x14ac:dyDescent="0.3">
      <c r="F25" s="27"/>
      <c r="G25" s="27"/>
      <c r="L25" s="2"/>
      <c r="M25" s="2"/>
      <c r="N25" s="2"/>
      <c r="O25" s="2"/>
      <c r="P25" s="2"/>
      <c r="Q25" s="2"/>
    </row>
    <row r="26" spans="2:17" ht="12" customHeight="1" x14ac:dyDescent="0.3">
      <c r="N26" s="2"/>
      <c r="O26" s="2"/>
      <c r="P26" s="2"/>
      <c r="Q26" s="2"/>
    </row>
    <row r="27" spans="2:17" ht="12" customHeight="1" x14ac:dyDescent="0.3">
      <c r="F27" s="54" t="s">
        <v>41</v>
      </c>
      <c r="G27" s="54"/>
      <c r="H27" s="54"/>
      <c r="I27" s="54"/>
      <c r="J27" s="54"/>
      <c r="K27" s="54"/>
      <c r="L27" s="54"/>
      <c r="M27" s="54"/>
      <c r="N27" s="2"/>
      <c r="O27" s="2"/>
      <c r="P27" s="2"/>
      <c r="Q27" s="2"/>
    </row>
    <row r="28" spans="2:17" ht="12" customHeight="1" x14ac:dyDescent="0.3">
      <c r="F28" s="27"/>
      <c r="G28" s="55"/>
      <c r="H28" s="55"/>
      <c r="I28" s="55"/>
      <c r="J28" s="55"/>
      <c r="K28" s="55"/>
      <c r="L28" s="55"/>
      <c r="N28" s="2"/>
      <c r="O28" s="2"/>
      <c r="P28" s="2"/>
      <c r="Q28" s="2"/>
    </row>
    <row r="29" spans="2:17" ht="12" customHeight="1" x14ac:dyDescent="0.3">
      <c r="F29" s="52" t="s">
        <v>81</v>
      </c>
      <c r="G29" s="52"/>
      <c r="H29" s="30">
        <f>'Trajectory Map'!D7</f>
        <v>0.46600000000000003</v>
      </c>
      <c r="I29" s="52" t="s">
        <v>82</v>
      </c>
      <c r="J29" s="52"/>
      <c r="K29" s="29">
        <f>'Trajectory Map'!D9</f>
        <v>55.549919093881279</v>
      </c>
      <c r="M29" s="31" t="s">
        <v>80</v>
      </c>
      <c r="N29" s="29">
        <f>'Trajectory Map'!D12</f>
        <v>4.3608340099610619</v>
      </c>
      <c r="O29" s="2"/>
      <c r="P29" s="2"/>
      <c r="Q29" s="2"/>
    </row>
    <row r="30" spans="2:17" ht="12" customHeight="1" x14ac:dyDescent="0.3">
      <c r="F30" s="55" t="s">
        <v>101</v>
      </c>
      <c r="G30" s="55"/>
      <c r="H30" s="55"/>
      <c r="I30" s="55"/>
      <c r="J30" s="55"/>
      <c r="K30" s="55"/>
      <c r="L30" s="55"/>
      <c r="M30" s="55"/>
      <c r="N30" s="55"/>
      <c r="O30" s="2"/>
      <c r="P30" s="2"/>
      <c r="Q30" s="2"/>
    </row>
    <row r="31" spans="2:17" ht="15.75" customHeight="1" x14ac:dyDescent="0.3">
      <c r="B31" s="28" t="s">
        <v>30</v>
      </c>
      <c r="C31" s="28"/>
      <c r="F31" s="27"/>
      <c r="G31" s="27"/>
      <c r="H31" s="27"/>
      <c r="I31" s="52"/>
      <c r="J31" s="52"/>
      <c r="K31" s="52"/>
      <c r="M31" s="2"/>
      <c r="N31" s="2"/>
      <c r="O31" s="2"/>
      <c r="P31" s="2"/>
      <c r="Q31" s="2"/>
    </row>
    <row r="32" spans="2:17" ht="15" customHeight="1" x14ac:dyDescent="0.3">
      <c r="B32" s="49" t="s">
        <v>104</v>
      </c>
      <c r="C32" s="49"/>
      <c r="D32" s="49"/>
      <c r="E32" s="49"/>
      <c r="F32" s="49"/>
      <c r="G32" s="49"/>
      <c r="H32" s="49"/>
      <c r="I32" s="49"/>
      <c r="J32" s="49"/>
      <c r="K32" s="49"/>
      <c r="L32" s="49"/>
      <c r="M32" s="49"/>
      <c r="N32" s="49"/>
      <c r="O32" s="2"/>
      <c r="P32" s="2"/>
      <c r="Q32" s="2"/>
    </row>
    <row r="33" spans="2:17" ht="15" customHeight="1" x14ac:dyDescent="0.3">
      <c r="B33" s="49"/>
      <c r="C33" s="49"/>
      <c r="D33" s="49"/>
      <c r="E33" s="49"/>
      <c r="F33" s="49"/>
      <c r="G33" s="49"/>
      <c r="H33" s="49"/>
      <c r="I33" s="49"/>
      <c r="J33" s="49"/>
      <c r="K33" s="49"/>
      <c r="L33" s="49"/>
      <c r="M33" s="49"/>
      <c r="N33" s="49"/>
      <c r="O33" s="2"/>
      <c r="P33" s="2"/>
      <c r="Q33" s="2"/>
    </row>
    <row r="34" spans="2:17" ht="15.75" customHeight="1" x14ac:dyDescent="0.3">
      <c r="B34" s="49"/>
      <c r="C34" s="49"/>
      <c r="D34" s="49"/>
      <c r="E34" s="49"/>
      <c r="F34" s="49"/>
      <c r="G34" s="49"/>
      <c r="H34" s="49"/>
      <c r="I34" s="49"/>
      <c r="J34" s="49"/>
      <c r="K34" s="49"/>
      <c r="L34" s="49"/>
      <c r="M34" s="49"/>
      <c r="N34" s="49"/>
      <c r="O34" s="2"/>
      <c r="P34" s="2"/>
      <c r="Q34" s="2"/>
    </row>
    <row r="35" spans="2:17" ht="26.25" customHeight="1" x14ac:dyDescent="0.3">
      <c r="B35" s="49"/>
      <c r="C35" s="49"/>
      <c r="D35" s="49"/>
      <c r="E35" s="49"/>
      <c r="F35" s="49"/>
      <c r="G35" s="49"/>
      <c r="H35" s="49"/>
      <c r="I35" s="49"/>
      <c r="J35" s="49"/>
      <c r="K35" s="49"/>
      <c r="L35" s="49"/>
      <c r="M35" s="49"/>
      <c r="N35" s="49"/>
      <c r="O35" s="2"/>
      <c r="P35" s="2"/>
      <c r="Q35" s="2"/>
    </row>
    <row r="36" spans="2:17" ht="37.5" customHeight="1" x14ac:dyDescent="0.3">
      <c r="B36" s="49"/>
      <c r="C36" s="49"/>
      <c r="D36" s="49"/>
      <c r="E36" s="49"/>
      <c r="F36" s="49"/>
      <c r="G36" s="49"/>
      <c r="H36" s="49"/>
      <c r="I36" s="49"/>
      <c r="J36" s="49"/>
      <c r="K36" s="49"/>
      <c r="L36" s="49"/>
      <c r="M36" s="49"/>
      <c r="N36" s="49"/>
      <c r="O36" s="2"/>
      <c r="P36" s="2"/>
      <c r="Q36" s="2"/>
    </row>
    <row r="37" spans="2:17" ht="15" customHeight="1" x14ac:dyDescent="0.3">
      <c r="B37" s="49"/>
      <c r="C37" s="49"/>
      <c r="D37" s="49"/>
      <c r="E37" s="49"/>
      <c r="F37" s="49"/>
      <c r="G37" s="49"/>
      <c r="H37" s="49"/>
      <c r="I37" s="49"/>
      <c r="J37" s="49"/>
      <c r="K37" s="49"/>
      <c r="L37" s="49"/>
      <c r="M37" s="49"/>
      <c r="N37" s="49"/>
      <c r="O37" s="2"/>
      <c r="P37" s="2"/>
      <c r="Q37" s="2"/>
    </row>
    <row r="38" spans="2:17" ht="15" customHeight="1" x14ac:dyDescent="0.3">
      <c r="B38" s="28" t="s">
        <v>3</v>
      </c>
      <c r="C38" s="28"/>
      <c r="D38" s="2"/>
      <c r="N38" s="2"/>
      <c r="O38" s="2"/>
      <c r="P38" s="2"/>
      <c r="Q38" s="2"/>
    </row>
    <row r="39" spans="2:17" ht="15" customHeight="1" x14ac:dyDescent="0.3">
      <c r="B39" s="49" t="s">
        <v>102</v>
      </c>
      <c r="C39" s="49"/>
      <c r="D39" s="49"/>
      <c r="E39" s="49"/>
      <c r="F39" s="49"/>
      <c r="G39" s="49"/>
      <c r="H39" s="49"/>
      <c r="I39" s="49"/>
      <c r="J39" s="49"/>
      <c r="K39" s="49"/>
      <c r="L39" s="49"/>
      <c r="M39" s="49"/>
      <c r="N39" s="49"/>
      <c r="O39" s="2"/>
      <c r="P39" s="2"/>
      <c r="Q39" s="2"/>
    </row>
    <row r="40" spans="2:17" ht="33" customHeight="1" x14ac:dyDescent="0.3">
      <c r="B40" s="49"/>
      <c r="C40" s="49"/>
      <c r="D40" s="49"/>
      <c r="E40" s="49"/>
      <c r="F40" s="49"/>
      <c r="G40" s="49"/>
      <c r="H40" s="49"/>
      <c r="I40" s="49"/>
      <c r="J40" s="49"/>
      <c r="K40" s="49"/>
      <c r="L40" s="49"/>
      <c r="M40" s="49"/>
      <c r="N40" s="49"/>
      <c r="O40" s="2"/>
      <c r="P40" s="2"/>
      <c r="Q40" s="2"/>
    </row>
    <row r="41" spans="2:17" ht="15" customHeight="1" x14ac:dyDescent="0.3">
      <c r="B41" s="49"/>
      <c r="C41" s="49"/>
      <c r="D41" s="49"/>
      <c r="E41" s="49"/>
      <c r="F41" s="49"/>
      <c r="G41" s="49"/>
      <c r="H41" s="49"/>
      <c r="I41" s="49"/>
      <c r="J41" s="49"/>
      <c r="K41" s="49"/>
      <c r="L41" s="49"/>
      <c r="M41" s="49"/>
      <c r="N41" s="49"/>
      <c r="O41" s="2"/>
      <c r="P41" s="2"/>
      <c r="Q41" s="2"/>
    </row>
    <row r="42" spans="2:17" ht="15" customHeight="1" x14ac:dyDescent="0.3">
      <c r="B42" s="49"/>
      <c r="C42" s="49"/>
      <c r="D42" s="49"/>
      <c r="E42" s="49"/>
      <c r="F42" s="49"/>
      <c r="G42" s="49"/>
      <c r="H42" s="49"/>
      <c r="I42" s="49"/>
      <c r="J42" s="49"/>
      <c r="K42" s="49"/>
      <c r="L42" s="49"/>
      <c r="M42" s="49"/>
      <c r="N42" s="49"/>
      <c r="O42" s="2"/>
      <c r="P42" s="2"/>
      <c r="Q42" s="2"/>
    </row>
    <row r="43" spans="2:17" ht="15" customHeight="1" x14ac:dyDescent="0.3">
      <c r="B43" s="49"/>
      <c r="C43" s="49"/>
      <c r="D43" s="49"/>
      <c r="E43" s="49"/>
      <c r="F43" s="49"/>
      <c r="G43" s="49"/>
      <c r="H43" s="49"/>
      <c r="I43" s="49"/>
      <c r="J43" s="49"/>
      <c r="K43" s="49"/>
      <c r="L43" s="49"/>
      <c r="M43" s="49"/>
      <c r="N43" s="49"/>
      <c r="O43" s="2"/>
      <c r="P43" s="2"/>
      <c r="Q43" s="2"/>
    </row>
    <row r="44" spans="2:17" x14ac:dyDescent="0.3">
      <c r="B44" s="28" t="s">
        <v>4</v>
      </c>
      <c r="C44" s="28"/>
      <c r="D44" s="2"/>
      <c r="E44" s="2"/>
      <c r="F44" s="2"/>
      <c r="G44" s="2"/>
      <c r="H44" s="2"/>
      <c r="I44" s="2"/>
      <c r="J44" s="2"/>
      <c r="K44" s="2"/>
      <c r="L44" s="2"/>
      <c r="M44" s="2"/>
      <c r="N44" s="2"/>
      <c r="O44" s="2"/>
      <c r="P44" s="2"/>
      <c r="Q44" s="2"/>
    </row>
    <row r="45" spans="2:17" ht="15" customHeight="1" x14ac:dyDescent="0.3">
      <c r="B45" s="49" t="s">
        <v>77</v>
      </c>
      <c r="C45" s="49"/>
      <c r="D45" s="49"/>
      <c r="E45" s="49"/>
      <c r="F45" s="49"/>
      <c r="G45" s="49"/>
      <c r="H45" s="49"/>
      <c r="I45" s="49"/>
      <c r="J45" s="49"/>
      <c r="K45" s="49"/>
      <c r="L45" s="49"/>
      <c r="M45" s="49"/>
      <c r="N45" s="49"/>
    </row>
    <row r="46" spans="2:17" ht="47.25" customHeight="1" x14ac:dyDescent="0.3">
      <c r="B46" s="49"/>
      <c r="C46" s="49"/>
      <c r="D46" s="49"/>
      <c r="E46" s="49"/>
      <c r="F46" s="49"/>
      <c r="G46" s="49"/>
      <c r="H46" s="49"/>
      <c r="I46" s="49"/>
      <c r="J46" s="49"/>
      <c r="K46" s="49"/>
      <c r="L46" s="49"/>
      <c r="M46" s="49"/>
      <c r="N46" s="49"/>
    </row>
    <row r="47" spans="2:17" ht="18" customHeight="1" x14ac:dyDescent="0.3">
      <c r="B47" s="49"/>
      <c r="C47" s="49"/>
      <c r="D47" s="49"/>
      <c r="E47" s="49"/>
      <c r="F47" s="49"/>
      <c r="G47" s="49"/>
      <c r="H47" s="49"/>
      <c r="I47" s="49"/>
      <c r="J47" s="49"/>
      <c r="K47" s="49"/>
      <c r="L47" s="49"/>
      <c r="M47" s="49"/>
      <c r="N47" s="49"/>
    </row>
    <row r="48" spans="2:17" x14ac:dyDescent="0.3">
      <c r="B48" s="28" t="s">
        <v>5</v>
      </c>
      <c r="C48" s="28"/>
      <c r="D48" s="2"/>
      <c r="E48" s="2"/>
      <c r="F48" s="2"/>
      <c r="G48" s="2"/>
      <c r="H48" s="2"/>
      <c r="I48" s="2"/>
      <c r="J48" s="2"/>
      <c r="K48" s="2"/>
      <c r="L48" s="2"/>
      <c r="M48" s="2"/>
      <c r="N48" s="2"/>
    </row>
    <row r="49" spans="2:14" ht="15" customHeight="1" x14ac:dyDescent="0.3">
      <c r="B49" s="49" t="s">
        <v>105</v>
      </c>
      <c r="C49" s="49"/>
      <c r="D49" s="49"/>
      <c r="E49" s="49"/>
      <c r="F49" s="49"/>
      <c r="G49" s="49"/>
      <c r="H49" s="49"/>
      <c r="I49" s="49"/>
      <c r="J49" s="49"/>
      <c r="K49" s="49"/>
      <c r="L49" s="49"/>
      <c r="M49" s="49"/>
      <c r="N49" s="49"/>
    </row>
    <row r="50" spans="2:14" x14ac:dyDescent="0.3">
      <c r="B50" s="49"/>
      <c r="C50" s="49"/>
      <c r="D50" s="49"/>
      <c r="E50" s="49"/>
      <c r="F50" s="49"/>
      <c r="G50" s="49"/>
      <c r="H50" s="49"/>
      <c r="I50" s="49"/>
      <c r="J50" s="49"/>
      <c r="K50" s="49"/>
      <c r="L50" s="49"/>
      <c r="M50" s="49"/>
      <c r="N50" s="49"/>
    </row>
    <row r="51" spans="2:14" ht="18.75" customHeight="1" x14ac:dyDescent="0.3">
      <c r="B51" s="49"/>
      <c r="C51" s="49"/>
      <c r="D51" s="49"/>
      <c r="E51" s="49"/>
      <c r="F51" s="49"/>
      <c r="G51" s="49"/>
      <c r="H51" s="49"/>
      <c r="I51" s="49"/>
      <c r="J51" s="49"/>
      <c r="K51" s="49"/>
      <c r="L51" s="49"/>
      <c r="M51" s="49"/>
      <c r="N51" s="49"/>
    </row>
    <row r="52" spans="2:14" x14ac:dyDescent="0.3">
      <c r="B52" s="49"/>
      <c r="C52" s="49"/>
      <c r="D52" s="49"/>
      <c r="E52" s="49"/>
      <c r="F52" s="49"/>
      <c r="G52" s="49"/>
      <c r="H52" s="49"/>
      <c r="I52" s="49"/>
      <c r="J52" s="49"/>
      <c r="K52" s="49"/>
      <c r="L52" s="49"/>
      <c r="M52" s="49"/>
      <c r="N52" s="49"/>
    </row>
    <row r="53" spans="2:14" ht="14.25" customHeight="1" x14ac:dyDescent="0.3">
      <c r="B53" s="2"/>
      <c r="C53" s="2"/>
      <c r="D53" s="2"/>
      <c r="E53" s="2"/>
      <c r="F53" s="2"/>
      <c r="G53" s="2"/>
      <c r="H53" s="2"/>
      <c r="I53" s="2"/>
      <c r="J53" s="2"/>
      <c r="K53" s="2"/>
      <c r="L53" s="2"/>
      <c r="M53" s="2"/>
      <c r="N53" s="2"/>
    </row>
    <row r="54" spans="2:14" x14ac:dyDescent="0.3">
      <c r="B54" s="2"/>
      <c r="C54" s="2"/>
      <c r="D54" s="2"/>
      <c r="E54" s="2"/>
      <c r="F54" s="2"/>
      <c r="G54" s="2"/>
      <c r="H54" s="2"/>
      <c r="I54" s="2"/>
      <c r="J54" s="2"/>
      <c r="K54" s="2"/>
      <c r="L54" s="2"/>
      <c r="M54" s="2"/>
      <c r="N54" s="2"/>
    </row>
    <row r="55" spans="2:14" ht="14.25" customHeight="1" x14ac:dyDescent="0.3">
      <c r="B55" s="5"/>
      <c r="C55" s="5"/>
      <c r="D55" s="5"/>
      <c r="E55" s="5"/>
      <c r="F55" s="5"/>
      <c r="G55" s="5"/>
      <c r="H55" s="5"/>
      <c r="I55" s="5"/>
      <c r="J55" s="5"/>
      <c r="K55" s="5"/>
      <c r="L55" s="5"/>
      <c r="M55" s="5"/>
      <c r="N55" s="2"/>
    </row>
    <row r="56" spans="2:14" ht="15" hidden="1" customHeight="1" x14ac:dyDescent="0.3">
      <c r="B56" s="5"/>
      <c r="C56" s="5"/>
      <c r="D56" s="5"/>
      <c r="E56" s="5"/>
      <c r="F56" s="5"/>
      <c r="G56" s="5"/>
      <c r="H56" s="5"/>
      <c r="I56" s="5"/>
      <c r="J56" s="5"/>
      <c r="K56" s="5"/>
      <c r="L56" s="5"/>
      <c r="M56" s="5"/>
      <c r="N56" s="2"/>
    </row>
    <row r="57" spans="2:14" x14ac:dyDescent="0.3">
      <c r="B57" s="5"/>
      <c r="C57" s="5"/>
      <c r="D57" s="5"/>
      <c r="E57" s="5"/>
      <c r="F57" s="5"/>
      <c r="G57" s="5"/>
      <c r="H57" s="5"/>
      <c r="I57" s="5"/>
      <c r="J57" s="5"/>
      <c r="K57" s="5"/>
      <c r="L57" s="5"/>
      <c r="M57" s="5"/>
      <c r="N57" s="2"/>
    </row>
    <row r="58" spans="2:14" x14ac:dyDescent="0.3">
      <c r="N58" s="2"/>
    </row>
    <row r="59" spans="2:14" x14ac:dyDescent="0.3">
      <c r="B59" s="2"/>
      <c r="C59" s="2"/>
      <c r="D59" s="2"/>
      <c r="E59" s="2"/>
      <c r="F59" s="2"/>
      <c r="G59" s="2"/>
      <c r="H59" s="2"/>
      <c r="I59" s="2"/>
      <c r="J59" s="2"/>
      <c r="K59" s="2"/>
      <c r="L59" s="2"/>
      <c r="M59" s="2"/>
    </row>
    <row r="60" spans="2:14" x14ac:dyDescent="0.3">
      <c r="B60" s="2"/>
      <c r="C60" s="2"/>
      <c r="D60" s="2"/>
      <c r="E60" s="2"/>
      <c r="F60" s="2"/>
      <c r="G60" s="2"/>
      <c r="H60" s="2"/>
      <c r="I60" s="2"/>
      <c r="J60" s="2"/>
      <c r="K60" s="2"/>
      <c r="L60" s="2"/>
      <c r="M60" s="2"/>
    </row>
    <row r="61" spans="2:14" x14ac:dyDescent="0.3">
      <c r="B61" s="2"/>
      <c r="C61" s="2"/>
      <c r="D61" s="2"/>
      <c r="E61" s="2"/>
      <c r="F61" s="2"/>
      <c r="G61" s="2"/>
      <c r="H61" s="2"/>
      <c r="I61" s="2"/>
      <c r="J61" s="2"/>
      <c r="K61" s="2"/>
      <c r="L61" s="2"/>
      <c r="M61" s="2"/>
    </row>
    <row r="62" spans="2:14" x14ac:dyDescent="0.3">
      <c r="B62" s="2"/>
      <c r="C62" s="2"/>
      <c r="D62" s="2"/>
      <c r="E62" s="2"/>
      <c r="F62" s="2"/>
      <c r="G62" s="2"/>
      <c r="H62" s="2"/>
      <c r="I62" s="2"/>
      <c r="J62" s="2"/>
      <c r="K62" s="2"/>
      <c r="L62" s="2"/>
      <c r="M62" s="2"/>
    </row>
    <row r="63" spans="2:14" ht="15" customHeight="1" x14ac:dyDescent="0.3">
      <c r="B63" s="2"/>
      <c r="C63" s="2"/>
      <c r="D63" s="2"/>
      <c r="E63" s="2"/>
      <c r="F63" s="2"/>
      <c r="G63" s="2"/>
      <c r="H63" s="2"/>
      <c r="I63" s="2"/>
      <c r="J63" s="2"/>
      <c r="K63" s="2"/>
      <c r="L63" s="2"/>
      <c r="M63" s="2"/>
    </row>
    <row r="64" spans="2:14" x14ac:dyDescent="0.3">
      <c r="B64" s="2"/>
      <c r="C64" s="2"/>
      <c r="D64" s="2"/>
      <c r="E64" s="2"/>
      <c r="F64" s="2"/>
      <c r="G64" s="2"/>
      <c r="H64" s="2"/>
      <c r="I64" s="2"/>
      <c r="J64" s="2"/>
      <c r="K64" s="2"/>
      <c r="L64" s="2"/>
      <c r="M64" s="2"/>
    </row>
    <row r="71" spans="2:7" x14ac:dyDescent="0.3">
      <c r="B71" s="51"/>
      <c r="C71" s="51"/>
      <c r="D71" s="51"/>
      <c r="E71" s="51"/>
      <c r="F71" s="51"/>
      <c r="G71" s="51"/>
    </row>
    <row r="72" spans="2:7" x14ac:dyDescent="0.3">
      <c r="B72" s="53"/>
      <c r="C72" s="53"/>
      <c r="D72" s="53"/>
      <c r="E72" s="53"/>
      <c r="F72" s="53"/>
      <c r="G72" s="53"/>
    </row>
    <row r="75" spans="2:7" ht="23.25" customHeight="1" x14ac:dyDescent="0.3"/>
  </sheetData>
  <sheetProtection algorithmName="SHA-512" hashValue="lIu+1u4PIG55GYVfopBGPpMlqTo+2YsgS5iGjlD3K9cemoKNGr1Lr/sOITQjbXBxA04zs923K4vqlPs38Z5kdQ==" saltValue="MsmnfOp/u97aRdwyXgMHmQ==" spinCount="100000" sheet="1" objects="1" scenarios="1"/>
  <mergeCells count="16">
    <mergeCell ref="B72:G72"/>
    <mergeCell ref="F27:M27"/>
    <mergeCell ref="G28:L28"/>
    <mergeCell ref="B45:N47"/>
    <mergeCell ref="B49:N52"/>
    <mergeCell ref="I31:K31"/>
    <mergeCell ref="F30:N30"/>
    <mergeCell ref="B2:M2"/>
    <mergeCell ref="B11:D11"/>
    <mergeCell ref="B7:D7"/>
    <mergeCell ref="B3:N4"/>
    <mergeCell ref="B71:G71"/>
    <mergeCell ref="F29:G29"/>
    <mergeCell ref="I29:J29"/>
    <mergeCell ref="B39:N43"/>
    <mergeCell ref="B32:N37"/>
  </mergeCells>
  <conditionalFormatting sqref="D10">
    <cfRule type="expression" dxfId="0" priority="1">
      <formula>#REF!="Floor Deflection"</formula>
    </cfRule>
  </conditionalFormatting>
  <dataValidations count="1">
    <dataValidation allowBlank="1" showInputMessage="1" showErrorMessage="1" prompt="Select cell to left to activate the drop-down menu." sqref="E8" xr:uid="{3F225CE8-F4E7-45CC-929E-B713373F733C}"/>
  </dataValidations>
  <pageMargins left="0.7" right="0.7" top="0.75" bottom="0.75" header="0.3" footer="0.3"/>
  <pageSetup scale="7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Scroll Bar 3">
              <controlPr defaultSize="0" autoPict="0">
                <anchor moveWithCells="1">
                  <from>
                    <xdr:col>5</xdr:col>
                    <xdr:colOff>114300</xdr:colOff>
                    <xdr:row>24</xdr:row>
                    <xdr:rowOff>38100</xdr:rowOff>
                  </from>
                  <to>
                    <xdr:col>14</xdr:col>
                    <xdr:colOff>19050</xdr:colOff>
                    <xdr:row>25</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52D46464-6ED0-4653-B233-354A6915783B}">
          <x14:formula1>
            <xm:f>'Pick List'!$A$2:$A$3</xm:f>
          </x14:formula1>
          <xm:sqref>D8</xm:sqref>
        </x14:dataValidation>
        <x14:dataValidation type="decimal" allowBlank="1" showInputMessage="1" showErrorMessage="1" errorTitle="Deflection Distance" error="The deflection distance must be equal to or greater than 0.1 meters or 0.3 feet and less than the height of the object." xr:uid="{7C73148D-2847-4162-9093-7670D7367572}">
          <x14:formula1>
            <xm:f>IF(D$8="Metric",'Pick List'!C24,'Pick List'!C23)</xm:f>
          </x14:formula1>
          <x14:formula2>
            <xm:f>D9-0.000001</xm:f>
          </x14:formula2>
          <xm:sqref>D10</xm:sqref>
        </x14:dataValidation>
        <x14:dataValidation type="decimal" operator="greaterThanOrEqual" allowBlank="1" showInputMessage="1" showErrorMessage="1" errorTitle="Height of Object" error="The value must be at least 1.5 meters or 5.0 feet and greater than the deflection height." xr:uid="{BE3F1E8D-A051-451B-9F0C-F705747A9C00}">
          <x14:formula1>
            <xm:f>IF(D$8="Metric",'Pick List'!B24,'Pick List'!B23)</xm:f>
          </x14:formula1>
          <xm:sqref>D9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77246-7DF2-4A06-9BBA-724DAB6851F3}">
  <sheetPr codeName="Sheet7">
    <tabColor rgb="FFFFFF00"/>
  </sheetPr>
  <dimension ref="A1:Z47"/>
  <sheetViews>
    <sheetView zoomScale="110" zoomScaleNormal="110" workbookViewId="0">
      <selection activeCell="B34" sqref="B34"/>
    </sheetView>
  </sheetViews>
  <sheetFormatPr baseColWidth="10" defaultColWidth="9.140625" defaultRowHeight="15" x14ac:dyDescent="0.3"/>
  <cols>
    <col min="1" max="1" width="0.7109375" style="16" customWidth="1"/>
    <col min="2" max="2" width="50.7109375" customWidth="1"/>
    <col min="3" max="3" width="26" customWidth="1"/>
  </cols>
  <sheetData>
    <row r="1" spans="2:26" ht="20.25" x14ac:dyDescent="0.3">
      <c r="B1" s="56" t="s">
        <v>74</v>
      </c>
      <c r="C1" s="56"/>
      <c r="D1" s="16"/>
      <c r="E1" s="16"/>
      <c r="F1" s="16"/>
      <c r="G1" s="16"/>
      <c r="H1" s="16"/>
      <c r="I1" s="16"/>
      <c r="J1" s="16"/>
      <c r="K1" s="16"/>
      <c r="L1" s="16"/>
      <c r="M1" s="16"/>
      <c r="N1" s="16"/>
      <c r="O1" s="16"/>
      <c r="P1" s="16"/>
      <c r="Q1" s="16"/>
      <c r="R1" s="16"/>
      <c r="S1" s="16"/>
      <c r="T1" s="16"/>
      <c r="U1" s="16"/>
      <c r="V1" s="16"/>
      <c r="W1" s="16"/>
      <c r="X1" s="16"/>
      <c r="Y1" s="16"/>
      <c r="Z1" s="16"/>
    </row>
    <row r="2" spans="2:26" ht="16.5" customHeight="1" x14ac:dyDescent="0.3">
      <c r="B2" s="57" t="s">
        <v>98</v>
      </c>
      <c r="C2" s="57"/>
      <c r="D2" s="16"/>
      <c r="E2" s="16"/>
      <c r="F2" s="16"/>
      <c r="G2" s="16"/>
      <c r="H2" s="16"/>
      <c r="I2" s="16"/>
      <c r="J2" s="16"/>
      <c r="K2" s="16"/>
      <c r="L2" s="16"/>
      <c r="M2" s="16"/>
      <c r="N2" s="16"/>
      <c r="O2" s="16"/>
      <c r="P2" s="16"/>
      <c r="Q2" s="16"/>
      <c r="R2" s="16"/>
      <c r="S2" s="16"/>
      <c r="T2" s="16"/>
      <c r="U2" s="16"/>
      <c r="V2" s="16"/>
      <c r="W2" s="16"/>
      <c r="X2" s="16"/>
      <c r="Y2" s="16"/>
      <c r="Z2" s="16"/>
    </row>
    <row r="3" spans="2:26" ht="16.5" customHeight="1" x14ac:dyDescent="0.3">
      <c r="B3" s="57"/>
      <c r="C3" s="57"/>
      <c r="D3" s="16"/>
      <c r="E3" s="16"/>
      <c r="F3" s="16"/>
      <c r="G3" s="16"/>
      <c r="H3" s="16"/>
      <c r="I3" s="16"/>
      <c r="J3" s="16"/>
      <c r="K3" s="16"/>
      <c r="L3" s="16"/>
      <c r="M3" s="16"/>
      <c r="N3" s="16"/>
      <c r="O3" s="16"/>
      <c r="P3" s="16"/>
      <c r="Q3" s="16"/>
      <c r="R3" s="16"/>
      <c r="S3" s="16"/>
      <c r="T3" s="16"/>
      <c r="U3" s="16"/>
      <c r="V3" s="16"/>
      <c r="W3" s="16"/>
      <c r="X3" s="16"/>
      <c r="Y3" s="16"/>
      <c r="Z3" s="16"/>
    </row>
    <row r="4" spans="2:26" ht="16.5" customHeight="1" x14ac:dyDescent="0.3">
      <c r="B4" s="57"/>
      <c r="C4" s="57"/>
      <c r="D4" s="16"/>
      <c r="E4" s="16"/>
      <c r="F4" s="16"/>
      <c r="G4" s="16"/>
      <c r="H4" s="16"/>
      <c r="I4" s="16"/>
      <c r="J4" s="16"/>
      <c r="K4" s="16"/>
      <c r="L4" s="16"/>
      <c r="M4" s="16"/>
      <c r="N4" s="16"/>
      <c r="O4" s="16"/>
      <c r="P4" s="16"/>
      <c r="Q4" s="16"/>
      <c r="R4" s="16"/>
      <c r="S4" s="16"/>
      <c r="T4" s="16"/>
      <c r="U4" s="16"/>
      <c r="V4" s="16"/>
      <c r="W4" s="16"/>
      <c r="X4" s="16"/>
      <c r="Y4" s="16"/>
      <c r="Z4" s="16"/>
    </row>
    <row r="5" spans="2:26" ht="16.5" customHeight="1" x14ac:dyDescent="0.3">
      <c r="B5" s="22"/>
      <c r="C5" s="22"/>
      <c r="D5" s="16"/>
      <c r="E5" s="16"/>
      <c r="F5" s="16"/>
      <c r="G5" s="16"/>
      <c r="H5" s="16"/>
      <c r="I5" s="16"/>
      <c r="J5" s="16"/>
      <c r="K5" s="16"/>
      <c r="L5" s="16"/>
      <c r="M5" s="16"/>
      <c r="N5" s="16"/>
      <c r="O5" s="16"/>
      <c r="P5" s="16"/>
      <c r="Q5" s="16"/>
      <c r="R5" s="16"/>
      <c r="S5" s="16"/>
      <c r="T5" s="16"/>
      <c r="U5" s="16"/>
      <c r="V5" s="16"/>
      <c r="W5" s="16"/>
      <c r="X5" s="16"/>
      <c r="Y5" s="16"/>
      <c r="Z5" s="16"/>
    </row>
    <row r="6" spans="2:26" ht="16.5" customHeight="1" x14ac:dyDescent="0.3">
      <c r="B6" s="57" t="s">
        <v>99</v>
      </c>
      <c r="C6" s="57"/>
      <c r="D6" s="16"/>
      <c r="E6" s="16"/>
      <c r="F6" s="16"/>
      <c r="G6" s="16"/>
      <c r="H6" s="16"/>
      <c r="I6" s="16"/>
      <c r="J6" s="16"/>
      <c r="K6" s="16"/>
      <c r="L6" s="16"/>
      <c r="M6" s="16"/>
      <c r="N6" s="16"/>
      <c r="O6" s="16"/>
      <c r="P6" s="16"/>
      <c r="Q6" s="16"/>
      <c r="R6" s="16"/>
      <c r="S6" s="16"/>
      <c r="T6" s="16"/>
      <c r="U6" s="16"/>
      <c r="V6" s="16"/>
      <c r="W6" s="16"/>
      <c r="X6" s="16"/>
      <c r="Y6" s="16"/>
      <c r="Z6" s="16"/>
    </row>
    <row r="7" spans="2:26" ht="16.5" customHeight="1" x14ac:dyDescent="0.3">
      <c r="B7" s="57"/>
      <c r="C7" s="57"/>
      <c r="D7" s="16"/>
      <c r="E7" s="16"/>
      <c r="F7" s="16"/>
      <c r="G7" s="16"/>
      <c r="H7" s="16"/>
      <c r="I7" s="16"/>
      <c r="J7" s="16"/>
      <c r="K7" s="16"/>
      <c r="L7" s="16"/>
      <c r="M7" s="16"/>
      <c r="N7" s="16"/>
      <c r="O7" s="16"/>
      <c r="P7" s="16"/>
      <c r="Q7" s="16"/>
      <c r="R7" s="16"/>
      <c r="S7" s="16"/>
      <c r="T7" s="16"/>
      <c r="U7" s="16"/>
      <c r="V7" s="16"/>
      <c r="W7" s="16"/>
      <c r="X7" s="16"/>
      <c r="Y7" s="16"/>
      <c r="Z7" s="16"/>
    </row>
    <row r="8" spans="2:26" ht="16.5" customHeight="1" x14ac:dyDescent="0.3">
      <c r="B8" s="57"/>
      <c r="C8" s="57"/>
      <c r="D8" s="16"/>
      <c r="E8" s="16"/>
      <c r="F8" s="16"/>
      <c r="G8" s="16"/>
      <c r="H8" s="16"/>
      <c r="I8" s="16"/>
      <c r="J8" s="16"/>
      <c r="K8" s="16"/>
      <c r="L8" s="16"/>
      <c r="M8" s="16"/>
      <c r="N8" s="16"/>
      <c r="O8" s="16"/>
      <c r="P8" s="16"/>
      <c r="Q8" s="16"/>
      <c r="R8" s="16"/>
      <c r="S8" s="16"/>
      <c r="T8" s="16"/>
      <c r="U8" s="16"/>
      <c r="V8" s="16"/>
      <c r="W8" s="16"/>
      <c r="X8" s="16"/>
      <c r="Y8" s="16"/>
      <c r="Z8" s="16"/>
    </row>
    <row r="9" spans="2:26" ht="16.5" customHeight="1" x14ac:dyDescent="0.3">
      <c r="B9" s="57"/>
      <c r="C9" s="57"/>
      <c r="D9" s="16"/>
      <c r="E9" s="16"/>
      <c r="F9" s="16"/>
      <c r="G9" s="16"/>
      <c r="H9" s="16"/>
      <c r="I9" s="16"/>
      <c r="J9" s="16"/>
      <c r="K9" s="16"/>
      <c r="L9" s="16"/>
      <c r="M9" s="16"/>
      <c r="N9" s="16"/>
      <c r="O9" s="16"/>
      <c r="P9" s="16"/>
      <c r="Q9" s="16"/>
      <c r="R9" s="16"/>
      <c r="S9" s="16"/>
      <c r="T9" s="16"/>
      <c r="U9" s="16"/>
      <c r="V9" s="16"/>
      <c r="W9" s="16"/>
      <c r="X9" s="16"/>
      <c r="Y9" s="16"/>
      <c r="Z9" s="16"/>
    </row>
    <row r="10" spans="2:26" ht="16.5" customHeight="1" x14ac:dyDescent="0.3">
      <c r="B10" s="57" t="s">
        <v>100</v>
      </c>
      <c r="C10" s="57"/>
      <c r="D10" s="16"/>
      <c r="E10" s="16"/>
      <c r="F10" s="16"/>
      <c r="G10" s="16"/>
      <c r="H10" s="16"/>
      <c r="I10" s="16"/>
      <c r="J10" s="16"/>
      <c r="K10" s="16"/>
      <c r="L10" s="16"/>
      <c r="M10" s="16"/>
      <c r="N10" s="16"/>
      <c r="O10" s="16"/>
      <c r="P10" s="16"/>
      <c r="Q10" s="16"/>
      <c r="R10" s="16"/>
      <c r="S10" s="16"/>
      <c r="T10" s="16"/>
      <c r="U10" s="16"/>
      <c r="V10" s="16"/>
      <c r="W10" s="16"/>
      <c r="X10" s="16"/>
      <c r="Y10" s="16"/>
      <c r="Z10" s="16"/>
    </row>
    <row r="11" spans="2:26" ht="16.5" customHeight="1" x14ac:dyDescent="0.3">
      <c r="B11" s="57"/>
      <c r="C11" s="57"/>
      <c r="D11" s="16"/>
      <c r="E11" s="16"/>
      <c r="F11" s="16"/>
      <c r="G11" s="16"/>
      <c r="H11" s="16"/>
      <c r="I11" s="16"/>
      <c r="J11" s="16"/>
      <c r="K11" s="16"/>
      <c r="L11" s="16"/>
      <c r="M11" s="16"/>
      <c r="N11" s="16"/>
      <c r="O11" s="16"/>
      <c r="P11" s="16"/>
      <c r="Q11" s="16"/>
      <c r="R11" s="16"/>
      <c r="S11" s="16"/>
      <c r="T11" s="16"/>
      <c r="U11" s="16"/>
      <c r="V11" s="16"/>
      <c r="W11" s="16"/>
      <c r="X11" s="16"/>
      <c r="Y11" s="16"/>
      <c r="Z11" s="16"/>
    </row>
    <row r="12" spans="2:26" ht="16.5" customHeight="1" x14ac:dyDescent="0.3">
      <c r="B12" s="57"/>
      <c r="C12" s="57"/>
      <c r="D12" s="16"/>
      <c r="E12" s="16"/>
      <c r="F12" s="16"/>
      <c r="G12" s="16"/>
      <c r="H12" s="16"/>
      <c r="I12" s="16"/>
      <c r="J12" s="16"/>
      <c r="K12" s="16"/>
      <c r="L12" s="16"/>
      <c r="M12" s="16"/>
      <c r="N12" s="16"/>
      <c r="O12" s="16"/>
      <c r="P12" s="16"/>
      <c r="Q12" s="16"/>
      <c r="R12" s="16"/>
      <c r="S12" s="16"/>
      <c r="T12" s="16"/>
      <c r="U12" s="16"/>
      <c r="V12" s="16"/>
      <c r="W12" s="16"/>
      <c r="X12" s="16"/>
      <c r="Y12" s="16"/>
      <c r="Z12" s="16"/>
    </row>
    <row r="13" spans="2:26" ht="16.5" customHeight="1" x14ac:dyDescent="0.3">
      <c r="B13" s="57"/>
      <c r="C13" s="57"/>
      <c r="D13" s="16"/>
      <c r="E13" s="16"/>
      <c r="F13" s="16"/>
      <c r="G13" s="16"/>
      <c r="H13" s="16"/>
      <c r="I13" s="16"/>
      <c r="J13" s="16"/>
      <c r="K13" s="16"/>
      <c r="L13" s="16"/>
      <c r="M13" s="16"/>
      <c r="N13" s="16"/>
      <c r="O13" s="16"/>
      <c r="P13" s="16"/>
      <c r="Q13" s="16"/>
      <c r="R13" s="16"/>
      <c r="S13" s="16"/>
      <c r="T13" s="16"/>
      <c r="U13" s="16"/>
      <c r="V13" s="16"/>
      <c r="W13" s="16"/>
      <c r="X13" s="16"/>
      <c r="Y13" s="16"/>
      <c r="Z13" s="16"/>
    </row>
    <row r="14" spans="2:26" ht="16.5" customHeight="1" x14ac:dyDescent="0.3">
      <c r="B14" s="57"/>
      <c r="C14" s="57"/>
      <c r="D14" s="16"/>
      <c r="E14" s="16"/>
      <c r="F14" s="16"/>
      <c r="G14" s="16"/>
      <c r="H14" s="16"/>
      <c r="I14" s="16"/>
      <c r="J14" s="16"/>
      <c r="K14" s="16"/>
      <c r="L14" s="16"/>
      <c r="M14" s="16"/>
      <c r="N14" s="16"/>
      <c r="O14" s="16"/>
      <c r="P14" s="16"/>
      <c r="Q14" s="16"/>
      <c r="R14" s="16"/>
      <c r="S14" s="16"/>
      <c r="T14" s="16"/>
      <c r="U14" s="16"/>
      <c r="V14" s="16"/>
      <c r="W14" s="16"/>
      <c r="X14" s="16"/>
      <c r="Y14" s="16"/>
      <c r="Z14" s="16"/>
    </row>
    <row r="15" spans="2:26" ht="16.5" customHeight="1" x14ac:dyDescent="0.3">
      <c r="B15" s="57"/>
      <c r="C15" s="57"/>
      <c r="D15" s="16"/>
      <c r="E15" s="16"/>
      <c r="F15" s="16"/>
      <c r="G15" s="16"/>
      <c r="H15" s="16"/>
      <c r="I15" s="16"/>
      <c r="J15" s="16"/>
      <c r="K15" s="16"/>
      <c r="L15" s="16"/>
      <c r="M15" s="16"/>
      <c r="N15" s="16"/>
      <c r="O15" s="16"/>
      <c r="P15" s="16"/>
      <c r="Q15" s="16"/>
      <c r="R15" s="16"/>
      <c r="S15" s="16"/>
      <c r="T15" s="16"/>
      <c r="U15" s="16"/>
      <c r="V15" s="16"/>
      <c r="W15" s="16"/>
      <c r="X15" s="16"/>
      <c r="Y15" s="16"/>
      <c r="Z15" s="16"/>
    </row>
    <row r="16" spans="2:26" ht="16.5" customHeight="1" x14ac:dyDescent="0.3">
      <c r="B16" s="57"/>
      <c r="C16" s="57"/>
      <c r="D16" s="16"/>
      <c r="E16" s="16"/>
      <c r="F16" s="16"/>
      <c r="G16" s="16"/>
      <c r="H16" s="16"/>
      <c r="I16" s="16"/>
      <c r="J16" s="16"/>
      <c r="K16" s="16"/>
      <c r="L16" s="16"/>
      <c r="M16" s="16"/>
      <c r="N16" s="16"/>
      <c r="O16" s="16"/>
      <c r="P16" s="16"/>
      <c r="Q16" s="16"/>
      <c r="R16" s="16"/>
      <c r="S16" s="16"/>
      <c r="T16" s="16"/>
      <c r="U16" s="16"/>
      <c r="V16" s="16"/>
      <c r="W16" s="16"/>
      <c r="X16" s="16"/>
      <c r="Y16" s="16"/>
      <c r="Z16" s="16"/>
    </row>
    <row r="17" spans="2:26" ht="16.5" customHeight="1" x14ac:dyDescent="0.3">
      <c r="B17" s="57"/>
      <c r="C17" s="57"/>
      <c r="D17" s="16"/>
      <c r="E17" s="16"/>
      <c r="F17" s="16"/>
      <c r="G17" s="16"/>
      <c r="H17" s="16"/>
      <c r="I17" s="16"/>
      <c r="J17" s="16"/>
      <c r="K17" s="16"/>
      <c r="L17" s="16"/>
      <c r="M17" s="16"/>
      <c r="N17" s="16"/>
      <c r="O17" s="16"/>
      <c r="P17" s="16"/>
      <c r="Q17" s="16"/>
      <c r="R17" s="16"/>
      <c r="S17" s="16"/>
      <c r="T17" s="16"/>
      <c r="U17" s="16"/>
      <c r="V17" s="16"/>
      <c r="W17" s="16"/>
      <c r="X17" s="16"/>
      <c r="Y17" s="16"/>
      <c r="Z17" s="16"/>
    </row>
    <row r="18" spans="2:26" ht="16.5" customHeight="1" x14ac:dyDescent="0.3">
      <c r="B18" s="57"/>
      <c r="C18" s="57"/>
      <c r="D18" s="16"/>
      <c r="E18" s="16"/>
      <c r="F18" s="16"/>
      <c r="G18" s="16"/>
      <c r="H18" s="16"/>
      <c r="I18" s="16"/>
      <c r="J18" s="16"/>
      <c r="K18" s="16"/>
      <c r="L18" s="16"/>
      <c r="M18" s="16"/>
      <c r="N18" s="16"/>
      <c r="O18" s="16"/>
      <c r="P18" s="16"/>
      <c r="Q18" s="16"/>
      <c r="R18" s="16"/>
      <c r="S18" s="16"/>
      <c r="T18" s="16"/>
      <c r="U18" s="16"/>
      <c r="V18" s="16"/>
      <c r="W18" s="16"/>
      <c r="X18" s="16"/>
      <c r="Y18" s="16"/>
      <c r="Z18" s="16"/>
    </row>
    <row r="19" spans="2:26" x14ac:dyDescent="0.3">
      <c r="B19" s="16"/>
      <c r="C19" s="16"/>
      <c r="D19" s="16"/>
      <c r="E19" s="16"/>
      <c r="F19" s="16"/>
      <c r="G19" s="16"/>
      <c r="H19" s="16"/>
      <c r="I19" s="16"/>
      <c r="J19" s="16"/>
      <c r="K19" s="16"/>
      <c r="L19" s="16"/>
      <c r="M19" s="16"/>
      <c r="N19" s="16"/>
      <c r="O19" s="16"/>
      <c r="P19" s="16"/>
      <c r="Q19" s="16"/>
      <c r="R19" s="16"/>
      <c r="S19" s="16"/>
      <c r="T19" s="16"/>
      <c r="U19" s="16"/>
      <c r="V19" s="16"/>
      <c r="W19" s="16"/>
      <c r="X19" s="16"/>
      <c r="Y19" s="16"/>
      <c r="Z19" s="16"/>
    </row>
    <row r="20" spans="2:26" ht="16.5" customHeight="1" x14ac:dyDescent="0.3">
      <c r="B20" s="57" t="s">
        <v>103</v>
      </c>
      <c r="C20" s="57"/>
      <c r="D20" s="16"/>
      <c r="E20" s="16"/>
      <c r="F20" s="16"/>
      <c r="G20" s="16"/>
      <c r="H20" s="16"/>
      <c r="I20" s="16"/>
      <c r="J20" s="16"/>
      <c r="K20" s="16"/>
      <c r="L20" s="16"/>
      <c r="M20" s="16"/>
      <c r="N20" s="16"/>
      <c r="O20" s="16"/>
      <c r="P20" s="16"/>
      <c r="Q20" s="16"/>
      <c r="R20" s="16"/>
      <c r="S20" s="16"/>
      <c r="T20" s="16"/>
      <c r="U20" s="16"/>
      <c r="V20" s="16"/>
      <c r="W20" s="16"/>
      <c r="X20" s="16"/>
    </row>
    <row r="21" spans="2:26" x14ac:dyDescent="0.3">
      <c r="B21" s="57"/>
      <c r="C21" s="57"/>
      <c r="D21" s="16"/>
      <c r="E21" s="16"/>
      <c r="F21" s="16"/>
      <c r="G21" s="16"/>
      <c r="H21" s="16"/>
      <c r="I21" s="16"/>
      <c r="J21" s="16"/>
      <c r="K21" s="16"/>
      <c r="L21" s="16"/>
      <c r="M21" s="16"/>
      <c r="N21" s="16"/>
      <c r="O21" s="16"/>
      <c r="P21" s="16"/>
      <c r="Q21" s="16"/>
      <c r="R21" s="16"/>
      <c r="S21" s="16"/>
      <c r="T21" s="16"/>
      <c r="U21" s="16"/>
      <c r="V21" s="16"/>
      <c r="W21" s="16"/>
      <c r="X21" s="16"/>
    </row>
    <row r="22" spans="2:26" x14ac:dyDescent="0.3">
      <c r="B22" s="57"/>
      <c r="C22" s="57"/>
      <c r="D22" s="16"/>
      <c r="E22" s="16"/>
      <c r="F22" s="16"/>
      <c r="G22" s="16"/>
      <c r="H22" s="16"/>
      <c r="I22" s="16"/>
      <c r="J22" s="16"/>
      <c r="K22" s="16"/>
      <c r="L22" s="16"/>
      <c r="M22" s="16"/>
      <c r="N22" s="16"/>
      <c r="O22" s="16"/>
      <c r="P22" s="16"/>
      <c r="Q22" s="16"/>
      <c r="R22" s="16"/>
      <c r="S22" s="16"/>
      <c r="T22" s="16"/>
      <c r="U22" s="16"/>
      <c r="V22" s="16"/>
      <c r="W22" s="16"/>
      <c r="X22" s="16"/>
    </row>
    <row r="23" spans="2:26" x14ac:dyDescent="0.3">
      <c r="B23" s="57"/>
      <c r="C23" s="57"/>
      <c r="D23" s="16"/>
      <c r="E23" s="16"/>
      <c r="F23" s="16"/>
      <c r="G23" s="16"/>
      <c r="H23" s="16"/>
      <c r="I23" s="16"/>
      <c r="J23" s="16"/>
      <c r="K23" s="16"/>
      <c r="L23" s="16"/>
      <c r="M23" s="16"/>
      <c r="N23" s="16"/>
      <c r="O23" s="16"/>
      <c r="P23" s="16"/>
      <c r="Q23" s="16"/>
      <c r="R23" s="16"/>
      <c r="S23" s="16"/>
      <c r="T23" s="16"/>
      <c r="U23" s="16"/>
      <c r="V23" s="16"/>
      <c r="W23" s="16"/>
      <c r="X23" s="16"/>
    </row>
    <row r="24" spans="2:26" x14ac:dyDescent="0.3">
      <c r="B24" s="57"/>
      <c r="C24" s="57"/>
      <c r="D24" s="16"/>
      <c r="E24" s="16"/>
      <c r="F24" s="16"/>
      <c r="G24" s="16"/>
      <c r="H24" s="16"/>
      <c r="I24" s="16"/>
      <c r="J24" s="16"/>
      <c r="K24" s="16"/>
      <c r="L24" s="16"/>
      <c r="M24" s="16"/>
      <c r="N24" s="16"/>
      <c r="O24" s="16"/>
      <c r="P24" s="16"/>
      <c r="Q24" s="16"/>
      <c r="R24" s="16"/>
      <c r="S24" s="16"/>
      <c r="T24" s="16"/>
      <c r="U24" s="16"/>
      <c r="V24" s="16"/>
      <c r="W24" s="16"/>
      <c r="X24" s="16"/>
    </row>
    <row r="25" spans="2:26" x14ac:dyDescent="0.3">
      <c r="B25" s="57"/>
      <c r="C25" s="57"/>
      <c r="D25" s="16"/>
      <c r="E25" s="16"/>
      <c r="F25" s="16"/>
      <c r="G25" s="16"/>
      <c r="H25" s="16"/>
      <c r="I25" s="16"/>
      <c r="J25" s="16"/>
      <c r="K25" s="16"/>
      <c r="L25" s="16"/>
      <c r="M25" s="16"/>
      <c r="N25" s="16"/>
      <c r="O25" s="16"/>
      <c r="P25" s="16"/>
      <c r="Q25" s="16"/>
      <c r="R25" s="16"/>
      <c r="S25" s="16"/>
      <c r="T25" s="16"/>
      <c r="U25" s="16"/>
      <c r="V25" s="16"/>
      <c r="W25" s="16"/>
      <c r="X25" s="16"/>
    </row>
    <row r="26" spans="2:26" x14ac:dyDescent="0.3">
      <c r="B26" s="16"/>
      <c r="C26" s="16"/>
      <c r="D26" s="16"/>
      <c r="E26" s="16"/>
      <c r="F26" s="16"/>
      <c r="G26" s="16"/>
      <c r="H26" s="16"/>
      <c r="I26" s="16"/>
      <c r="J26" s="16"/>
      <c r="K26" s="16"/>
      <c r="L26" s="16"/>
      <c r="M26" s="16"/>
      <c r="N26" s="16"/>
      <c r="O26" s="16"/>
      <c r="P26" s="16"/>
      <c r="Q26" s="16"/>
      <c r="R26" s="16"/>
      <c r="S26" s="16"/>
      <c r="T26" s="16"/>
      <c r="U26" s="16"/>
      <c r="V26" s="16"/>
      <c r="W26" s="16"/>
      <c r="X26" s="16"/>
    </row>
    <row r="27" spans="2:26" x14ac:dyDescent="0.3">
      <c r="B27" s="16"/>
      <c r="C27" s="16"/>
      <c r="D27" s="16"/>
      <c r="E27" s="16"/>
      <c r="F27" s="16"/>
      <c r="G27" s="16"/>
      <c r="H27" s="16"/>
      <c r="I27" s="16"/>
      <c r="J27" s="16"/>
      <c r="K27" s="16"/>
      <c r="L27" s="16"/>
      <c r="M27" s="16"/>
      <c r="N27" s="16"/>
      <c r="O27" s="16"/>
      <c r="P27" s="16"/>
      <c r="Q27" s="16"/>
      <c r="R27" s="16"/>
      <c r="S27" s="16"/>
      <c r="T27" s="16"/>
      <c r="U27" s="16"/>
      <c r="V27" s="16"/>
      <c r="W27" s="16"/>
      <c r="X27" s="16"/>
    </row>
    <row r="28" spans="2:26" x14ac:dyDescent="0.3">
      <c r="B28" s="16"/>
      <c r="C28" s="16"/>
      <c r="D28" s="16"/>
      <c r="E28" s="16"/>
      <c r="F28" s="16"/>
      <c r="G28" s="16"/>
      <c r="H28" s="16"/>
      <c r="I28" s="16"/>
      <c r="J28" s="16"/>
      <c r="K28" s="16"/>
      <c r="L28" s="16"/>
      <c r="M28" s="16"/>
      <c r="N28" s="16"/>
      <c r="O28" s="16"/>
      <c r="P28" s="16"/>
      <c r="Q28" s="16"/>
      <c r="R28" s="16"/>
      <c r="S28" s="16"/>
      <c r="T28" s="16"/>
      <c r="U28" s="16"/>
      <c r="V28" s="16"/>
      <c r="W28" s="16"/>
      <c r="X28" s="16"/>
    </row>
    <row r="29" spans="2:26" x14ac:dyDescent="0.3">
      <c r="B29" s="16"/>
      <c r="C29" s="16"/>
      <c r="D29" s="16"/>
      <c r="E29" s="16"/>
      <c r="F29" s="16"/>
      <c r="G29" s="16"/>
      <c r="H29" s="16"/>
      <c r="I29" s="16"/>
      <c r="J29" s="16"/>
      <c r="K29" s="16"/>
      <c r="L29" s="16"/>
      <c r="M29" s="16"/>
      <c r="N29" s="16"/>
      <c r="O29" s="16"/>
      <c r="P29" s="16"/>
      <c r="Q29" s="16"/>
      <c r="R29" s="16"/>
      <c r="S29" s="16"/>
      <c r="T29" s="16"/>
      <c r="U29" s="16"/>
      <c r="V29" s="16"/>
      <c r="W29" s="16"/>
      <c r="X29" s="16"/>
    </row>
    <row r="30" spans="2:26" x14ac:dyDescent="0.3">
      <c r="B30" s="16"/>
      <c r="C30" s="16"/>
      <c r="D30" s="16"/>
      <c r="E30" s="16"/>
      <c r="F30" s="16"/>
      <c r="G30" s="16"/>
      <c r="H30" s="16"/>
      <c r="I30" s="16"/>
      <c r="J30" s="16"/>
      <c r="K30" s="16"/>
      <c r="L30" s="16"/>
      <c r="M30" s="16"/>
      <c r="N30" s="16"/>
      <c r="O30" s="16"/>
      <c r="P30" s="16"/>
      <c r="Q30" s="16"/>
      <c r="R30" s="16"/>
      <c r="S30" s="16"/>
      <c r="T30" s="16"/>
      <c r="U30" s="16"/>
      <c r="V30" s="16"/>
      <c r="W30" s="16"/>
      <c r="X30" s="16"/>
    </row>
    <row r="31" spans="2:26" x14ac:dyDescent="0.3">
      <c r="B31" s="16"/>
      <c r="C31" s="16"/>
      <c r="D31" s="16"/>
      <c r="E31" s="16"/>
      <c r="F31" s="16"/>
      <c r="G31" s="16"/>
      <c r="H31" s="16"/>
      <c r="I31" s="16"/>
      <c r="J31" s="16"/>
      <c r="K31" s="16"/>
      <c r="L31" s="16"/>
      <c r="M31" s="16"/>
      <c r="N31" s="16"/>
      <c r="O31" s="16"/>
      <c r="P31" s="16"/>
      <c r="Q31" s="16"/>
      <c r="R31" s="16"/>
      <c r="S31" s="16"/>
      <c r="T31" s="16"/>
      <c r="U31" s="16"/>
      <c r="V31" s="16"/>
      <c r="W31" s="16"/>
      <c r="X31" s="16"/>
    </row>
    <row r="32" spans="2:26" x14ac:dyDescent="0.3">
      <c r="B32" s="16"/>
      <c r="C32" s="16"/>
      <c r="D32" s="16"/>
      <c r="E32" s="16"/>
      <c r="F32" s="16"/>
      <c r="G32" s="16"/>
      <c r="H32" s="16"/>
      <c r="I32" s="16"/>
      <c r="J32" s="16"/>
      <c r="K32" s="16"/>
      <c r="L32" s="16"/>
      <c r="M32" s="16"/>
      <c r="N32" s="16"/>
      <c r="O32" s="16"/>
      <c r="P32" s="16"/>
      <c r="Q32" s="16"/>
      <c r="R32" s="16"/>
      <c r="S32" s="16"/>
      <c r="T32" s="16"/>
      <c r="U32" s="16"/>
      <c r="V32" s="16"/>
      <c r="W32" s="16"/>
      <c r="X32" s="16"/>
    </row>
    <row r="33" spans="2:24" x14ac:dyDescent="0.3">
      <c r="B33" s="16"/>
      <c r="C33" s="16"/>
      <c r="D33" s="16"/>
      <c r="E33" s="16"/>
      <c r="F33" s="16"/>
      <c r="G33" s="16"/>
      <c r="H33" s="16"/>
      <c r="I33" s="16"/>
      <c r="J33" s="16"/>
      <c r="K33" s="16"/>
      <c r="L33" s="16"/>
      <c r="M33" s="16"/>
      <c r="N33" s="16"/>
      <c r="O33" s="16"/>
      <c r="P33" s="16"/>
      <c r="Q33" s="16"/>
      <c r="R33" s="16"/>
      <c r="S33" s="16"/>
      <c r="T33" s="16"/>
      <c r="U33" s="16"/>
      <c r="V33" s="16"/>
      <c r="W33" s="16"/>
      <c r="X33" s="16"/>
    </row>
    <row r="34" spans="2:24" x14ac:dyDescent="0.3">
      <c r="B34" s="16"/>
      <c r="C34" s="16"/>
      <c r="D34" s="16"/>
      <c r="E34" s="16"/>
      <c r="F34" s="16"/>
      <c r="G34" s="16"/>
      <c r="H34" s="16"/>
      <c r="I34" s="16"/>
      <c r="J34" s="16"/>
      <c r="K34" s="16"/>
      <c r="L34" s="16"/>
      <c r="M34" s="16"/>
      <c r="N34" s="16"/>
      <c r="O34" s="16"/>
      <c r="P34" s="16"/>
      <c r="Q34" s="16"/>
      <c r="R34" s="16"/>
      <c r="S34" s="16"/>
      <c r="T34" s="16"/>
      <c r="U34" s="16"/>
      <c r="V34" s="16"/>
      <c r="W34" s="16"/>
      <c r="X34" s="16"/>
    </row>
    <row r="35" spans="2:24" x14ac:dyDescent="0.3">
      <c r="B35" s="16"/>
      <c r="C35" s="16"/>
      <c r="D35" s="16"/>
      <c r="E35" s="16"/>
      <c r="F35" s="16"/>
      <c r="G35" s="16"/>
      <c r="H35" s="16"/>
      <c r="I35" s="16"/>
      <c r="J35" s="16"/>
      <c r="K35" s="16"/>
      <c r="L35" s="16"/>
      <c r="M35" s="16"/>
      <c r="N35" s="16"/>
      <c r="O35" s="16"/>
      <c r="P35" s="16"/>
      <c r="Q35" s="16"/>
      <c r="R35" s="16"/>
      <c r="S35" s="16"/>
      <c r="T35" s="16"/>
      <c r="U35" s="16"/>
      <c r="V35" s="16"/>
      <c r="W35" s="16"/>
      <c r="X35" s="16"/>
    </row>
    <row r="36" spans="2:24" x14ac:dyDescent="0.3">
      <c r="B36" s="16"/>
      <c r="C36" s="16"/>
      <c r="D36" s="16"/>
      <c r="E36" s="16"/>
      <c r="F36" s="16"/>
      <c r="G36" s="16"/>
      <c r="H36" s="16"/>
      <c r="I36" s="16"/>
      <c r="J36" s="16"/>
      <c r="K36" s="16"/>
      <c r="L36" s="16"/>
      <c r="M36" s="16"/>
      <c r="N36" s="16"/>
      <c r="O36" s="16"/>
      <c r="P36" s="16"/>
      <c r="Q36" s="16"/>
      <c r="R36" s="16"/>
      <c r="S36" s="16"/>
      <c r="T36" s="16"/>
      <c r="U36" s="16"/>
      <c r="V36" s="16"/>
      <c r="W36" s="16"/>
      <c r="X36" s="16"/>
    </row>
    <row r="37" spans="2:24" x14ac:dyDescent="0.3">
      <c r="B37" s="16"/>
      <c r="C37" s="16"/>
      <c r="D37" s="16"/>
      <c r="E37" s="16"/>
      <c r="F37" s="16"/>
      <c r="G37" s="16"/>
      <c r="H37" s="16"/>
      <c r="I37" s="16"/>
      <c r="J37" s="16"/>
      <c r="K37" s="16"/>
      <c r="L37" s="16"/>
      <c r="M37" s="16"/>
      <c r="N37" s="16"/>
      <c r="O37" s="16"/>
      <c r="P37" s="16"/>
      <c r="Q37" s="16"/>
      <c r="R37" s="16"/>
      <c r="S37" s="16"/>
      <c r="T37" s="16"/>
      <c r="U37" s="16"/>
      <c r="V37" s="16"/>
      <c r="W37" s="16"/>
      <c r="X37" s="16"/>
    </row>
    <row r="38" spans="2:24" x14ac:dyDescent="0.3">
      <c r="B38" s="16"/>
      <c r="C38" s="16"/>
      <c r="D38" s="16"/>
      <c r="E38" s="16"/>
      <c r="F38" s="16"/>
      <c r="G38" s="16"/>
      <c r="H38" s="16"/>
      <c r="I38" s="16"/>
      <c r="J38" s="16"/>
      <c r="K38" s="16"/>
      <c r="L38" s="16"/>
      <c r="M38" s="16"/>
      <c r="N38" s="16"/>
      <c r="O38" s="16"/>
      <c r="P38" s="16"/>
      <c r="Q38" s="16"/>
      <c r="R38" s="16"/>
      <c r="S38" s="16"/>
      <c r="T38" s="16"/>
      <c r="U38" s="16"/>
      <c r="V38" s="16"/>
      <c r="W38" s="16"/>
      <c r="X38" s="16"/>
    </row>
    <row r="39" spans="2:24" x14ac:dyDescent="0.3">
      <c r="B39" s="16"/>
      <c r="C39" s="16"/>
      <c r="D39" s="16"/>
      <c r="E39" s="16"/>
      <c r="F39" s="16"/>
      <c r="G39" s="16"/>
      <c r="H39" s="16"/>
      <c r="I39" s="16"/>
      <c r="J39" s="16"/>
      <c r="K39" s="16"/>
      <c r="L39" s="16"/>
      <c r="M39" s="16"/>
      <c r="N39" s="16"/>
      <c r="O39" s="16"/>
      <c r="P39" s="16"/>
      <c r="Q39" s="16"/>
      <c r="R39" s="16"/>
      <c r="S39" s="16"/>
      <c r="T39" s="16"/>
      <c r="U39" s="16"/>
      <c r="V39" s="16"/>
      <c r="W39" s="16"/>
      <c r="X39" s="16"/>
    </row>
    <row r="40" spans="2:24" x14ac:dyDescent="0.3">
      <c r="B40" s="16"/>
      <c r="C40" s="16"/>
      <c r="D40" s="16"/>
      <c r="E40" s="16"/>
      <c r="F40" s="16"/>
      <c r="G40" s="16"/>
      <c r="H40" s="16"/>
      <c r="I40" s="16"/>
      <c r="J40" s="16"/>
      <c r="K40" s="16"/>
      <c r="L40" s="16"/>
      <c r="M40" s="16"/>
      <c r="N40" s="16"/>
      <c r="O40" s="16"/>
      <c r="P40" s="16"/>
      <c r="Q40" s="16"/>
      <c r="R40" s="16"/>
      <c r="S40" s="16"/>
      <c r="T40" s="16"/>
      <c r="U40" s="16"/>
      <c r="V40" s="16"/>
      <c r="W40" s="16"/>
      <c r="X40" s="16"/>
    </row>
    <row r="41" spans="2:24" x14ac:dyDescent="0.3">
      <c r="B41" s="16"/>
      <c r="C41" s="16"/>
      <c r="D41" s="16"/>
      <c r="E41" s="16"/>
      <c r="F41" s="16"/>
      <c r="G41" s="16"/>
      <c r="H41" s="16"/>
      <c r="I41" s="16"/>
      <c r="J41" s="16"/>
      <c r="K41" s="16"/>
      <c r="L41" s="16"/>
      <c r="M41" s="16"/>
      <c r="N41" s="16"/>
      <c r="O41" s="16"/>
      <c r="P41" s="16"/>
      <c r="Q41" s="16"/>
      <c r="R41" s="16"/>
      <c r="S41" s="16"/>
      <c r="T41" s="16"/>
      <c r="U41" s="16"/>
      <c r="V41" s="16"/>
      <c r="W41" s="16"/>
      <c r="X41" s="16"/>
    </row>
    <row r="42" spans="2:24" x14ac:dyDescent="0.3">
      <c r="B42" s="16"/>
      <c r="C42" s="16"/>
      <c r="D42" s="16"/>
      <c r="E42" s="16"/>
      <c r="F42" s="16"/>
      <c r="G42" s="16"/>
      <c r="H42" s="16"/>
      <c r="I42" s="16"/>
      <c r="J42" s="16"/>
      <c r="K42" s="16"/>
      <c r="L42" s="16"/>
      <c r="M42" s="16"/>
      <c r="N42" s="16"/>
      <c r="O42" s="16"/>
      <c r="P42" s="16"/>
      <c r="Q42" s="16"/>
      <c r="R42" s="16"/>
      <c r="S42" s="16"/>
      <c r="T42" s="16"/>
      <c r="U42" s="16"/>
      <c r="V42" s="16"/>
      <c r="W42" s="16"/>
      <c r="X42" s="16"/>
    </row>
    <row r="43" spans="2:24" x14ac:dyDescent="0.3">
      <c r="B43" s="16"/>
      <c r="C43" s="16"/>
      <c r="D43" s="16"/>
      <c r="E43" s="16"/>
      <c r="F43" s="16"/>
      <c r="G43" s="16"/>
      <c r="H43" s="16"/>
      <c r="I43" s="16"/>
      <c r="J43" s="16"/>
      <c r="K43" s="16"/>
      <c r="L43" s="16"/>
      <c r="M43" s="16"/>
      <c r="N43" s="16"/>
      <c r="O43" s="16"/>
      <c r="P43" s="16"/>
      <c r="Q43" s="16"/>
      <c r="R43" s="16"/>
      <c r="S43" s="16"/>
      <c r="T43" s="16"/>
      <c r="U43" s="16"/>
      <c r="V43" s="16"/>
      <c r="W43" s="16"/>
      <c r="X43" s="16"/>
    </row>
    <row r="44" spans="2:24" x14ac:dyDescent="0.3">
      <c r="B44" s="16"/>
      <c r="C44" s="16"/>
      <c r="D44" s="16"/>
      <c r="E44" s="16"/>
      <c r="F44" s="16"/>
      <c r="G44" s="16"/>
      <c r="H44" s="16"/>
      <c r="I44" s="16"/>
      <c r="J44" s="16"/>
      <c r="K44" s="16"/>
      <c r="L44" s="16"/>
      <c r="M44" s="16"/>
      <c r="N44" s="16"/>
      <c r="O44" s="16"/>
      <c r="P44" s="16"/>
      <c r="Q44" s="16"/>
      <c r="R44" s="16"/>
      <c r="S44" s="16"/>
      <c r="T44" s="16"/>
      <c r="U44" s="16"/>
      <c r="V44" s="16"/>
      <c r="W44" s="16"/>
      <c r="X44" s="16"/>
    </row>
    <row r="45" spans="2:24" x14ac:dyDescent="0.3">
      <c r="B45" s="16"/>
      <c r="C45" s="16"/>
      <c r="D45" s="16"/>
      <c r="E45" s="16"/>
      <c r="F45" s="16"/>
      <c r="G45" s="16"/>
      <c r="H45" s="16"/>
      <c r="I45" s="16"/>
      <c r="J45" s="16"/>
      <c r="K45" s="16"/>
      <c r="L45" s="16"/>
      <c r="M45" s="16"/>
      <c r="N45" s="16"/>
      <c r="O45" s="16"/>
      <c r="P45" s="16"/>
      <c r="Q45" s="16"/>
      <c r="R45" s="16"/>
      <c r="S45" s="16"/>
      <c r="T45" s="16"/>
      <c r="U45" s="16"/>
      <c r="V45" s="16"/>
      <c r="W45" s="16"/>
      <c r="X45" s="16"/>
    </row>
    <row r="46" spans="2:24" x14ac:dyDescent="0.3">
      <c r="B46" s="16"/>
      <c r="C46" s="16"/>
      <c r="D46" s="16"/>
      <c r="E46" s="16"/>
      <c r="F46" s="16"/>
      <c r="G46" s="16"/>
      <c r="H46" s="16"/>
      <c r="I46" s="16"/>
      <c r="J46" s="16"/>
      <c r="K46" s="16"/>
      <c r="L46" s="16"/>
      <c r="M46" s="16"/>
      <c r="N46" s="16"/>
      <c r="O46" s="16"/>
      <c r="P46" s="16"/>
      <c r="Q46" s="16"/>
      <c r="R46" s="16"/>
      <c r="S46" s="16"/>
      <c r="T46" s="16"/>
      <c r="U46" s="16"/>
      <c r="V46" s="16"/>
      <c r="W46" s="16"/>
      <c r="X46" s="16"/>
    </row>
    <row r="47" spans="2:24" x14ac:dyDescent="0.3">
      <c r="B47" s="16"/>
      <c r="C47" s="16"/>
    </row>
  </sheetData>
  <sheetProtection algorithmName="SHA-512" hashValue="UilVTvHYO6ntWswCuKDWcTpI3Lhxo9VTe+AVZD/8YG93AsDsY8k5h0VmCy2DU+KPzwA3htmuAKcMhThVgGfrAw==" saltValue="2eDILgoWJ5cLh3lhaTx85A==" spinCount="100000" sheet="1" objects="1" scenarios="1" selectLockedCells="1" selectUnlockedCells="1"/>
  <mergeCells count="5">
    <mergeCell ref="B1:C1"/>
    <mergeCell ref="B20:C25"/>
    <mergeCell ref="B2:C4"/>
    <mergeCell ref="B6:C9"/>
    <mergeCell ref="B10:C1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25F24-6043-4D8E-A763-8E266456A998}">
  <sheetPr codeName="Sheet4"/>
  <dimension ref="B1:J180"/>
  <sheetViews>
    <sheetView workbookViewId="0">
      <selection activeCell="E14" sqref="E14"/>
    </sheetView>
  </sheetViews>
  <sheetFormatPr baseColWidth="10" defaultColWidth="9.140625" defaultRowHeight="15" x14ac:dyDescent="0.3"/>
  <cols>
    <col min="2" max="2" width="24.42578125" customWidth="1"/>
    <col min="3" max="3" width="12" bestFit="1" customWidth="1"/>
    <col min="6" max="6" width="22" customWidth="1"/>
  </cols>
  <sheetData>
    <row r="1" spans="2:10" x14ac:dyDescent="0.3">
      <c r="B1" s="58" t="s">
        <v>12</v>
      </c>
      <c r="C1" s="58"/>
      <c r="E1" s="6"/>
      <c r="F1" s="12"/>
      <c r="J1" s="9"/>
    </row>
    <row r="2" spans="2:10" x14ac:dyDescent="0.3">
      <c r="B2" t="s">
        <v>14</v>
      </c>
      <c r="C2">
        <f>Tool!D9</f>
        <v>5</v>
      </c>
      <c r="G2" s="11"/>
      <c r="H2" s="11"/>
      <c r="I2" s="11"/>
    </row>
    <row r="3" spans="2:10" x14ac:dyDescent="0.3">
      <c r="B3" t="s">
        <v>15</v>
      </c>
      <c r="C3">
        <f>Tool!D10</f>
        <v>4</v>
      </c>
      <c r="G3" s="11"/>
      <c r="H3" s="11"/>
      <c r="I3" s="11"/>
    </row>
    <row r="4" spans="2:10" x14ac:dyDescent="0.3">
      <c r="B4" t="s">
        <v>16</v>
      </c>
      <c r="C4">
        <f>C2-C3</f>
        <v>1</v>
      </c>
      <c r="G4" s="11"/>
      <c r="H4" s="11"/>
      <c r="I4" s="11"/>
    </row>
    <row r="5" spans="2:10" x14ac:dyDescent="0.3">
      <c r="B5" s="58"/>
      <c r="C5" s="58"/>
      <c r="G5" s="11"/>
      <c r="H5" s="11"/>
      <c r="I5" s="11"/>
    </row>
    <row r="6" spans="2:10" x14ac:dyDescent="0.3">
      <c r="G6" s="11"/>
      <c r="H6" s="11"/>
      <c r="I6" s="11"/>
    </row>
    <row r="7" spans="2:10" x14ac:dyDescent="0.3">
      <c r="G7" s="11"/>
      <c r="H7" s="11"/>
      <c r="I7" s="11"/>
    </row>
    <row r="8" spans="2:10" x14ac:dyDescent="0.3">
      <c r="E8" s="8"/>
      <c r="G8" s="11"/>
      <c r="H8" s="11"/>
      <c r="I8" s="11"/>
    </row>
    <row r="9" spans="2:10" x14ac:dyDescent="0.3">
      <c r="E9" s="7"/>
      <c r="G9" s="11"/>
      <c r="H9" s="11"/>
      <c r="I9" s="11"/>
    </row>
    <row r="10" spans="2:10" x14ac:dyDescent="0.3">
      <c r="E10" s="8"/>
      <c r="G10" s="11"/>
      <c r="H10" s="11"/>
      <c r="I10" s="11"/>
    </row>
    <row r="11" spans="2:10" x14ac:dyDescent="0.3">
      <c r="G11" s="11"/>
      <c r="H11" s="11"/>
      <c r="I11" s="11"/>
    </row>
    <row r="12" spans="2:10" x14ac:dyDescent="0.3">
      <c r="G12" s="11"/>
      <c r="H12" s="11"/>
      <c r="I12" s="11"/>
    </row>
    <row r="13" spans="2:10" x14ac:dyDescent="0.3">
      <c r="G13" s="11"/>
      <c r="H13" s="11"/>
      <c r="I13" s="11"/>
    </row>
    <row r="14" spans="2:10" x14ac:dyDescent="0.3">
      <c r="G14" s="11"/>
      <c r="H14" s="11"/>
      <c r="I14" s="11"/>
    </row>
    <row r="15" spans="2:10" x14ac:dyDescent="0.3">
      <c r="G15" s="11"/>
      <c r="H15" s="11"/>
      <c r="I15" s="11"/>
    </row>
    <row r="16" spans="2:10" x14ac:dyDescent="0.3">
      <c r="G16" s="11"/>
      <c r="H16" s="11"/>
      <c r="I16" s="11"/>
    </row>
    <row r="17" spans="7:9" x14ac:dyDescent="0.3">
      <c r="G17" s="11"/>
      <c r="H17" s="11"/>
      <c r="I17" s="11"/>
    </row>
    <row r="18" spans="7:9" x14ac:dyDescent="0.3">
      <c r="G18" s="11"/>
      <c r="H18" s="11"/>
      <c r="I18" s="11"/>
    </row>
    <row r="19" spans="7:9" x14ac:dyDescent="0.3">
      <c r="G19" s="11"/>
      <c r="H19" s="11"/>
      <c r="I19" s="11"/>
    </row>
    <row r="20" spans="7:9" x14ac:dyDescent="0.3">
      <c r="G20" s="11"/>
      <c r="H20" s="11"/>
      <c r="I20" s="11"/>
    </row>
    <row r="21" spans="7:9" x14ac:dyDescent="0.3">
      <c r="G21" s="11"/>
      <c r="H21" s="11"/>
      <c r="I21" s="11"/>
    </row>
    <row r="22" spans="7:9" x14ac:dyDescent="0.3">
      <c r="G22" s="11"/>
      <c r="H22" s="11"/>
      <c r="I22" s="11"/>
    </row>
    <row r="23" spans="7:9" x14ac:dyDescent="0.3">
      <c r="G23" s="11"/>
      <c r="H23" s="11"/>
      <c r="I23" s="11"/>
    </row>
    <row r="24" spans="7:9" x14ac:dyDescent="0.3">
      <c r="G24" s="11"/>
      <c r="H24" s="11"/>
      <c r="I24" s="11"/>
    </row>
    <row r="25" spans="7:9" x14ac:dyDescent="0.3">
      <c r="G25" s="11"/>
      <c r="H25" s="11"/>
      <c r="I25" s="11"/>
    </row>
    <row r="26" spans="7:9" x14ac:dyDescent="0.3">
      <c r="G26" s="11"/>
      <c r="H26" s="11"/>
      <c r="I26" s="11"/>
    </row>
    <row r="27" spans="7:9" x14ac:dyDescent="0.3">
      <c r="G27" s="11"/>
      <c r="H27" s="11"/>
      <c r="I27" s="11"/>
    </row>
    <row r="28" spans="7:9" x14ac:dyDescent="0.3">
      <c r="G28" s="11"/>
      <c r="H28" s="11"/>
      <c r="I28" s="11"/>
    </row>
    <row r="29" spans="7:9" x14ac:dyDescent="0.3">
      <c r="G29" s="11"/>
      <c r="H29" s="11"/>
      <c r="I29" s="11"/>
    </row>
    <row r="30" spans="7:9" x14ac:dyDescent="0.3">
      <c r="G30" s="11"/>
      <c r="H30" s="11"/>
      <c r="I30" s="11"/>
    </row>
    <row r="31" spans="7:9" x14ac:dyDescent="0.3">
      <c r="G31" s="11"/>
      <c r="H31" s="11"/>
      <c r="I31" s="11"/>
    </row>
    <row r="32" spans="7:9" x14ac:dyDescent="0.3">
      <c r="G32" s="11"/>
      <c r="H32" s="11"/>
      <c r="I32" s="11"/>
    </row>
    <row r="33" spans="7:9" x14ac:dyDescent="0.3">
      <c r="G33" s="11"/>
      <c r="H33" s="11"/>
      <c r="I33" s="11"/>
    </row>
    <row r="34" spans="7:9" x14ac:dyDescent="0.3">
      <c r="G34" s="11"/>
      <c r="H34" s="11"/>
      <c r="I34" s="11"/>
    </row>
    <row r="35" spans="7:9" x14ac:dyDescent="0.3">
      <c r="G35" s="11"/>
      <c r="H35" s="11"/>
      <c r="I35" s="11"/>
    </row>
    <row r="36" spans="7:9" x14ac:dyDescent="0.3">
      <c r="G36" s="11"/>
      <c r="H36" s="11"/>
      <c r="I36" s="11"/>
    </row>
    <row r="37" spans="7:9" x14ac:dyDescent="0.3">
      <c r="G37" s="11"/>
      <c r="H37" s="11"/>
      <c r="I37" s="11"/>
    </row>
    <row r="38" spans="7:9" x14ac:dyDescent="0.3">
      <c r="G38" s="11"/>
      <c r="H38" s="11"/>
      <c r="I38" s="11"/>
    </row>
    <row r="39" spans="7:9" x14ac:dyDescent="0.3">
      <c r="G39" s="11"/>
      <c r="H39" s="11"/>
      <c r="I39" s="11"/>
    </row>
    <row r="40" spans="7:9" x14ac:dyDescent="0.3">
      <c r="G40" s="11"/>
      <c r="H40" s="11"/>
      <c r="I40" s="11"/>
    </row>
    <row r="41" spans="7:9" x14ac:dyDescent="0.3">
      <c r="G41" s="11"/>
      <c r="H41" s="11"/>
      <c r="I41" s="11"/>
    </row>
    <row r="42" spans="7:9" x14ac:dyDescent="0.3">
      <c r="G42" s="11"/>
      <c r="H42" s="11"/>
      <c r="I42" s="11"/>
    </row>
    <row r="43" spans="7:9" x14ac:dyDescent="0.3">
      <c r="G43" s="11"/>
      <c r="H43" s="11"/>
      <c r="I43" s="11"/>
    </row>
    <row r="44" spans="7:9" x14ac:dyDescent="0.3">
      <c r="G44" s="11"/>
      <c r="H44" s="11"/>
      <c r="I44" s="11"/>
    </row>
    <row r="45" spans="7:9" x14ac:dyDescent="0.3">
      <c r="G45" s="11"/>
      <c r="H45" s="11"/>
      <c r="I45" s="11"/>
    </row>
    <row r="46" spans="7:9" x14ac:dyDescent="0.3">
      <c r="G46" s="11"/>
      <c r="H46" s="11"/>
      <c r="I46" s="11"/>
    </row>
    <row r="47" spans="7:9" x14ac:dyDescent="0.3">
      <c r="G47" s="11"/>
      <c r="H47" s="11"/>
      <c r="I47" s="11"/>
    </row>
    <row r="48" spans="7:9" x14ac:dyDescent="0.3">
      <c r="G48" s="11"/>
      <c r="H48" s="11"/>
      <c r="I48" s="11"/>
    </row>
    <row r="49" spans="7:9" x14ac:dyDescent="0.3">
      <c r="G49" s="11"/>
      <c r="H49" s="11"/>
      <c r="I49" s="11"/>
    </row>
    <row r="50" spans="7:9" x14ac:dyDescent="0.3">
      <c r="G50" s="11"/>
      <c r="H50" s="11"/>
      <c r="I50" s="11"/>
    </row>
    <row r="51" spans="7:9" x14ac:dyDescent="0.3">
      <c r="G51" s="11"/>
      <c r="H51" s="11"/>
      <c r="I51" s="11"/>
    </row>
    <row r="52" spans="7:9" x14ac:dyDescent="0.3">
      <c r="G52" s="11"/>
      <c r="H52" s="11"/>
      <c r="I52" s="11"/>
    </row>
    <row r="53" spans="7:9" x14ac:dyDescent="0.3">
      <c r="G53" s="11"/>
      <c r="H53" s="11"/>
      <c r="I53" s="11"/>
    </row>
    <row r="54" spans="7:9" x14ac:dyDescent="0.3">
      <c r="G54" s="11"/>
      <c r="H54" s="11"/>
      <c r="I54" s="11"/>
    </row>
    <row r="55" spans="7:9" x14ac:dyDescent="0.3">
      <c r="G55" s="11"/>
      <c r="H55" s="11"/>
      <c r="I55" s="11"/>
    </row>
    <row r="56" spans="7:9" x14ac:dyDescent="0.3">
      <c r="G56" s="11"/>
      <c r="H56" s="11"/>
      <c r="I56" s="11"/>
    </row>
    <row r="57" spans="7:9" x14ac:dyDescent="0.3">
      <c r="G57" s="11"/>
      <c r="H57" s="11"/>
      <c r="I57" s="11"/>
    </row>
    <row r="58" spans="7:9" x14ac:dyDescent="0.3">
      <c r="G58" s="11"/>
      <c r="H58" s="11"/>
      <c r="I58" s="11"/>
    </row>
    <row r="59" spans="7:9" x14ac:dyDescent="0.3">
      <c r="G59" s="11"/>
      <c r="H59" s="11"/>
      <c r="I59" s="11"/>
    </row>
    <row r="60" spans="7:9" x14ac:dyDescent="0.3">
      <c r="G60" s="11"/>
      <c r="H60" s="11"/>
      <c r="I60" s="11"/>
    </row>
    <row r="61" spans="7:9" x14ac:dyDescent="0.3">
      <c r="G61" s="11"/>
      <c r="H61" s="11"/>
      <c r="I61" s="11"/>
    </row>
    <row r="62" spans="7:9" x14ac:dyDescent="0.3">
      <c r="G62" s="11"/>
      <c r="H62" s="11"/>
      <c r="I62" s="11"/>
    </row>
    <row r="63" spans="7:9" x14ac:dyDescent="0.3">
      <c r="G63" s="11"/>
      <c r="H63" s="11"/>
      <c r="I63" s="11"/>
    </row>
    <row r="64" spans="7:9" x14ac:dyDescent="0.3">
      <c r="G64" s="11"/>
      <c r="H64" s="11"/>
      <c r="I64" s="11"/>
    </row>
    <row r="65" spans="7:9" x14ac:dyDescent="0.3">
      <c r="G65" s="11"/>
      <c r="H65" s="11"/>
      <c r="I65" s="11"/>
    </row>
    <row r="66" spans="7:9" x14ac:dyDescent="0.3">
      <c r="G66" s="11"/>
      <c r="H66" s="11"/>
      <c r="I66" s="11"/>
    </row>
    <row r="67" spans="7:9" x14ac:dyDescent="0.3">
      <c r="G67" s="11"/>
      <c r="H67" s="11"/>
      <c r="I67" s="11"/>
    </row>
    <row r="68" spans="7:9" x14ac:dyDescent="0.3">
      <c r="G68" s="11"/>
      <c r="H68" s="11"/>
      <c r="I68" s="11"/>
    </row>
    <row r="69" spans="7:9" x14ac:dyDescent="0.3">
      <c r="G69" s="11"/>
      <c r="H69" s="11"/>
      <c r="I69" s="11"/>
    </row>
    <row r="70" spans="7:9" x14ac:dyDescent="0.3">
      <c r="G70" s="11"/>
      <c r="H70" s="11"/>
      <c r="I70" s="11"/>
    </row>
    <row r="71" spans="7:9" x14ac:dyDescent="0.3">
      <c r="G71" s="11"/>
      <c r="H71" s="11"/>
      <c r="I71" s="11"/>
    </row>
    <row r="72" spans="7:9" x14ac:dyDescent="0.3">
      <c r="G72" s="11"/>
      <c r="H72" s="11"/>
      <c r="I72" s="11"/>
    </row>
    <row r="73" spans="7:9" x14ac:dyDescent="0.3">
      <c r="G73" s="11"/>
      <c r="H73" s="11"/>
      <c r="I73" s="11"/>
    </row>
    <row r="74" spans="7:9" x14ac:dyDescent="0.3">
      <c r="G74" s="11"/>
      <c r="H74" s="11"/>
      <c r="I74" s="11"/>
    </row>
    <row r="75" spans="7:9" x14ac:dyDescent="0.3">
      <c r="G75" s="11"/>
      <c r="H75" s="11"/>
      <c r="I75" s="11"/>
    </row>
    <row r="76" spans="7:9" x14ac:dyDescent="0.3">
      <c r="G76" s="11"/>
      <c r="H76" s="11"/>
      <c r="I76" s="11"/>
    </row>
    <row r="77" spans="7:9" x14ac:dyDescent="0.3">
      <c r="G77" s="11"/>
      <c r="H77" s="11"/>
      <c r="I77" s="11"/>
    </row>
    <row r="78" spans="7:9" x14ac:dyDescent="0.3">
      <c r="G78" s="11"/>
      <c r="H78" s="11"/>
      <c r="I78" s="11"/>
    </row>
    <row r="79" spans="7:9" x14ac:dyDescent="0.3">
      <c r="G79" s="11"/>
      <c r="H79" s="11"/>
      <c r="I79" s="11"/>
    </row>
    <row r="80" spans="7:9" x14ac:dyDescent="0.3">
      <c r="G80" s="11"/>
      <c r="H80" s="11"/>
      <c r="I80" s="11"/>
    </row>
    <row r="81" spans="7:9" x14ac:dyDescent="0.3">
      <c r="G81" s="11"/>
      <c r="H81" s="11"/>
      <c r="I81" s="11"/>
    </row>
    <row r="82" spans="7:9" x14ac:dyDescent="0.3">
      <c r="G82" s="11"/>
      <c r="H82" s="11"/>
      <c r="I82" s="11"/>
    </row>
    <row r="83" spans="7:9" x14ac:dyDescent="0.3">
      <c r="G83" s="11"/>
      <c r="H83" s="11"/>
      <c r="I83" s="11"/>
    </row>
    <row r="84" spans="7:9" x14ac:dyDescent="0.3">
      <c r="G84" s="11"/>
      <c r="H84" s="11"/>
      <c r="I84" s="11"/>
    </row>
    <row r="85" spans="7:9" x14ac:dyDescent="0.3">
      <c r="G85" s="11"/>
      <c r="H85" s="11"/>
      <c r="I85" s="11"/>
    </row>
    <row r="86" spans="7:9" x14ac:dyDescent="0.3">
      <c r="G86" s="11"/>
      <c r="H86" s="11"/>
      <c r="I86" s="11"/>
    </row>
    <row r="87" spans="7:9" x14ac:dyDescent="0.3">
      <c r="G87" s="11"/>
      <c r="H87" s="11"/>
      <c r="I87" s="11"/>
    </row>
    <row r="88" spans="7:9" x14ac:dyDescent="0.3">
      <c r="G88" s="11"/>
      <c r="H88" s="11"/>
      <c r="I88" s="11"/>
    </row>
    <row r="89" spans="7:9" x14ac:dyDescent="0.3">
      <c r="G89" s="11"/>
      <c r="H89" s="11"/>
      <c r="I89" s="11"/>
    </row>
    <row r="90" spans="7:9" x14ac:dyDescent="0.3">
      <c r="G90" s="11"/>
      <c r="H90" s="11"/>
      <c r="I90" s="11"/>
    </row>
    <row r="91" spans="7:9" x14ac:dyDescent="0.3">
      <c r="G91" s="11"/>
      <c r="H91" s="11"/>
      <c r="I91" s="11"/>
    </row>
    <row r="92" spans="7:9" x14ac:dyDescent="0.3">
      <c r="G92" s="11"/>
      <c r="H92" s="11"/>
      <c r="I92" s="11"/>
    </row>
    <row r="93" spans="7:9" x14ac:dyDescent="0.3">
      <c r="G93" s="11"/>
      <c r="H93" s="11"/>
      <c r="I93" s="11"/>
    </row>
    <row r="94" spans="7:9" x14ac:dyDescent="0.3">
      <c r="G94" s="11"/>
      <c r="H94" s="11"/>
      <c r="I94" s="11"/>
    </row>
    <row r="95" spans="7:9" x14ac:dyDescent="0.3">
      <c r="G95" s="11"/>
      <c r="H95" s="11"/>
      <c r="I95" s="11"/>
    </row>
    <row r="96" spans="7:9" x14ac:dyDescent="0.3">
      <c r="G96" s="11"/>
      <c r="H96" s="11"/>
      <c r="I96" s="11"/>
    </row>
    <row r="97" spans="7:9" x14ac:dyDescent="0.3">
      <c r="G97" s="11"/>
      <c r="H97" s="11"/>
      <c r="I97" s="11"/>
    </row>
    <row r="98" spans="7:9" x14ac:dyDescent="0.3">
      <c r="G98" s="11"/>
      <c r="H98" s="11"/>
      <c r="I98" s="11"/>
    </row>
    <row r="99" spans="7:9" x14ac:dyDescent="0.3">
      <c r="G99" s="11"/>
      <c r="H99" s="11"/>
      <c r="I99" s="11"/>
    </row>
    <row r="100" spans="7:9" x14ac:dyDescent="0.3">
      <c r="G100" s="11"/>
      <c r="H100" s="11"/>
      <c r="I100" s="11"/>
    </row>
    <row r="101" spans="7:9" x14ac:dyDescent="0.3">
      <c r="G101" s="11"/>
      <c r="H101" s="11"/>
      <c r="I101" s="11"/>
    </row>
    <row r="102" spans="7:9" x14ac:dyDescent="0.3">
      <c r="G102" s="11"/>
      <c r="H102" s="11"/>
      <c r="I102" s="11"/>
    </row>
    <row r="103" spans="7:9" x14ac:dyDescent="0.3">
      <c r="G103" s="11"/>
      <c r="H103" s="11"/>
      <c r="I103" s="11"/>
    </row>
    <row r="104" spans="7:9" x14ac:dyDescent="0.3">
      <c r="G104" s="11"/>
      <c r="H104" s="11"/>
      <c r="I104" s="11"/>
    </row>
    <row r="105" spans="7:9" x14ac:dyDescent="0.3">
      <c r="G105" s="11"/>
      <c r="H105" s="11"/>
      <c r="I105" s="11"/>
    </row>
    <row r="106" spans="7:9" x14ac:dyDescent="0.3">
      <c r="G106" s="11"/>
      <c r="H106" s="11"/>
      <c r="I106" s="11"/>
    </row>
    <row r="107" spans="7:9" x14ac:dyDescent="0.3">
      <c r="G107" s="11"/>
      <c r="H107" s="11"/>
      <c r="I107" s="11"/>
    </row>
    <row r="108" spans="7:9" x14ac:dyDescent="0.3">
      <c r="G108" s="11"/>
      <c r="H108" s="11"/>
      <c r="I108" s="11"/>
    </row>
    <row r="109" spans="7:9" x14ac:dyDescent="0.3">
      <c r="G109" s="11"/>
      <c r="H109" s="11"/>
      <c r="I109" s="11"/>
    </row>
    <row r="110" spans="7:9" x14ac:dyDescent="0.3">
      <c r="G110" s="11"/>
      <c r="H110" s="11"/>
      <c r="I110" s="11"/>
    </row>
    <row r="111" spans="7:9" x14ac:dyDescent="0.3">
      <c r="G111" s="11"/>
      <c r="H111" s="11"/>
      <c r="I111" s="11"/>
    </row>
    <row r="112" spans="7:9" x14ac:dyDescent="0.3">
      <c r="G112" s="11"/>
      <c r="H112" s="11"/>
      <c r="I112" s="11"/>
    </row>
    <row r="113" spans="7:9" x14ac:dyDescent="0.3">
      <c r="G113" s="11"/>
      <c r="H113" s="11"/>
      <c r="I113" s="11"/>
    </row>
    <row r="114" spans="7:9" x14ac:dyDescent="0.3">
      <c r="G114" s="11"/>
      <c r="H114" s="11"/>
      <c r="I114" s="11"/>
    </row>
    <row r="115" spans="7:9" x14ac:dyDescent="0.3">
      <c r="G115" s="11"/>
      <c r="H115" s="11"/>
      <c r="I115" s="11"/>
    </row>
    <row r="116" spans="7:9" x14ac:dyDescent="0.3">
      <c r="G116" s="11"/>
      <c r="H116" s="11"/>
      <c r="I116" s="11"/>
    </row>
    <row r="117" spans="7:9" x14ac:dyDescent="0.3">
      <c r="G117" s="11"/>
      <c r="H117" s="11"/>
      <c r="I117" s="11"/>
    </row>
    <row r="118" spans="7:9" x14ac:dyDescent="0.3">
      <c r="G118" s="11"/>
      <c r="H118" s="11"/>
      <c r="I118" s="11"/>
    </row>
    <row r="119" spans="7:9" x14ac:dyDescent="0.3">
      <c r="G119" s="11"/>
      <c r="H119" s="11"/>
      <c r="I119" s="11"/>
    </row>
    <row r="120" spans="7:9" x14ac:dyDescent="0.3">
      <c r="G120" s="11"/>
      <c r="H120" s="11"/>
      <c r="I120" s="11"/>
    </row>
    <row r="121" spans="7:9" x14ac:dyDescent="0.3">
      <c r="G121" s="11"/>
      <c r="H121" s="11"/>
      <c r="I121" s="11"/>
    </row>
    <row r="122" spans="7:9" x14ac:dyDescent="0.3">
      <c r="G122" s="11"/>
      <c r="H122" s="11"/>
      <c r="I122" s="11"/>
    </row>
    <row r="123" spans="7:9" x14ac:dyDescent="0.3">
      <c r="G123" s="11"/>
      <c r="H123" s="11"/>
      <c r="I123" s="11"/>
    </row>
    <row r="124" spans="7:9" x14ac:dyDescent="0.3">
      <c r="G124" s="11"/>
      <c r="H124" s="11"/>
      <c r="I124" s="11"/>
    </row>
    <row r="125" spans="7:9" x14ac:dyDescent="0.3">
      <c r="G125" s="11"/>
      <c r="H125" s="11"/>
      <c r="I125" s="11"/>
    </row>
    <row r="126" spans="7:9" x14ac:dyDescent="0.3">
      <c r="G126" s="11"/>
      <c r="H126" s="11"/>
      <c r="I126" s="11"/>
    </row>
    <row r="127" spans="7:9" x14ac:dyDescent="0.3">
      <c r="G127" s="11"/>
      <c r="H127" s="11"/>
      <c r="I127" s="11"/>
    </row>
    <row r="128" spans="7:9" x14ac:dyDescent="0.3">
      <c r="G128" s="11"/>
      <c r="H128" s="11"/>
      <c r="I128" s="11"/>
    </row>
    <row r="129" spans="7:9" x14ac:dyDescent="0.3">
      <c r="G129" s="11"/>
      <c r="H129" s="11"/>
      <c r="I129" s="11"/>
    </row>
    <row r="130" spans="7:9" x14ac:dyDescent="0.3">
      <c r="G130" s="11"/>
      <c r="H130" s="11"/>
      <c r="I130" s="11"/>
    </row>
    <row r="131" spans="7:9" x14ac:dyDescent="0.3">
      <c r="G131" s="11"/>
      <c r="H131" s="11"/>
      <c r="I131" s="11"/>
    </row>
    <row r="132" spans="7:9" x14ac:dyDescent="0.3">
      <c r="G132" s="11"/>
      <c r="H132" s="11"/>
      <c r="I132" s="11"/>
    </row>
    <row r="133" spans="7:9" x14ac:dyDescent="0.3">
      <c r="G133" s="11"/>
      <c r="H133" s="11"/>
      <c r="I133" s="11"/>
    </row>
    <row r="134" spans="7:9" x14ac:dyDescent="0.3">
      <c r="G134" s="11"/>
      <c r="H134" s="11"/>
      <c r="I134" s="11"/>
    </row>
    <row r="135" spans="7:9" x14ac:dyDescent="0.3">
      <c r="G135" s="11"/>
      <c r="H135" s="11"/>
      <c r="I135" s="11"/>
    </row>
    <row r="136" spans="7:9" x14ac:dyDescent="0.3">
      <c r="G136" s="11"/>
      <c r="H136" s="11"/>
      <c r="I136" s="11"/>
    </row>
    <row r="137" spans="7:9" x14ac:dyDescent="0.3">
      <c r="G137" s="11"/>
      <c r="H137" s="11"/>
      <c r="I137" s="11"/>
    </row>
    <row r="138" spans="7:9" x14ac:dyDescent="0.3">
      <c r="G138" s="11"/>
      <c r="H138" s="11"/>
      <c r="I138" s="11"/>
    </row>
    <row r="139" spans="7:9" x14ac:dyDescent="0.3">
      <c r="G139" s="11"/>
      <c r="H139" s="11"/>
      <c r="I139" s="11"/>
    </row>
    <row r="140" spans="7:9" x14ac:dyDescent="0.3">
      <c r="G140" s="11"/>
      <c r="H140" s="11"/>
      <c r="I140" s="11"/>
    </row>
    <row r="141" spans="7:9" x14ac:dyDescent="0.3">
      <c r="G141" s="11"/>
      <c r="H141" s="11"/>
      <c r="I141" s="11"/>
    </row>
    <row r="142" spans="7:9" x14ac:dyDescent="0.3">
      <c r="G142" s="11"/>
      <c r="H142" s="11"/>
      <c r="I142" s="11"/>
    </row>
    <row r="143" spans="7:9" x14ac:dyDescent="0.3">
      <c r="G143" s="11"/>
      <c r="H143" s="11"/>
      <c r="I143" s="11"/>
    </row>
    <row r="144" spans="7:9" x14ac:dyDescent="0.3">
      <c r="G144" s="11"/>
      <c r="H144" s="11"/>
      <c r="I144" s="11"/>
    </row>
    <row r="145" spans="7:9" x14ac:dyDescent="0.3">
      <c r="G145" s="11"/>
      <c r="H145" s="11"/>
      <c r="I145" s="11"/>
    </row>
    <row r="146" spans="7:9" x14ac:dyDescent="0.3">
      <c r="G146" s="11"/>
      <c r="H146" s="11"/>
      <c r="I146" s="11"/>
    </row>
    <row r="147" spans="7:9" x14ac:dyDescent="0.3">
      <c r="G147" s="11"/>
      <c r="H147" s="11"/>
      <c r="I147" s="11"/>
    </row>
    <row r="148" spans="7:9" x14ac:dyDescent="0.3">
      <c r="G148" s="11"/>
      <c r="H148" s="11"/>
      <c r="I148" s="11"/>
    </row>
    <row r="149" spans="7:9" x14ac:dyDescent="0.3">
      <c r="G149" s="11"/>
      <c r="H149" s="11"/>
      <c r="I149" s="11"/>
    </row>
    <row r="150" spans="7:9" x14ac:dyDescent="0.3">
      <c r="G150" s="11"/>
      <c r="H150" s="11"/>
      <c r="I150" s="11"/>
    </row>
    <row r="151" spans="7:9" x14ac:dyDescent="0.3">
      <c r="G151" s="11"/>
      <c r="H151" s="11"/>
      <c r="I151" s="11"/>
    </row>
    <row r="152" spans="7:9" x14ac:dyDescent="0.3">
      <c r="G152" s="11"/>
      <c r="H152" s="11"/>
      <c r="I152" s="11"/>
    </row>
    <row r="153" spans="7:9" s="14" customFormat="1" x14ac:dyDescent="0.3">
      <c r="G153" s="15"/>
      <c r="H153" s="15"/>
      <c r="I153" s="15"/>
    </row>
    <row r="154" spans="7:9" s="14" customFormat="1" x14ac:dyDescent="0.3">
      <c r="G154" s="15"/>
      <c r="H154" s="15"/>
      <c r="I154" s="15"/>
    </row>
    <row r="155" spans="7:9" s="14" customFormat="1" x14ac:dyDescent="0.3">
      <c r="G155" s="15"/>
      <c r="H155" s="15"/>
      <c r="I155" s="15"/>
    </row>
    <row r="156" spans="7:9" s="14" customFormat="1" x14ac:dyDescent="0.3">
      <c r="G156" s="15"/>
      <c r="H156" s="15"/>
      <c r="I156" s="15"/>
    </row>
    <row r="157" spans="7:9" s="14" customFormat="1" x14ac:dyDescent="0.3">
      <c r="G157" s="15"/>
      <c r="H157" s="15"/>
      <c r="I157" s="15"/>
    </row>
    <row r="158" spans="7:9" s="14" customFormat="1" x14ac:dyDescent="0.3">
      <c r="G158" s="15"/>
      <c r="H158" s="15"/>
      <c r="I158" s="15"/>
    </row>
    <row r="159" spans="7:9" s="14" customFormat="1" x14ac:dyDescent="0.3">
      <c r="G159" s="15"/>
      <c r="H159" s="15"/>
      <c r="I159" s="15"/>
    </row>
    <row r="160" spans="7:9" s="14" customFormat="1" x14ac:dyDescent="0.3">
      <c r="G160" s="15"/>
      <c r="H160" s="15"/>
      <c r="I160" s="15"/>
    </row>
    <row r="161" spans="7:9" s="14" customFormat="1" x14ac:dyDescent="0.3">
      <c r="G161" s="15"/>
      <c r="H161" s="15"/>
      <c r="I161" s="15"/>
    </row>
    <row r="162" spans="7:9" s="14" customFormat="1" x14ac:dyDescent="0.3">
      <c r="G162" s="15"/>
      <c r="H162" s="15"/>
      <c r="I162" s="15"/>
    </row>
    <row r="163" spans="7:9" s="14" customFormat="1" x14ac:dyDescent="0.3">
      <c r="G163" s="15"/>
      <c r="H163" s="15"/>
      <c r="I163" s="15"/>
    </row>
    <row r="164" spans="7:9" s="14" customFormat="1" x14ac:dyDescent="0.3">
      <c r="G164" s="15"/>
      <c r="H164" s="15"/>
      <c r="I164" s="15"/>
    </row>
    <row r="165" spans="7:9" s="14" customFormat="1" x14ac:dyDescent="0.3">
      <c r="G165" s="15"/>
      <c r="H165" s="15"/>
      <c r="I165" s="15"/>
    </row>
    <row r="166" spans="7:9" s="14" customFormat="1" x14ac:dyDescent="0.3">
      <c r="G166" s="15"/>
      <c r="H166" s="15"/>
      <c r="I166" s="15"/>
    </row>
    <row r="167" spans="7:9" s="14" customFormat="1" x14ac:dyDescent="0.3">
      <c r="G167" s="15"/>
      <c r="H167" s="15"/>
      <c r="I167" s="15"/>
    </row>
    <row r="168" spans="7:9" s="14" customFormat="1" x14ac:dyDescent="0.3">
      <c r="G168" s="15"/>
      <c r="H168" s="15"/>
      <c r="I168" s="15"/>
    </row>
    <row r="169" spans="7:9" s="14" customFormat="1" x14ac:dyDescent="0.3">
      <c r="G169" s="15"/>
      <c r="H169" s="15"/>
      <c r="I169" s="15"/>
    </row>
    <row r="170" spans="7:9" s="14" customFormat="1" x14ac:dyDescent="0.3">
      <c r="G170" s="15"/>
      <c r="H170" s="15"/>
      <c r="I170" s="15"/>
    </row>
    <row r="171" spans="7:9" s="14" customFormat="1" x14ac:dyDescent="0.3">
      <c r="G171" s="15"/>
      <c r="H171" s="15"/>
      <c r="I171" s="15"/>
    </row>
    <row r="172" spans="7:9" s="14" customFormat="1" x14ac:dyDescent="0.3">
      <c r="G172" s="15"/>
      <c r="H172" s="15"/>
      <c r="I172" s="15"/>
    </row>
    <row r="173" spans="7:9" s="14" customFormat="1" x14ac:dyDescent="0.3">
      <c r="G173" s="15"/>
      <c r="H173" s="15"/>
      <c r="I173" s="15"/>
    </row>
    <row r="174" spans="7:9" s="14" customFormat="1" x14ac:dyDescent="0.3">
      <c r="G174" s="15"/>
      <c r="H174" s="15"/>
      <c r="I174" s="15"/>
    </row>
    <row r="175" spans="7:9" s="14" customFormat="1" x14ac:dyDescent="0.3">
      <c r="G175" s="15"/>
      <c r="H175" s="15"/>
      <c r="I175" s="15"/>
    </row>
    <row r="176" spans="7:9" s="14" customFormat="1" x14ac:dyDescent="0.3">
      <c r="G176" s="15"/>
      <c r="H176" s="15"/>
      <c r="I176" s="15"/>
    </row>
    <row r="177" spans="7:9" s="14" customFormat="1" x14ac:dyDescent="0.3">
      <c r="G177" s="15"/>
      <c r="H177" s="15"/>
      <c r="I177" s="15"/>
    </row>
    <row r="178" spans="7:9" s="14" customFormat="1" x14ac:dyDescent="0.3">
      <c r="G178" s="15"/>
      <c r="H178" s="15"/>
      <c r="I178" s="15"/>
    </row>
    <row r="179" spans="7:9" s="14" customFormat="1" x14ac:dyDescent="0.3">
      <c r="G179" s="15"/>
      <c r="H179" s="15"/>
      <c r="I179" s="15"/>
    </row>
    <row r="180" spans="7:9" x14ac:dyDescent="0.3">
      <c r="G180" s="11"/>
      <c r="H180" s="11"/>
      <c r="I180" s="11"/>
    </row>
  </sheetData>
  <mergeCells count="2">
    <mergeCell ref="B5:C5"/>
    <mergeCell ref="B1:C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7BADF-4162-488F-91F7-59C34446A5CE}">
  <sheetPr codeName="Sheet1"/>
  <dimension ref="A1:AT2002"/>
  <sheetViews>
    <sheetView topLeftCell="H1" workbookViewId="0">
      <selection activeCell="S2" sqref="S2:T2"/>
    </sheetView>
  </sheetViews>
  <sheetFormatPr baseColWidth="10" defaultColWidth="9.140625" defaultRowHeight="15" x14ac:dyDescent="0.3"/>
  <cols>
    <col min="2" max="2" width="6" bestFit="1" customWidth="1"/>
    <col min="4" max="4" width="10" customWidth="1"/>
    <col min="6" max="6" width="14.85546875" style="36" bestFit="1" customWidth="1"/>
    <col min="7" max="7" width="14.140625" style="36" bestFit="1" customWidth="1"/>
    <col min="12" max="12" width="18.140625" bestFit="1" customWidth="1"/>
    <col min="35" max="35" width="11.140625" bestFit="1" customWidth="1"/>
    <col min="37" max="37" width="18.28515625" bestFit="1" customWidth="1"/>
    <col min="44" max="44" width="12.85546875" bestFit="1" customWidth="1"/>
    <col min="45" max="45" width="11" bestFit="1" customWidth="1"/>
  </cols>
  <sheetData>
    <row r="1" spans="1:46" x14ac:dyDescent="0.3">
      <c r="F1" s="60" t="s">
        <v>22</v>
      </c>
      <c r="G1" s="60"/>
      <c r="M1" s="58" t="s">
        <v>24</v>
      </c>
      <c r="N1" s="58"/>
      <c r="AO1" s="58" t="s">
        <v>62</v>
      </c>
      <c r="AP1" s="58"/>
      <c r="AQ1" s="58"/>
      <c r="AR1" s="1"/>
      <c r="AS1" s="58" t="s">
        <v>61</v>
      </c>
      <c r="AT1" s="58"/>
    </row>
    <row r="2" spans="1:46" x14ac:dyDescent="0.3">
      <c r="B2" t="s">
        <v>13</v>
      </c>
      <c r="C2" t="s">
        <v>20</v>
      </c>
      <c r="D2" t="s">
        <v>21</v>
      </c>
      <c r="F2" s="36" t="s">
        <v>72</v>
      </c>
      <c r="G2" s="36" t="s">
        <v>73</v>
      </c>
      <c r="M2" t="s">
        <v>23</v>
      </c>
      <c r="N2" t="s">
        <v>21</v>
      </c>
      <c r="P2" s="61" t="s">
        <v>27</v>
      </c>
      <c r="Q2" s="61"/>
      <c r="R2" s="61"/>
      <c r="S2" s="61" t="s">
        <v>25</v>
      </c>
      <c r="T2" s="61"/>
      <c r="V2" s="58" t="s">
        <v>44</v>
      </c>
      <c r="W2" s="58"/>
      <c r="AC2" s="23" t="s">
        <v>51</v>
      </c>
      <c r="AD2" s="23" t="s">
        <v>52</v>
      </c>
      <c r="AE2" s="23" t="s">
        <v>53</v>
      </c>
      <c r="AF2" s="23" t="s">
        <v>54</v>
      </c>
      <c r="AG2" s="23" t="s">
        <v>56</v>
      </c>
      <c r="AH2" s="23" t="s">
        <v>55</v>
      </c>
      <c r="AI2" s="23" t="s">
        <v>59</v>
      </c>
      <c r="AJ2" s="23" t="s">
        <v>58</v>
      </c>
      <c r="AK2" s="23" t="s">
        <v>75</v>
      </c>
      <c r="AL2" s="21" t="s">
        <v>60</v>
      </c>
      <c r="AM2" s="4">
        <f>MAX(AJ3:AJ2002)</f>
        <v>4.4721358990952975</v>
      </c>
      <c r="AO2" t="s">
        <v>13</v>
      </c>
      <c r="AP2" t="s">
        <v>39</v>
      </c>
      <c r="AQ2" t="s">
        <v>38</v>
      </c>
      <c r="AS2" t="s">
        <v>39</v>
      </c>
      <c r="AT2" t="s">
        <v>38</v>
      </c>
    </row>
    <row r="3" spans="1:46" x14ac:dyDescent="0.3">
      <c r="B3">
        <v>86</v>
      </c>
      <c r="F3" s="36">
        <f>AJ3</f>
        <v>6.4721336987688845E-3</v>
      </c>
      <c r="G3" s="36">
        <f>Tool!$D$10+('Trajectory Map'!F3*SIN(RADIANS(90-2*DEGREES(ASIN($D$5/2000))))/COS(RADIANS(90-2*DEGREES(ASIN($D$5/2000))))-('Trajectory Map'!F3*'Trajectory Map'!F3/((Tool!$D$9-Tool!$D$10)*4*COS(RADIANS(90-2*DEGREES(ASIN($D$5/2000))))*COS(RADIANS(90-2*DEGREES(ASIN($D$5/2000)))))))</f>
        <v>4.0044244765551316</v>
      </c>
      <c r="L3" s="43" t="s">
        <v>94</v>
      </c>
      <c r="M3">
        <v>0</v>
      </c>
      <c r="N3">
        <f>Tool!D10</f>
        <v>4</v>
      </c>
      <c r="S3">
        <v>0</v>
      </c>
      <c r="T3">
        <f>Tool!D10</f>
        <v>4</v>
      </c>
      <c r="V3">
        <v>0</v>
      </c>
      <c r="W3">
        <f>Tool!$D$12</f>
        <v>4.4721358990952975</v>
      </c>
      <c r="AC3">
        <f>AB4/2000</f>
        <v>1</v>
      </c>
      <c r="AD3">
        <f t="shared" ref="AD3:AD67" si="0">SQRT($AB$7-(AC3*AC3))</f>
        <v>1999.9997499999845</v>
      </c>
      <c r="AE3">
        <v>0</v>
      </c>
      <c r="AF3">
        <v>0</v>
      </c>
      <c r="AG3">
        <f>DEGREES(ASIN(AC3/2000))</f>
        <v>2.8647890950203366E-2</v>
      </c>
      <c r="AH3">
        <f t="shared" ref="AH3:AH66" si="1">AG3*2</f>
        <v>5.7295781900406732E-2</v>
      </c>
      <c r="AI3">
        <f>90-AH3</f>
        <v>89.942704218099593</v>
      </c>
      <c r="AJ3">
        <f>(1/9.81)*(SQRT(9.81*2*Basic!$C$4)*SIN(RADIANS(AI3))+(SQRT((SQRT(9.81*2*Basic!$C$4)*SIN(RADIANS(AI3))*SQRT(9.81*2*Basic!$C$4)*SIN(RADIANS(AI3)))-19.62*(-Basic!$C$3))))*SQRT(9.81*2*Basic!$C$4)*COS(RADIANS(AI3))</f>
        <v>6.4721336987688845E-3</v>
      </c>
      <c r="AK3">
        <f>90-2*DEGREES(ASIN($D$5/2000))</f>
        <v>34.450080906118721</v>
      </c>
      <c r="AL3" s="21" t="s">
        <v>17</v>
      </c>
      <c r="AM3" s="4">
        <f>_xlfn.PERCENTILE.INC(AJ3:AJ2002,0.75)</f>
        <v>4.189543170689161</v>
      </c>
      <c r="AO3">
        <v>0</v>
      </c>
      <c r="AP3">
        <f>2000*SIN(RADIANS(AO3))</f>
        <v>0</v>
      </c>
      <c r="AQ3">
        <f>2000*COS(RADIANS(AO3))</f>
        <v>2000</v>
      </c>
      <c r="AR3" t="s">
        <v>67</v>
      </c>
      <c r="AS3">
        <f>$D$5</f>
        <v>932</v>
      </c>
      <c r="AT3">
        <f>SQRT($AB$7-(AS3*AS3))</f>
        <v>1769.5694391574466</v>
      </c>
    </row>
    <row r="4" spans="1:46" x14ac:dyDescent="0.3">
      <c r="A4" t="s">
        <v>40</v>
      </c>
      <c r="D4" s="23" t="s">
        <v>63</v>
      </c>
      <c r="F4" s="36">
        <f t="shared" ref="F4:F67" si="2">AJ4</f>
        <v>1.2944253860161088E-2</v>
      </c>
      <c r="G4" s="36">
        <f>Tool!$D$10+('Trajectory Map'!F4*SIN(RADIANS(90-2*DEGREES(ASIN($D$5/2000))))/COS(RADIANS(90-2*DEGREES(ASIN($D$5/2000))))-('Trajectory Map'!F4*'Trajectory Map'!F4/((Tool!$D$9-Tool!$D$10)*4*COS(RADIANS(90-2*DEGREES(ASIN($D$5/2000))))*COS(RADIANS(90-2*DEGREES(ASIN($D$5/2000)))))))</f>
        <v>4.0088181434421308</v>
      </c>
      <c r="L4" s="43" t="s">
        <v>26</v>
      </c>
      <c r="M4">
        <v>0</v>
      </c>
      <c r="N4">
        <f>Tool!D9</f>
        <v>5</v>
      </c>
      <c r="P4">
        <v>0</v>
      </c>
      <c r="Q4">
        <f>Tool!D9</f>
        <v>5</v>
      </c>
      <c r="V4">
        <v>0</v>
      </c>
      <c r="W4">
        <f>W3*1.1</f>
        <v>4.9193494890048273</v>
      </c>
      <c r="AA4" s="23" t="s">
        <v>49</v>
      </c>
      <c r="AB4" s="23">
        <v>2000</v>
      </c>
      <c r="AC4">
        <f>AC3+1</f>
        <v>2</v>
      </c>
      <c r="AD4">
        <f>SQRT($AB$7-(AC4*AC4))</f>
        <v>1999.9989999997499</v>
      </c>
      <c r="AE4">
        <v>0</v>
      </c>
      <c r="AF4">
        <v>0</v>
      </c>
      <c r="AG4">
        <f t="shared" ref="AG4:AG67" si="3">DEGREES(ASIN(AC4/2000))</f>
        <v>5.7295789062383216E-2</v>
      </c>
      <c r="AH4">
        <f t="shared" si="1"/>
        <v>0.11459157812476643</v>
      </c>
      <c r="AI4">
        <f t="shared" ref="AI4:AI67" si="4">90-AH4</f>
        <v>89.88540842187524</v>
      </c>
      <c r="AJ4">
        <f>(1/9.81)*(SQRT(9.81*2*Basic!$C$4)*SIN(RADIANS(AI4))+(SQRT((SQRT(9.81*2*Basic!$C$4)*SIN(RADIANS(AI4))*SQRT(9.81*2*Basic!$C$4)*SIN(RADIANS(AI4)))-19.62*(-Basic!$C$3))))*SQRT(9.81*2*Basic!$C$4)*COS(RADIANS(AI4))</f>
        <v>1.2944253860161088E-2</v>
      </c>
      <c r="AL4" s="21" t="s">
        <v>18</v>
      </c>
      <c r="AM4" s="4">
        <f>_xlfn.PERCENTILE.INC(AJ3:AJ2002,0.5)</f>
        <v>3.3765768471106861</v>
      </c>
      <c r="AO4">
        <v>1</v>
      </c>
      <c r="AP4">
        <f>2000*SIN(RADIANS(AO4))</f>
        <v>34.904812874567021</v>
      </c>
      <c r="AQ4">
        <f>2000*COS(RADIANS(AO4))</f>
        <v>1999.6953903127826</v>
      </c>
      <c r="AR4" t="s">
        <v>66</v>
      </c>
      <c r="AS4">
        <f>AS3</f>
        <v>932</v>
      </c>
      <c r="AT4">
        <f>AT3+3000</f>
        <v>4769.5694391574471</v>
      </c>
    </row>
    <row r="5" spans="1:46" x14ac:dyDescent="0.3">
      <c r="A5" t="s">
        <v>39</v>
      </c>
      <c r="B5" t="s">
        <v>38</v>
      </c>
      <c r="D5" s="4">
        <v>932</v>
      </c>
      <c r="F5" s="36">
        <f t="shared" si="2"/>
        <v>1.941634694682633E-2</v>
      </c>
      <c r="G5" s="36">
        <f>Tool!$D$10+('Trajectory Map'!F5*SIN(RADIANS(90-2*DEGREES(ASIN($D$5/2000))))/COS(RADIANS(90-2*DEGREES(ASIN($D$5/2000))))-('Trajectory Map'!F5*'Trajectory Map'!F5/((Tool!$D$9-Tool!$D$10)*4*COS(RADIANS(90-2*DEGREES(ASIN($D$5/2000))))*COS(RADIANS(90-2*DEGREES(ASIN($D$5/2000)))))))</f>
        <v>4.0131809917609313</v>
      </c>
      <c r="AA5" s="23" t="s">
        <v>39</v>
      </c>
      <c r="AB5" s="23">
        <f>AB4</f>
        <v>2000</v>
      </c>
      <c r="AC5">
        <f t="shared" ref="AC5:AC68" si="5">AC4+1</f>
        <v>3</v>
      </c>
      <c r="AD5">
        <f t="shared" si="0"/>
        <v>1999.9977499987344</v>
      </c>
      <c r="AE5">
        <v>0</v>
      </c>
      <c r="AF5">
        <v>0</v>
      </c>
      <c r="AG5">
        <f t="shared" si="3"/>
        <v>8.5943701498532088E-2</v>
      </c>
      <c r="AH5">
        <f t="shared" si="1"/>
        <v>0.17188740299706418</v>
      </c>
      <c r="AI5">
        <f t="shared" si="4"/>
        <v>89.828112597002942</v>
      </c>
      <c r="AJ5">
        <f>(1/9.81)*(SQRT(9.81*2*Basic!$C$4)*SIN(RADIANS(AI5))+(SQRT((SQRT(9.81*2*Basic!$C$4)*SIN(RADIANS(AI5))*SQRT(9.81*2*Basic!$C$4)*SIN(RADIANS(AI5)))-19.62*(-Basic!$C$3))))*SQRT(9.81*2*Basic!$C$4)*COS(RADIANS(AI5))</f>
        <v>1.941634694682633E-2</v>
      </c>
      <c r="AL5" s="21" t="s">
        <v>19</v>
      </c>
      <c r="AM5" s="4">
        <f>_xlfn.PERCENTILE.INC(AJ5:AJ2004,0.25)</f>
        <v>2.0910120968580461</v>
      </c>
      <c r="AO5">
        <v>2</v>
      </c>
      <c r="AP5">
        <f t="shared" ref="AP5:AP68" si="6">2000*SIN(RADIANS(AO5))</f>
        <v>69.798993405001937</v>
      </c>
      <c r="AQ5">
        <f t="shared" ref="AQ5:AQ68" si="7">2000*COS(RADIANS(AO5))</f>
        <v>1998.7816540381916</v>
      </c>
      <c r="AS5" t="s">
        <v>39</v>
      </c>
      <c r="AT5" t="s">
        <v>38</v>
      </c>
    </row>
    <row r="6" spans="1:46" x14ac:dyDescent="0.3">
      <c r="A6" t="s">
        <v>45</v>
      </c>
      <c r="B6" t="s">
        <v>45</v>
      </c>
      <c r="D6" t="s">
        <v>68</v>
      </c>
      <c r="F6" s="36">
        <f t="shared" si="2"/>
        <v>2.5888399421465143E-2</v>
      </c>
      <c r="G6" s="36">
        <f>Tool!$D$10+('Trajectory Map'!F6*SIN(RADIANS(90-2*DEGREES(ASIN($D$5/2000))))/COS(RADIANS(90-2*DEGREES(ASIN($D$5/2000))))-('Trajectory Map'!F6*'Trajectory Map'!F6/((Tool!$D$9-Tool!$D$10)*4*COS(RADIANS(90-2*DEGREES(ASIN($D$5/2000))))*COS(RADIANS(90-2*DEGREES(ASIN($D$5/2000)))))))</f>
        <v>4.0175130128691903</v>
      </c>
      <c r="V6" s="58" t="s">
        <v>42</v>
      </c>
      <c r="W6" s="58"/>
      <c r="AA6" s="23" t="s">
        <v>38</v>
      </c>
      <c r="AB6" s="23">
        <f>SQRT(AB7-AB8)</f>
        <v>0</v>
      </c>
      <c r="AC6">
        <f t="shared" si="5"/>
        <v>4</v>
      </c>
      <c r="AD6">
        <f t="shared" si="0"/>
        <v>1999.9959999959999</v>
      </c>
      <c r="AE6">
        <v>0</v>
      </c>
      <c r="AF6">
        <v>0</v>
      </c>
      <c r="AG6">
        <f t="shared" si="3"/>
        <v>0.11459163542067485</v>
      </c>
      <c r="AH6">
        <f t="shared" si="1"/>
        <v>0.22918327084134971</v>
      </c>
      <c r="AI6">
        <f t="shared" si="4"/>
        <v>89.770816729158653</v>
      </c>
      <c r="AJ6">
        <f>(1/9.81)*(SQRT(9.81*2*Basic!$C$4)*SIN(RADIANS(AI6))+(SQRT((SQRT(9.81*2*Basic!$C$4)*SIN(RADIANS(AI6))*SQRT(9.81*2*Basic!$C$4)*SIN(RADIANS(AI6)))-19.62*(-Basic!$C$3))))*SQRT(9.81*2*Basic!$C$4)*COS(RADIANS(AI6))</f>
        <v>2.5888399421465143E-2</v>
      </c>
      <c r="AO6">
        <v>3</v>
      </c>
      <c r="AP6">
        <f t="shared" si="6"/>
        <v>104.67191248588767</v>
      </c>
      <c r="AQ6">
        <f t="shared" si="7"/>
        <v>1997.2590695091476</v>
      </c>
      <c r="AR6" t="s">
        <v>65</v>
      </c>
      <c r="AS6">
        <f>$D$5</f>
        <v>932</v>
      </c>
      <c r="AT6">
        <f>SQRT($AB$7-(AS6*AS6))</f>
        <v>1769.5694391574466</v>
      </c>
    </row>
    <row r="7" spans="1:46" x14ac:dyDescent="0.3">
      <c r="A7">
        <f>(TAN(RADIANS(90-2*DEGREES(ASIN($D$5/2000))))+(SQRT((TAN(RADIANS(90-2*DEGREES(ASIN($D$5/2000))))*TAN(RADIANS(90-2*DEGREES(ASIN($D$5/2000))))+(4*(Tool!D10)/((Tool!D9-Tool!D10)*4*COS(RADIANS(90-2*DEGREES(ASIN($D$5/2000))))*COS(RADIANS(90-2*DEGREES(ASIN($D$5/2000))))))))))/(2/((Tool!D9-Tool!D10)*4*COS(RADIANS(90-2*DEGREES(ASIN($D$5/2000))))*COS(RADIANS(90-2*DEGREES(ASIN($D$5/2000))))))</f>
        <v>4.3608340099610619</v>
      </c>
      <c r="B7">
        <v>0</v>
      </c>
      <c r="D7" s="20">
        <f>D5/2000</f>
        <v>0.46600000000000003</v>
      </c>
      <c r="F7" s="36">
        <f t="shared" si="2"/>
        <v>3.2360397746860642E-2</v>
      </c>
      <c r="G7" s="36">
        <f>Tool!$D$10+('Trajectory Map'!F7*SIN(RADIANS(90-2*DEGREES(ASIN($D$5/2000))))/COS(RADIANS(90-2*DEGREES(ASIN($D$5/2000))))-('Trajectory Map'!F7*'Trajectory Map'!F7/((Tool!$D$9-Tool!$D$10)*4*COS(RADIANS(90-2*DEGREES(ASIN($D$5/2000))))*COS(RADIANS(90-2*DEGREES(ASIN($D$5/2000)))))))</f>
        <v>4.0218141983823061</v>
      </c>
      <c r="V7">
        <v>0</v>
      </c>
      <c r="W7">
        <f>Tool!$D$13</f>
        <v>4.189543170689161</v>
      </c>
      <c r="AA7" s="23" t="s">
        <v>47</v>
      </c>
      <c r="AB7" s="23">
        <f>AB4*AB4</f>
        <v>4000000</v>
      </c>
      <c r="AC7">
        <f t="shared" si="5"/>
        <v>5</v>
      </c>
      <c r="AD7">
        <f t="shared" si="0"/>
        <v>1999.9937499902344</v>
      </c>
      <c r="AE7">
        <v>0</v>
      </c>
      <c r="AF7">
        <v>0</v>
      </c>
      <c r="AG7">
        <f t="shared" si="3"/>
        <v>0.14323959799088462</v>
      </c>
      <c r="AH7">
        <f t="shared" si="1"/>
        <v>0.28647919598176924</v>
      </c>
      <c r="AI7">
        <f t="shared" si="4"/>
        <v>89.713520804018231</v>
      </c>
      <c r="AJ7">
        <f>(1/9.81)*(SQRT(9.81*2*Basic!$C$4)*SIN(RADIANS(AI7))+(SQRT((SQRT(9.81*2*Basic!$C$4)*SIN(RADIANS(AI7))*SQRT(9.81*2*Basic!$C$4)*SIN(RADIANS(AI7)))-19.62*(-Basic!$C$3))))*SQRT(9.81*2*Basic!$C$4)*COS(RADIANS(AI7))</f>
        <v>3.2360397746860642E-2</v>
      </c>
      <c r="AO7">
        <v>4</v>
      </c>
      <c r="AP7">
        <f t="shared" si="6"/>
        <v>139.5129474882506</v>
      </c>
      <c r="AQ7">
        <f t="shared" si="7"/>
        <v>1995.1281005196483</v>
      </c>
      <c r="AR7" t="s">
        <v>64</v>
      </c>
      <c r="AS7">
        <f>AS3+3000*SIN(RADIANS(2*DEGREES(ASIN($D$5/2000))))</f>
        <v>3405.8580759421102</v>
      </c>
      <c r="AT7">
        <f>AT3+3000*COS(RADIANS(2*DEGREES(ASIN($D$5/2000))))</f>
        <v>3466.6334391574464</v>
      </c>
    </row>
    <row r="8" spans="1:46" x14ac:dyDescent="0.3">
      <c r="D8" s="59" t="s">
        <v>76</v>
      </c>
      <c r="E8" s="59"/>
      <c r="F8" s="36">
        <f t="shared" si="2"/>
        <v>3.8832328385899791E-2</v>
      </c>
      <c r="G8" s="36">
        <f>Tool!$D$10+('Trajectory Map'!F8*SIN(RADIANS(90-2*DEGREES(ASIN($D$5/2000))))/COS(RADIANS(90-2*DEGREES(ASIN($D$5/2000))))-('Trajectory Map'!F8*'Trajectory Map'!F8/((Tool!$D$9-Tool!$D$10)*4*COS(RADIANS(90-2*DEGREES(ASIN($D$5/2000))))*COS(RADIANS(90-2*DEGREES(ASIN($D$5/2000)))))))</f>
        <v>4.0260845401734269</v>
      </c>
      <c r="V8">
        <v>0</v>
      </c>
      <c r="W8">
        <f>Tool!$D$12</f>
        <v>4.4721358990952975</v>
      </c>
      <c r="AA8" s="23" t="s">
        <v>48</v>
      </c>
      <c r="AB8" s="23">
        <f>AB5*AB5</f>
        <v>4000000</v>
      </c>
      <c r="AC8">
        <f t="shared" si="5"/>
        <v>6</v>
      </c>
      <c r="AD8">
        <f t="shared" si="0"/>
        <v>1999.9909999797499</v>
      </c>
      <c r="AE8">
        <v>0</v>
      </c>
      <c r="AF8">
        <v>0</v>
      </c>
      <c r="AG8">
        <f t="shared" si="3"/>
        <v>0.171887596371299</v>
      </c>
      <c r="AH8">
        <f t="shared" si="1"/>
        <v>0.34377519274259799</v>
      </c>
      <c r="AI8">
        <f t="shared" si="4"/>
        <v>89.656224807257402</v>
      </c>
      <c r="AJ8">
        <f>(1/9.81)*(SQRT(9.81*2*Basic!$C$4)*SIN(RADIANS(AI8))+(SQRT((SQRT(9.81*2*Basic!$C$4)*SIN(RADIANS(AI8))*SQRT(9.81*2*Basic!$C$4)*SIN(RADIANS(AI8)))-19.62*(-Basic!$C$3))))*SQRT(9.81*2*Basic!$C$4)*COS(RADIANS(AI8))</f>
        <v>3.8832328385899791E-2</v>
      </c>
      <c r="AO8">
        <v>5</v>
      </c>
      <c r="AP8">
        <f t="shared" si="6"/>
        <v>174.31148549531633</v>
      </c>
      <c r="AQ8">
        <f t="shared" si="7"/>
        <v>1992.389396183491</v>
      </c>
    </row>
    <row r="9" spans="1:46" x14ac:dyDescent="0.3">
      <c r="D9" s="4">
        <f>2*(DEGREES((ASIN(D5/2000))))</f>
        <v>55.549919093881279</v>
      </c>
      <c r="E9" s="4"/>
      <c r="F9" s="36">
        <f t="shared" si="2"/>
        <v>4.5304177801599059E-2</v>
      </c>
      <c r="G9" s="36">
        <f>Tool!$D$10+('Trajectory Map'!F9*SIN(RADIANS(90-2*DEGREES(ASIN($D$5/2000))))/COS(RADIANS(90-2*DEGREES(ASIN($D$5/2000))))-('Trajectory Map'!F9*'Trajectory Map'!F9/((Tool!$D$9-Tool!$D$10)*4*COS(RADIANS(90-2*DEGREES(ASIN($D$5/2000))))*COS(RADIANS(90-2*DEGREES(ASIN($D$5/2000)))))))</f>
        <v>4.030324030373456</v>
      </c>
      <c r="AC9">
        <f t="shared" si="5"/>
        <v>7</v>
      </c>
      <c r="AD9">
        <f t="shared" si="0"/>
        <v>1999.9877499624843</v>
      </c>
      <c r="AE9">
        <v>0</v>
      </c>
      <c r="AF9">
        <v>0</v>
      </c>
      <c r="AG9">
        <f t="shared" si="3"/>
        <v>0.20053563772413621</v>
      </c>
      <c r="AH9">
        <f t="shared" si="1"/>
        <v>0.40107127544827242</v>
      </c>
      <c r="AI9">
        <f t="shared" si="4"/>
        <v>89.598928724551726</v>
      </c>
      <c r="AJ9">
        <f>(1/9.81)*(SQRT(9.81*2*Basic!$C$4)*SIN(RADIANS(AI9))+(SQRT((SQRT(9.81*2*Basic!$C$4)*SIN(RADIANS(AI9))*SQRT(9.81*2*Basic!$C$4)*SIN(RADIANS(AI9)))-19.62*(-Basic!$C$3))))*SQRT(9.81*2*Basic!$C$4)*COS(RADIANS(AI9))</f>
        <v>4.5304177801599059E-2</v>
      </c>
      <c r="AO9">
        <v>6</v>
      </c>
      <c r="AP9">
        <f t="shared" si="6"/>
        <v>209.05692653530693</v>
      </c>
      <c r="AQ9">
        <f t="shared" si="7"/>
        <v>1989.0437907365465</v>
      </c>
      <c r="AR9" s="23" t="s">
        <v>69</v>
      </c>
    </row>
    <row r="10" spans="1:46" x14ac:dyDescent="0.3">
      <c r="F10" s="36">
        <f t="shared" si="2"/>
        <v>5.1775932457137117E-2</v>
      </c>
      <c r="G10" s="36">
        <f>Tool!$D$10+('Trajectory Map'!F10*SIN(RADIANS(90-2*DEGREES(ASIN($D$5/2000))))/COS(RADIANS(90-2*DEGREES(ASIN($D$5/2000))))-('Trajectory Map'!F10*'Trajectory Map'!F10/((Tool!$D$9-Tool!$D$10)*4*COS(RADIANS(90-2*DEGREES(ASIN($D$5/2000))))*COS(RADIANS(90-2*DEGREES(ASIN($D$5/2000)))))))</f>
        <v>4.0345326613710668</v>
      </c>
      <c r="V10" s="58" t="s">
        <v>43</v>
      </c>
      <c r="W10" s="58"/>
      <c r="AC10">
        <f t="shared" si="5"/>
        <v>8</v>
      </c>
      <c r="AD10">
        <f t="shared" si="0"/>
        <v>1999.9839999359995</v>
      </c>
      <c r="AE10">
        <v>0</v>
      </c>
      <c r="AF10">
        <v>0</v>
      </c>
      <c r="AG10">
        <f t="shared" si="3"/>
        <v>0.22918372921171115</v>
      </c>
      <c r="AH10">
        <f t="shared" si="1"/>
        <v>0.4583674584234223</v>
      </c>
      <c r="AI10">
        <f t="shared" si="4"/>
        <v>89.541632541576575</v>
      </c>
      <c r="AJ10">
        <f>(1/9.81)*(SQRT(9.81*2*Basic!$C$4)*SIN(RADIANS(AI10))+(SQRT((SQRT(9.81*2*Basic!$C$4)*SIN(RADIANS(AI10))*SQRT(9.81*2*Basic!$C$4)*SIN(RADIANS(AI10)))-19.62*(-Basic!$C$3))))*SQRT(9.81*2*Basic!$C$4)*COS(RADIANS(AI10))</f>
        <v>5.1775932457137117E-2</v>
      </c>
      <c r="AO10">
        <v>7</v>
      </c>
      <c r="AP10">
        <f t="shared" si="6"/>
        <v>243.73868681029495</v>
      </c>
      <c r="AQ10">
        <f t="shared" si="7"/>
        <v>1985.092303282644</v>
      </c>
      <c r="AR10" t="s">
        <v>39</v>
      </c>
      <c r="AS10" t="s">
        <v>38</v>
      </c>
    </row>
    <row r="11" spans="1:46" x14ac:dyDescent="0.3">
      <c r="D11" s="21" t="s">
        <v>79</v>
      </c>
      <c r="F11" s="36">
        <f t="shared" si="2"/>
        <v>5.8247578815874841E-2</v>
      </c>
      <c r="G11" s="36">
        <f>Tool!$D$10+('Trajectory Map'!F11*SIN(RADIANS(90-2*DEGREES(ASIN($D$5/2000))))/COS(RADIANS(90-2*DEGREES(ASIN($D$5/2000))))-('Trajectory Map'!F11*'Trajectory Map'!F11/((Tool!$D$9-Tool!$D$10)*4*COS(RADIANS(90-2*DEGREES(ASIN($D$5/2000))))*COS(RADIANS(90-2*DEGREES(ASIN($D$5/2000)))))))</f>
        <v>4.038710425812698</v>
      </c>
      <c r="U11" t="s">
        <v>45</v>
      </c>
      <c r="V11">
        <v>0</v>
      </c>
      <c r="W11">
        <f>Tool!$D$13</f>
        <v>4.189543170689161</v>
      </c>
      <c r="AA11" s="23" t="s">
        <v>50</v>
      </c>
      <c r="AC11">
        <f t="shared" si="5"/>
        <v>9</v>
      </c>
      <c r="AD11">
        <f t="shared" si="0"/>
        <v>1999.9797498974833</v>
      </c>
      <c r="AE11">
        <v>0</v>
      </c>
      <c r="AF11">
        <v>0</v>
      </c>
      <c r="AG11">
        <f t="shared" si="3"/>
        <v>0.25783187799645146</v>
      </c>
      <c r="AH11">
        <f t="shared" si="1"/>
        <v>0.51566375599290293</v>
      </c>
      <c r="AI11">
        <f t="shared" si="4"/>
        <v>89.484336244007096</v>
      </c>
      <c r="AJ11">
        <f>(1/9.81)*(SQRT(9.81*2*Basic!$C$4)*SIN(RADIANS(AI11))+(SQRT((SQRT(9.81*2*Basic!$C$4)*SIN(RADIANS(AI11))*SQRT(9.81*2*Basic!$C$4)*SIN(RADIANS(AI11)))-19.62*(-Basic!$C$3))))*SQRT(9.81*2*Basic!$C$4)*COS(RADIANS(AI11))</f>
        <v>5.8247578815874841E-2</v>
      </c>
      <c r="AO11">
        <v>8</v>
      </c>
      <c r="AP11">
        <f t="shared" si="6"/>
        <v>278.34620192013085</v>
      </c>
      <c r="AQ11">
        <f t="shared" si="7"/>
        <v>1980.5361374831407</v>
      </c>
      <c r="AR11">
        <v>0</v>
      </c>
      <c r="AS11">
        <v>0</v>
      </c>
    </row>
    <row r="12" spans="1:46" x14ac:dyDescent="0.3">
      <c r="D12" s="4">
        <f>LOOKUP(D5,AC:AC,AJ:AJ)</f>
        <v>4.3608340099610619</v>
      </c>
      <c r="F12" s="36">
        <f t="shared" si="2"/>
        <v>6.4719103341383685E-2</v>
      </c>
      <c r="G12" s="36">
        <f>Tool!$D$10+('Trajectory Map'!F12*SIN(RADIANS(90-2*DEGREES(ASIN($D$5/2000))))/COS(RADIANS(90-2*DEGREES(ASIN($D$5/2000))))-('Trajectory Map'!F12*'Trajectory Map'!F12/((Tool!$D$9-Tool!$D$10)*4*COS(RADIANS(90-2*DEGREES(ASIN($D$5/2000))))*COS(RADIANS(90-2*DEGREES(ASIN($D$5/2000)))))))</f>
        <v>4.0428573166025608</v>
      </c>
      <c r="U12" t="s">
        <v>45</v>
      </c>
      <c r="V12">
        <v>0</v>
      </c>
      <c r="W12">
        <v>0</v>
      </c>
      <c r="AC12">
        <f t="shared" si="5"/>
        <v>10</v>
      </c>
      <c r="AD12">
        <f t="shared" si="0"/>
        <v>1999.974999843748</v>
      </c>
      <c r="AE12">
        <v>0</v>
      </c>
      <c r="AF12">
        <v>0</v>
      </c>
      <c r="AG12">
        <f t="shared" si="3"/>
        <v>0.28648009124091373</v>
      </c>
      <c r="AH12">
        <f t="shared" si="1"/>
        <v>0.57296018248182745</v>
      </c>
      <c r="AI12">
        <f t="shared" si="4"/>
        <v>89.427039817518178</v>
      </c>
      <c r="AJ12">
        <f>(1/9.81)*(SQRT(9.81*2*Basic!$C$4)*SIN(RADIANS(AI12))+(SQRT((SQRT(9.81*2*Basic!$C$4)*SIN(RADIANS(AI12))*SQRT(9.81*2*Basic!$C$4)*SIN(RADIANS(AI12)))-19.62*(-Basic!$C$3))))*SQRT(9.81*2*Basic!$C$4)*COS(RADIANS(AI12))</f>
        <v>6.4719103341383685E-2</v>
      </c>
      <c r="AO12">
        <v>9</v>
      </c>
      <c r="AP12">
        <f t="shared" si="6"/>
        <v>312.86893008046172</v>
      </c>
      <c r="AQ12">
        <f t="shared" si="7"/>
        <v>1975.3766811902756</v>
      </c>
      <c r="AR12">
        <v>2000</v>
      </c>
      <c r="AS12">
        <v>0</v>
      </c>
    </row>
    <row r="13" spans="1:46" x14ac:dyDescent="0.3">
      <c r="F13" s="36">
        <f t="shared" si="2"/>
        <v>7.1190492497476984E-2</v>
      </c>
      <c r="G13" s="36">
        <f>Tool!$D$10+('Trajectory Map'!F13*SIN(RADIANS(90-2*DEGREES(ASIN($D$5/2000))))/COS(RADIANS(90-2*DEGREES(ASIN($D$5/2000))))-('Trajectory Map'!F13*'Trajectory Map'!F13/((Tool!$D$9-Tool!$D$10)*4*COS(RADIANS(90-2*DEGREES(ASIN($D$5/2000))))*COS(RADIANS(90-2*DEGREES(ASIN($D$5/2000)))))))</f>
        <v>4.0469733269026422</v>
      </c>
      <c r="AC13">
        <f t="shared" si="5"/>
        <v>11</v>
      </c>
      <c r="AD13">
        <f t="shared" si="0"/>
        <v>1999.9697497712309</v>
      </c>
      <c r="AE13">
        <v>0</v>
      </c>
      <c r="AF13">
        <v>0</v>
      </c>
      <c r="AG13">
        <f t="shared" si="3"/>
        <v>0.31512837610779959</v>
      </c>
      <c r="AH13">
        <f t="shared" si="1"/>
        <v>0.63025675221559918</v>
      </c>
      <c r="AI13">
        <f t="shared" si="4"/>
        <v>89.369743247784399</v>
      </c>
      <c r="AJ13">
        <f>(1/9.81)*(SQRT(9.81*2*Basic!$C$4)*SIN(RADIANS(AI13))+(SQRT((SQRT(9.81*2*Basic!$C$4)*SIN(RADIANS(AI13))*SQRT(9.81*2*Basic!$C$4)*SIN(RADIANS(AI13)))-19.62*(-Basic!$C$3))))*SQRT(9.81*2*Basic!$C$4)*COS(RADIANS(AI13))</f>
        <v>7.1190492497476984E-2</v>
      </c>
      <c r="AO13">
        <v>10</v>
      </c>
      <c r="AP13">
        <f t="shared" si="6"/>
        <v>347.29635533386067</v>
      </c>
      <c r="AQ13">
        <f t="shared" si="7"/>
        <v>1969.6155060244159</v>
      </c>
      <c r="AR13">
        <v>-2000</v>
      </c>
      <c r="AS13">
        <v>0</v>
      </c>
    </row>
    <row r="14" spans="1:46" x14ac:dyDescent="0.3">
      <c r="F14" s="36">
        <f t="shared" si="2"/>
        <v>7.7661732748224341E-2</v>
      </c>
      <c r="G14" s="36">
        <f>Tool!$D$10+('Trajectory Map'!F14*SIN(RADIANS(90-2*DEGREES(ASIN($D$5/2000))))/COS(RADIANS(90-2*DEGREES(ASIN($D$5/2000))))-('Trajectory Map'!F14*'Trajectory Map'!F14/((Tool!$D$9-Tool!$D$10)*4*COS(RADIANS(90-2*DEGREES(ASIN($D$5/2000))))*COS(RADIANS(90-2*DEGREES(ASIN($D$5/2000)))))))</f>
        <v>4.0510584501326941</v>
      </c>
      <c r="V14" s="58" t="s">
        <v>43</v>
      </c>
      <c r="W14" s="58"/>
      <c r="AC14">
        <f t="shared" si="5"/>
        <v>12</v>
      </c>
      <c r="AD14">
        <f t="shared" si="0"/>
        <v>1999.9639996759943</v>
      </c>
      <c r="AE14">
        <v>0</v>
      </c>
      <c r="AF14">
        <v>0</v>
      </c>
      <c r="AG14">
        <f t="shared" si="3"/>
        <v>0.34377673975997208</v>
      </c>
      <c r="AH14">
        <f t="shared" si="1"/>
        <v>0.68755347951994417</v>
      </c>
      <c r="AI14">
        <f t="shared" si="4"/>
        <v>89.312446520480052</v>
      </c>
      <c r="AJ14">
        <f>(1/9.81)*(SQRT(9.81*2*Basic!$C$4)*SIN(RADIANS(AI14))+(SQRT((SQRT(9.81*2*Basic!$C$4)*SIN(RADIANS(AI14))*SQRT(9.81*2*Basic!$C$4)*SIN(RADIANS(AI14)))-19.62*(-Basic!$C$3))))*SQRT(9.81*2*Basic!$C$4)*COS(RADIANS(AI14))</f>
        <v>7.7661732748224341E-2</v>
      </c>
      <c r="AO14">
        <v>11</v>
      </c>
      <c r="AP14">
        <f t="shared" si="6"/>
        <v>381.6179907530896</v>
      </c>
      <c r="AQ14">
        <f t="shared" si="7"/>
        <v>1963.2543668953278</v>
      </c>
      <c r="AR14" s="23" t="s">
        <v>70</v>
      </c>
    </row>
    <row r="15" spans="1:46" x14ac:dyDescent="0.3">
      <c r="F15" s="36">
        <f t="shared" si="2"/>
        <v>8.4132810557991156E-2</v>
      </c>
      <c r="G15" s="36">
        <f>Tool!$D$10+('Trajectory Map'!F15*SIN(RADIANS(90-2*DEGREES(ASIN($D$5/2000))))/COS(RADIANS(90-2*DEGREES(ASIN($D$5/2000))))-('Trajectory Map'!F15*'Trajectory Map'!F15/((Tool!$D$9-Tool!$D$10)*4*COS(RADIANS(90-2*DEGREES(ASIN($D$5/2000))))*COS(RADIANS(90-2*DEGREES(ASIN($D$5/2000)))))))</f>
        <v>4.0551126799702368</v>
      </c>
      <c r="U15" t="s">
        <v>46</v>
      </c>
      <c r="V15">
        <v>0</v>
      </c>
      <c r="W15">
        <f>Tool!$D$13</f>
        <v>4.189543170689161</v>
      </c>
      <c r="AC15">
        <f t="shared" si="5"/>
        <v>13</v>
      </c>
      <c r="AD15">
        <f t="shared" si="0"/>
        <v>1999.9577495537249</v>
      </c>
      <c r="AE15">
        <v>0</v>
      </c>
      <c r="AF15">
        <v>0</v>
      </c>
      <c r="AG15">
        <f t="shared" si="3"/>
        <v>0.37242518936047092</v>
      </c>
      <c r="AH15">
        <f t="shared" si="1"/>
        <v>0.74485037872094184</v>
      </c>
      <c r="AI15">
        <f t="shared" si="4"/>
        <v>89.25514962127906</v>
      </c>
      <c r="AJ15">
        <f>(1/9.81)*(SQRT(9.81*2*Basic!$C$4)*SIN(RADIANS(AI15))+(SQRT((SQRT(9.81*2*Basic!$C$4)*SIN(RADIANS(AI15))*SQRT(9.81*2*Basic!$C$4)*SIN(RADIANS(AI15)))-19.62*(-Basic!$C$3))))*SQRT(9.81*2*Basic!$C$4)*COS(RADIANS(AI15))</f>
        <v>8.4132810557991156E-2</v>
      </c>
      <c r="AO15">
        <v>12</v>
      </c>
      <c r="AP15">
        <f t="shared" si="6"/>
        <v>415.82338163551867</v>
      </c>
      <c r="AQ15">
        <f t="shared" si="7"/>
        <v>1956.2952014676114</v>
      </c>
      <c r="AR15" t="s">
        <v>39</v>
      </c>
      <c r="AS15" t="s">
        <v>38</v>
      </c>
    </row>
    <row r="16" spans="1:46" x14ac:dyDescent="0.3">
      <c r="F16" s="36">
        <f t="shared" si="2"/>
        <v>9.0603712391460353E-2</v>
      </c>
      <c r="G16" s="36">
        <f>Tool!$D$10+('Trajectory Map'!F16*SIN(RADIANS(90-2*DEGREES(ASIN($D$5/2000))))/COS(RADIANS(90-2*DEGREES(ASIN($D$5/2000))))-('Trajectory Map'!F16*'Trajectory Map'!F16/((Tool!$D$9-Tool!$D$10)*4*COS(RADIANS(90-2*DEGREES(ASIN($D$5/2000))))*COS(RADIANS(90-2*DEGREES(ASIN($D$5/2000)))))))</f>
        <v>4.0591360103505529</v>
      </c>
      <c r="U16" t="s">
        <v>46</v>
      </c>
      <c r="V16">
        <v>0</v>
      </c>
      <c r="W16">
        <v>0</v>
      </c>
      <c r="AC16">
        <f t="shared" si="5"/>
        <v>14</v>
      </c>
      <c r="AD16">
        <f t="shared" si="0"/>
        <v>1999.9509993997353</v>
      </c>
      <c r="AE16">
        <v>0</v>
      </c>
      <c r="AF16">
        <v>0</v>
      </c>
      <c r="AG16">
        <f t="shared" si="3"/>
        <v>0.40107373207252994</v>
      </c>
      <c r="AH16">
        <f t="shared" si="1"/>
        <v>0.80214746414505989</v>
      </c>
      <c r="AI16">
        <f t="shared" si="4"/>
        <v>89.197852535854935</v>
      </c>
      <c r="AJ16">
        <f>(1/9.81)*(SQRT(9.81*2*Basic!$C$4)*SIN(RADIANS(AI16))+(SQRT((SQRT(9.81*2*Basic!$C$4)*SIN(RADIANS(AI16))*SQRT(9.81*2*Basic!$C$4)*SIN(RADIANS(AI16)))-19.62*(-Basic!$C$3))))*SQRT(9.81*2*Basic!$C$4)*COS(RADIANS(AI16))</f>
        <v>9.0603712391460353E-2</v>
      </c>
      <c r="AO16">
        <v>13</v>
      </c>
      <c r="AP16">
        <f t="shared" si="6"/>
        <v>449.90210868772999</v>
      </c>
      <c r="AQ16">
        <f t="shared" si="7"/>
        <v>1948.7401295704706</v>
      </c>
      <c r="AR16">
        <v>0</v>
      </c>
      <c r="AS16">
        <v>0</v>
      </c>
    </row>
    <row r="17" spans="6:45" x14ac:dyDescent="0.3">
      <c r="F17" s="36">
        <f t="shared" si="2"/>
        <v>9.7074424713649146E-2</v>
      </c>
      <c r="G17" s="36">
        <f>Tool!$D$10+('Trajectory Map'!F17*SIN(RADIANS(90-2*DEGREES(ASIN($D$5/2000))))/COS(RADIANS(90-2*DEGREES(ASIN($D$5/2000))))-('Trajectory Map'!F17*'Trajectory Map'!F17/((Tool!$D$9-Tool!$D$10)*4*COS(RADIANS(90-2*DEGREES(ASIN($D$5/2000))))*COS(RADIANS(90-2*DEGREES(ASIN($D$5/2000)))))))</f>
        <v>4.0631284354666715</v>
      </c>
      <c r="AC17">
        <f t="shared" si="5"/>
        <v>15</v>
      </c>
      <c r="AD17">
        <f t="shared" si="0"/>
        <v>1999.9437492089621</v>
      </c>
      <c r="AE17">
        <v>0</v>
      </c>
      <c r="AF17">
        <v>0</v>
      </c>
      <c r="AG17">
        <f t="shared" si="3"/>
        <v>0.42972237505959199</v>
      </c>
      <c r="AH17">
        <f t="shared" si="1"/>
        <v>0.85944475011918398</v>
      </c>
      <c r="AI17">
        <f t="shared" si="4"/>
        <v>89.140555249880819</v>
      </c>
      <c r="AJ17">
        <f>(1/9.81)*(SQRT(9.81*2*Basic!$C$4)*SIN(RADIANS(AI17))+(SQRT((SQRT(9.81*2*Basic!$C$4)*SIN(RADIANS(AI17))*SQRT(9.81*2*Basic!$C$4)*SIN(RADIANS(AI17)))-19.62*(-Basic!$C$3))))*SQRT(9.81*2*Basic!$C$4)*COS(RADIANS(AI17))</f>
        <v>9.7074424713649146E-2</v>
      </c>
      <c r="AO17">
        <v>14</v>
      </c>
      <c r="AP17">
        <f t="shared" si="6"/>
        <v>483.84379119933544</v>
      </c>
      <c r="AQ17">
        <f t="shared" si="7"/>
        <v>1940.5914525519929</v>
      </c>
      <c r="AR17">
        <v>0</v>
      </c>
      <c r="AS17">
        <v>2000</v>
      </c>
    </row>
    <row r="18" spans="6:45" x14ac:dyDescent="0.3">
      <c r="F18" s="36">
        <f t="shared" si="2"/>
        <v>0.10354493398995626</v>
      </c>
      <c r="G18" s="36">
        <f>Tool!$D$10+('Trajectory Map'!F18*SIN(RADIANS(90-2*DEGREES(ASIN($D$5/2000))))/COS(RADIANS(90-2*DEGREES(ASIN($D$5/2000))))-('Trajectory Map'!F18*'Trajectory Map'!F18/((Tool!$D$9-Tool!$D$10)*4*COS(RADIANS(90-2*DEGREES(ASIN($D$5/2000))))*COS(RADIANS(90-2*DEGREES(ASIN($D$5/2000)))))))</f>
        <v>4.0670899497693709</v>
      </c>
      <c r="AC18">
        <f t="shared" si="5"/>
        <v>16</v>
      </c>
      <c r="AD18">
        <f t="shared" si="0"/>
        <v>1999.9359989759673</v>
      </c>
      <c r="AE18">
        <v>0</v>
      </c>
      <c r="AF18">
        <v>0</v>
      </c>
      <c r="AG18">
        <f t="shared" si="3"/>
        <v>0.45837112548532588</v>
      </c>
      <c r="AH18">
        <f t="shared" si="1"/>
        <v>0.91674225097065176</v>
      </c>
      <c r="AI18">
        <f t="shared" si="4"/>
        <v>89.083257749029343</v>
      </c>
      <c r="AJ18">
        <f>(1/9.81)*(SQRT(9.81*2*Basic!$C$4)*SIN(RADIANS(AI18))+(SQRT((SQRT(9.81*2*Basic!$C$4)*SIN(RADIANS(AI18))*SQRT(9.81*2*Basic!$C$4)*SIN(RADIANS(AI18)))-19.62*(-Basic!$C$3))))*SQRT(9.81*2*Basic!$C$4)*COS(RADIANS(AI18))</f>
        <v>0.10354493398995626</v>
      </c>
      <c r="AO18">
        <v>15</v>
      </c>
      <c r="AP18">
        <f t="shared" si="6"/>
        <v>517.63809020504152</v>
      </c>
      <c r="AQ18">
        <f t="shared" si="7"/>
        <v>1931.8516525781367</v>
      </c>
      <c r="AR18">
        <v>0</v>
      </c>
      <c r="AS18">
        <v>-2000</v>
      </c>
    </row>
    <row r="19" spans="6:45" x14ac:dyDescent="0.3">
      <c r="F19" s="36">
        <f t="shared" si="2"/>
        <v>0.11001522668616438</v>
      </c>
      <c r="G19" s="36">
        <f>Tool!$D$10+('Trajectory Map'!F19*SIN(RADIANS(90-2*DEGREES(ASIN($D$5/2000))))/COS(RADIANS(90-2*DEGREES(ASIN($D$5/2000))))-('Trajectory Map'!F19*'Trajectory Map'!F19/((Tool!$D$9-Tool!$D$10)*4*COS(RADIANS(90-2*DEGREES(ASIN($D$5/2000))))*COS(RADIANS(90-2*DEGREES(ASIN($D$5/2000)))))))</f>
        <v>4.0710205479671506</v>
      </c>
      <c r="AC19">
        <f t="shared" si="5"/>
        <v>17</v>
      </c>
      <c r="AD19">
        <f t="shared" si="0"/>
        <v>1999.9277486949372</v>
      </c>
      <c r="AE19">
        <v>0</v>
      </c>
      <c r="AF19">
        <v>0</v>
      </c>
      <c r="AG19">
        <f t="shared" si="3"/>
        <v>0.48701999051364186</v>
      </c>
      <c r="AH19">
        <f t="shared" si="1"/>
        <v>0.97403998102728373</v>
      </c>
      <c r="AI19">
        <f t="shared" si="4"/>
        <v>89.025960018972711</v>
      </c>
      <c r="AJ19">
        <f>(1/9.81)*(SQRT(9.81*2*Basic!$C$4)*SIN(RADIANS(AI19))+(SQRT((SQRT(9.81*2*Basic!$C$4)*SIN(RADIANS(AI19))*SQRT(9.81*2*Basic!$C$4)*SIN(RADIANS(AI19)))-19.62*(-Basic!$C$3))))*SQRT(9.81*2*Basic!$C$4)*COS(RADIANS(AI19))</f>
        <v>0.11001522668616438</v>
      </c>
      <c r="AO19">
        <v>16</v>
      </c>
      <c r="AP19">
        <f t="shared" si="6"/>
        <v>551.27471163399832</v>
      </c>
      <c r="AQ19">
        <f t="shared" si="7"/>
        <v>1922.5233918766378</v>
      </c>
    </row>
    <row r="20" spans="6:45" x14ac:dyDescent="0.3">
      <c r="F20" s="36">
        <f t="shared" si="2"/>
        <v>0.11648528926848487</v>
      </c>
      <c r="G20" s="36">
        <f>Tool!$D$10+('Trajectory Map'!F20*SIN(RADIANS(90-2*DEGREES(ASIN($D$5/2000))))/COS(RADIANS(90-2*DEGREES(ASIN($D$5/2000))))-('Trajectory Map'!F20*'Trajectory Map'!F20/((Tool!$D$9-Tool!$D$10)*4*COS(RADIANS(90-2*DEGREES(ASIN($D$5/2000))))*COS(RADIANS(90-2*DEGREES(ASIN($D$5/2000)))))))</f>
        <v>4.0749202250262302</v>
      </c>
      <c r="AC20">
        <f t="shared" si="5"/>
        <v>18</v>
      </c>
      <c r="AD20">
        <f t="shared" si="0"/>
        <v>1999.9189983596837</v>
      </c>
      <c r="AE20">
        <v>0</v>
      </c>
      <c r="AF20">
        <v>0</v>
      </c>
      <c r="AG20">
        <f t="shared" si="3"/>
        <v>0.51566897730870831</v>
      </c>
      <c r="AH20">
        <f t="shared" si="1"/>
        <v>1.0313379546174166</v>
      </c>
      <c r="AI20">
        <f t="shared" si="4"/>
        <v>88.968662045382587</v>
      </c>
      <c r="AJ20">
        <f>(1/9.81)*(SQRT(9.81*2*Basic!$C$4)*SIN(RADIANS(AI20))+(SQRT((SQRT(9.81*2*Basic!$C$4)*SIN(RADIANS(AI20))*SQRT(9.81*2*Basic!$C$4)*SIN(RADIANS(AI20)))-19.62*(-Basic!$C$3))))*SQRT(9.81*2*Basic!$C$4)*COS(RADIANS(AI20))</f>
        <v>0.11648528926848487</v>
      </c>
      <c r="AO20">
        <v>17</v>
      </c>
      <c r="AP20">
        <f t="shared" si="6"/>
        <v>584.7434094454735</v>
      </c>
      <c r="AQ20">
        <f t="shared" si="7"/>
        <v>1912.6095119260708</v>
      </c>
    </row>
    <row r="21" spans="6:45" x14ac:dyDescent="0.3">
      <c r="F21" s="36">
        <f t="shared" si="2"/>
        <v>0.12295510820357701</v>
      </c>
      <c r="G21" s="36">
        <f>Tool!$D$10+('Trajectory Map'!F21*SIN(RADIANS(90-2*DEGREES(ASIN($D$5/2000))))/COS(RADIANS(90-2*DEGREES(ASIN($D$5/2000))))-('Trajectory Map'!F21*'Trajectory Map'!F21/((Tool!$D$9-Tool!$D$10)*4*COS(RADIANS(90-2*DEGREES(ASIN($D$5/2000))))*COS(RADIANS(90-2*DEGREES(ASIN($D$5/2000)))))))</f>
        <v>4.0787889761705278</v>
      </c>
      <c r="O21" s="3" t="s">
        <v>28</v>
      </c>
      <c r="AC21">
        <f t="shared" si="5"/>
        <v>19</v>
      </c>
      <c r="AD21">
        <f t="shared" si="0"/>
        <v>1999.9097479636425</v>
      </c>
      <c r="AE21">
        <v>0</v>
      </c>
      <c r="AF21">
        <v>0</v>
      </c>
      <c r="AG21">
        <f t="shared" si="3"/>
        <v>0.5443180930349677</v>
      </c>
      <c r="AH21">
        <f t="shared" si="1"/>
        <v>1.0886361860699354</v>
      </c>
      <c r="AI21">
        <f t="shared" si="4"/>
        <v>88.911363813930066</v>
      </c>
      <c r="AJ21">
        <f>(1/9.81)*(SQRT(9.81*2*Basic!$C$4)*SIN(RADIANS(AI21))+(SQRT((SQRT(9.81*2*Basic!$C$4)*SIN(RADIANS(AI21))*SQRT(9.81*2*Basic!$C$4)*SIN(RADIANS(AI21)))-19.62*(-Basic!$C$3))))*SQRT(9.81*2*Basic!$C$4)*COS(RADIANS(AI21))</f>
        <v>0.12295510820357701</v>
      </c>
      <c r="AO21">
        <v>18</v>
      </c>
      <c r="AP21">
        <f t="shared" si="6"/>
        <v>618.03398874989477</v>
      </c>
      <c r="AQ21">
        <f t="shared" si="7"/>
        <v>1902.1130325903071</v>
      </c>
    </row>
    <row r="22" spans="6:45" ht="15.75" x14ac:dyDescent="0.35">
      <c r="F22" s="36">
        <f t="shared" si="2"/>
        <v>0.12942466995857566</v>
      </c>
      <c r="G22" s="36">
        <f>Tool!$D$10+('Trajectory Map'!F22*SIN(RADIANS(90-2*DEGREES(ASIN($D$5/2000))))/COS(RADIANS(90-2*DEGREES(ASIN($D$5/2000))))-('Trajectory Map'!F22*'Trajectory Map'!F22/((Tool!$D$9-Tool!$D$10)*4*COS(RADIANS(90-2*DEGREES(ASIN($D$5/2000))))*COS(RADIANS(90-2*DEGREES(ASIN($D$5/2000)))))))</f>
        <v>4.0826267968816392</v>
      </c>
      <c r="O22" t="s">
        <v>29</v>
      </c>
      <c r="AC22">
        <f t="shared" si="5"/>
        <v>20</v>
      </c>
      <c r="AD22">
        <f t="shared" si="0"/>
        <v>1999.8999974998751</v>
      </c>
      <c r="AE22">
        <v>0</v>
      </c>
      <c r="AF22">
        <v>0</v>
      </c>
      <c r="AG22">
        <f t="shared" si="3"/>
        <v>0.57296734485715262</v>
      </c>
      <c r="AH22">
        <f t="shared" si="1"/>
        <v>1.1459346897143052</v>
      </c>
      <c r="AI22">
        <f t="shared" si="4"/>
        <v>88.854065310285691</v>
      </c>
      <c r="AJ22">
        <f>(1/9.81)*(SQRT(9.81*2*Basic!$C$4)*SIN(RADIANS(AI22))+(SQRT((SQRT(9.81*2*Basic!$C$4)*SIN(RADIANS(AI22))*SQRT(9.81*2*Basic!$C$4)*SIN(RADIANS(AI22)))-19.62*(-Basic!$C$3))))*SQRT(9.81*2*Basic!$C$4)*COS(RADIANS(AI22))</f>
        <v>0.12942466995857566</v>
      </c>
      <c r="AO22">
        <v>19</v>
      </c>
      <c r="AP22">
        <f t="shared" si="6"/>
        <v>651.13630891431342</v>
      </c>
      <c r="AQ22">
        <f t="shared" si="7"/>
        <v>1891.0371511986336</v>
      </c>
    </row>
    <row r="23" spans="6:45" x14ac:dyDescent="0.3">
      <c r="F23" s="36">
        <f t="shared" si="2"/>
        <v>0.13589396100111062</v>
      </c>
      <c r="G23" s="36">
        <f>Tool!$D$10+('Trajectory Map'!F23*SIN(RADIANS(90-2*DEGREES(ASIN($D$5/2000))))/COS(RADIANS(90-2*DEGREES(ASIN($D$5/2000))))-('Trajectory Map'!F23*'Trajectory Map'!F23/((Tool!$D$9-Tool!$D$10)*4*COS(RADIANS(90-2*DEGREES(ASIN($D$5/2000))))*COS(RADIANS(90-2*DEGREES(ASIN($D$5/2000)))))))</f>
        <v>4.0864336828988188</v>
      </c>
      <c r="AC23">
        <f t="shared" si="5"/>
        <v>21</v>
      </c>
      <c r="AD23">
        <f t="shared" si="0"/>
        <v>1999.8897469610667</v>
      </c>
      <c r="AE23">
        <v>0</v>
      </c>
      <c r="AF23">
        <v>0</v>
      </c>
      <c r="AG23">
        <f t="shared" si="3"/>
        <v>0.60161673994030174</v>
      </c>
      <c r="AH23">
        <f t="shared" si="1"/>
        <v>1.2032334798806035</v>
      </c>
      <c r="AI23">
        <f t="shared" si="4"/>
        <v>88.796766520119391</v>
      </c>
      <c r="AJ23">
        <f>(1/9.81)*(SQRT(9.81*2*Basic!$C$4)*SIN(RADIANS(AI23))+(SQRT((SQRT(9.81*2*Basic!$C$4)*SIN(RADIANS(AI23))*SQRT(9.81*2*Basic!$C$4)*SIN(RADIANS(AI23)))-19.62*(-Basic!$C$3))))*SQRT(9.81*2*Basic!$C$4)*COS(RADIANS(AI23))</f>
        <v>0.13589396100111062</v>
      </c>
      <c r="AO23">
        <v>20</v>
      </c>
      <c r="AP23">
        <f t="shared" si="6"/>
        <v>684.0402866513374</v>
      </c>
      <c r="AQ23">
        <f t="shared" si="7"/>
        <v>1879.3852415718168</v>
      </c>
    </row>
    <row r="24" spans="6:45" x14ac:dyDescent="0.3">
      <c r="F24" s="36">
        <f t="shared" si="2"/>
        <v>0.14236296779934696</v>
      </c>
      <c r="G24" s="36">
        <f>Tool!$D$10+('Trajectory Map'!F24*SIN(RADIANS(90-2*DEGREES(ASIN($D$5/2000))))/COS(RADIANS(90-2*DEGREES(ASIN($D$5/2000))))-('Trajectory Map'!F24*'Trajectory Map'!F24/((Tool!$D$9-Tool!$D$10)*4*COS(RADIANS(90-2*DEGREES(ASIN($D$5/2000))))*COS(RADIANS(90-2*DEGREES(ASIN($D$5/2000)))))))</f>
        <v>4.0902096302189594</v>
      </c>
      <c r="AC24">
        <f t="shared" si="5"/>
        <v>22</v>
      </c>
      <c r="AD24">
        <f t="shared" si="0"/>
        <v>1999.8789963395286</v>
      </c>
      <c r="AE24">
        <v>0</v>
      </c>
      <c r="AF24">
        <v>0</v>
      </c>
      <c r="AG24">
        <f t="shared" si="3"/>
        <v>0.63026628544977636</v>
      </c>
      <c r="AH24">
        <f t="shared" si="1"/>
        <v>1.2605325708995527</v>
      </c>
      <c r="AI24">
        <f t="shared" si="4"/>
        <v>88.739467429100443</v>
      </c>
      <c r="AJ24">
        <f>(1/9.81)*(SQRT(9.81*2*Basic!$C$4)*SIN(RADIANS(AI24))+(SQRT((SQRT(9.81*2*Basic!$C$4)*SIN(RADIANS(AI24))*SQRT(9.81*2*Basic!$C$4)*SIN(RADIANS(AI24)))-19.62*(-Basic!$C$3))))*SQRT(9.81*2*Basic!$C$4)*COS(RADIANS(AI24))</f>
        <v>0.14236296779934696</v>
      </c>
      <c r="AO24">
        <v>21</v>
      </c>
      <c r="AP24">
        <f t="shared" si="6"/>
        <v>716.73589909060058</v>
      </c>
      <c r="AQ24">
        <f t="shared" si="7"/>
        <v>1867.1608529944035</v>
      </c>
    </row>
    <row r="25" spans="6:45" x14ac:dyDescent="0.3">
      <c r="F25" s="36">
        <f t="shared" si="2"/>
        <v>0.14883167682199891</v>
      </c>
      <c r="G25" s="36">
        <f>Tool!$D$10+('Trajectory Map'!F25*SIN(RADIANS(90-2*DEGREES(ASIN($D$5/2000))))/COS(RADIANS(90-2*DEGREES(ASIN($D$5/2000))))-('Trajectory Map'!F25*'Trajectory Map'!F25/((Tool!$D$9-Tool!$D$10)*4*COS(RADIANS(90-2*DEGREES(ASIN($D$5/2000))))*COS(RADIANS(90-2*DEGREES(ASIN($D$5/2000)))))))</f>
        <v>4.093954635096563</v>
      </c>
      <c r="AC25">
        <f t="shared" si="5"/>
        <v>23</v>
      </c>
      <c r="AD25">
        <f t="shared" si="0"/>
        <v>1999.8677456271953</v>
      </c>
      <c r="AE25">
        <v>0</v>
      </c>
      <c r="AF25">
        <v>0</v>
      </c>
      <c r="AG25">
        <f t="shared" si="3"/>
        <v>0.65891598855127631</v>
      </c>
      <c r="AH25">
        <f t="shared" si="1"/>
        <v>1.3178319771025526</v>
      </c>
      <c r="AI25">
        <f t="shared" si="4"/>
        <v>88.682168022897443</v>
      </c>
      <c r="AJ25">
        <f>(1/9.81)*(SQRT(9.81*2*Basic!$C$4)*SIN(RADIANS(AI25))+(SQRT((SQRT(9.81*2*Basic!$C$4)*SIN(RADIANS(AI25))*SQRT(9.81*2*Basic!$C$4)*SIN(RADIANS(AI25)))-19.62*(-Basic!$C$3))))*SQRT(9.81*2*Basic!$C$4)*COS(RADIANS(AI25))</f>
        <v>0.14883167682199891</v>
      </c>
      <c r="AO25">
        <v>22</v>
      </c>
      <c r="AP25">
        <f t="shared" si="6"/>
        <v>749.21318683182403</v>
      </c>
      <c r="AQ25">
        <f t="shared" si="7"/>
        <v>1854.3677091335749</v>
      </c>
    </row>
    <row r="26" spans="6:45" x14ac:dyDescent="0.3">
      <c r="F26" s="36">
        <f t="shared" si="2"/>
        <v>0.15530007453836134</v>
      </c>
      <c r="G26" s="36">
        <f>Tool!$D$10+('Trajectory Map'!F26*SIN(RADIANS(90-2*DEGREES(ASIN($D$5/2000))))/COS(RADIANS(90-2*DEGREES(ASIN($D$5/2000))))-('Trajectory Map'!F26*'Trajectory Map'!F26/((Tool!$D$9-Tool!$D$10)*4*COS(RADIANS(90-2*DEGREES(ASIN($D$5/2000))))*COS(RADIANS(90-2*DEGREES(ASIN($D$5/2000)))))))</f>
        <v>4.0976686940437155</v>
      </c>
      <c r="AC26">
        <f t="shared" si="5"/>
        <v>24</v>
      </c>
      <c r="AD26">
        <f t="shared" si="0"/>
        <v>1999.8559948156267</v>
      </c>
      <c r="AE26">
        <v>0</v>
      </c>
      <c r="AF26">
        <v>0</v>
      </c>
      <c r="AG26">
        <f t="shared" si="3"/>
        <v>0.6875658564108561</v>
      </c>
      <c r="AH26">
        <f t="shared" si="1"/>
        <v>1.3751317128217122</v>
      </c>
      <c r="AI26">
        <f t="shared" si="4"/>
        <v>88.624868287178288</v>
      </c>
      <c r="AJ26">
        <f>(1/9.81)*(SQRT(9.81*2*Basic!$C$4)*SIN(RADIANS(AI26))+(SQRT((SQRT(9.81*2*Basic!$C$4)*SIN(RADIANS(AI26))*SQRT(9.81*2*Basic!$C$4)*SIN(RADIANS(AI26)))-19.62*(-Basic!$C$3))))*SQRT(9.81*2*Basic!$C$4)*COS(RADIANS(AI26))</f>
        <v>0.15530007453836134</v>
      </c>
      <c r="AO26">
        <v>23</v>
      </c>
      <c r="AP26">
        <f t="shared" si="6"/>
        <v>781.46225697854754</v>
      </c>
      <c r="AQ26">
        <f t="shared" si="7"/>
        <v>1841.0097069048807</v>
      </c>
    </row>
    <row r="27" spans="6:45" x14ac:dyDescent="0.3">
      <c r="F27" s="36">
        <f t="shared" si="2"/>
        <v>0.1617681474183367</v>
      </c>
      <c r="G27" s="36">
        <f>Tool!$D$10+('Trajectory Map'!F27*SIN(RADIANS(90-2*DEGREES(ASIN($D$5/2000))))/COS(RADIANS(90-2*DEGREES(ASIN($D$5/2000))))-('Trajectory Map'!F27*'Trajectory Map'!F27/((Tool!$D$9-Tool!$D$10)*4*COS(RADIANS(90-2*DEGREES(ASIN($D$5/2000))))*COS(RADIANS(90-2*DEGREES(ASIN($D$5/2000)))))))</f>
        <v>4.1013518038300587</v>
      </c>
      <c r="AC27">
        <f t="shared" si="5"/>
        <v>25</v>
      </c>
      <c r="AD27">
        <f t="shared" si="0"/>
        <v>1999.8437438960075</v>
      </c>
      <c r="AE27">
        <v>0</v>
      </c>
      <c r="AF27">
        <v>0</v>
      </c>
      <c r="AG27">
        <f t="shared" si="3"/>
        <v>0.71621589619494086</v>
      </c>
      <c r="AH27">
        <f t="shared" si="1"/>
        <v>1.4324317923898817</v>
      </c>
      <c r="AI27">
        <f t="shared" si="4"/>
        <v>88.567568207610122</v>
      </c>
      <c r="AJ27">
        <f>(1/9.81)*(SQRT(9.81*2*Basic!$C$4)*SIN(RADIANS(AI27))+(SQRT((SQRT(9.81*2*Basic!$C$4)*SIN(RADIANS(AI27))*SQRT(9.81*2*Basic!$C$4)*SIN(RADIANS(AI27)))-19.62*(-Basic!$C$3))))*SQRT(9.81*2*Basic!$C$4)*COS(RADIANS(AI27))</f>
        <v>0.1617681474183367</v>
      </c>
      <c r="AO27">
        <v>24</v>
      </c>
      <c r="AP27">
        <f t="shared" si="6"/>
        <v>813.4732861516004</v>
      </c>
      <c r="AQ27">
        <f t="shared" si="7"/>
        <v>1827.0909152852018</v>
      </c>
    </row>
    <row r="28" spans="6:45" x14ac:dyDescent="0.3">
      <c r="F28" s="36">
        <f t="shared" si="2"/>
        <v>0.16823588193246364</v>
      </c>
      <c r="G28" s="36">
        <f>Tool!$D$10+('Trajectory Map'!F28*SIN(RADIANS(90-2*DEGREES(ASIN($D$5/2000))))/COS(RADIANS(90-2*DEGREES(ASIN($D$5/2000))))-('Trajectory Map'!F28*'Trajectory Map'!F28/((Tool!$D$9-Tool!$D$10)*4*COS(RADIANS(90-2*DEGREES(ASIN($D$5/2000))))*COS(RADIANS(90-2*DEGREES(ASIN($D$5/2000)))))))</f>
        <v>4.1050039614827591</v>
      </c>
      <c r="AC28">
        <f t="shared" si="5"/>
        <v>26</v>
      </c>
      <c r="AD28">
        <f t="shared" si="0"/>
        <v>1999.8309928591466</v>
      </c>
      <c r="AE28">
        <v>0</v>
      </c>
      <c r="AF28">
        <v>0</v>
      </c>
      <c r="AG28">
        <f t="shared" si="3"/>
        <v>0.74486611507034328</v>
      </c>
      <c r="AH28">
        <f t="shared" si="1"/>
        <v>1.4897322301406866</v>
      </c>
      <c r="AI28">
        <f t="shared" si="4"/>
        <v>88.510267769859311</v>
      </c>
      <c r="AJ28">
        <f>(1/9.81)*(SQRT(9.81*2*Basic!$C$4)*SIN(RADIANS(AI28))+(SQRT((SQRT(9.81*2*Basic!$C$4)*SIN(RADIANS(AI28))*SQRT(9.81*2*Basic!$C$4)*SIN(RADIANS(AI28)))-19.62*(-Basic!$C$3))))*SQRT(9.81*2*Basic!$C$4)*COS(RADIANS(AI28))</f>
        <v>0.16823588193246364</v>
      </c>
      <c r="AO28">
        <v>25</v>
      </c>
      <c r="AP28">
        <f t="shared" si="6"/>
        <v>845.23652348139888</v>
      </c>
      <c r="AQ28">
        <f t="shared" si="7"/>
        <v>1812.6155740733</v>
      </c>
    </row>
    <row r="29" spans="6:45" x14ac:dyDescent="0.3">
      <c r="F29" s="36">
        <f t="shared" si="2"/>
        <v>0.17470326455193089</v>
      </c>
      <c r="G29" s="36">
        <f>Tool!$D$10+('Trajectory Map'!F29*SIN(RADIANS(90-2*DEGREES(ASIN($D$5/2000))))/COS(RADIANS(90-2*DEGREES(ASIN($D$5/2000))))-('Trajectory Map'!F29*'Trajectory Map'!F29/((Tool!$D$9-Tool!$D$10)*4*COS(RADIANS(90-2*DEGREES(ASIN($D$5/2000))))*COS(RADIANS(90-2*DEGREES(ASIN($D$5/2000)))))))</f>
        <v>4.1086251642864706</v>
      </c>
      <c r="AC29">
        <f t="shared" si="5"/>
        <v>27</v>
      </c>
      <c r="AD29">
        <f t="shared" si="0"/>
        <v>1999.8177416954777</v>
      </c>
      <c r="AE29">
        <v>0</v>
      </c>
      <c r="AF29">
        <v>0</v>
      </c>
      <c r="AG29">
        <f t="shared" si="3"/>
        <v>0.77351652020427841</v>
      </c>
      <c r="AH29">
        <f t="shared" si="1"/>
        <v>1.5470330404085568</v>
      </c>
      <c r="AI29">
        <f t="shared" si="4"/>
        <v>88.45296695959145</v>
      </c>
      <c r="AJ29">
        <f>(1/9.81)*(SQRT(9.81*2*Basic!$C$4)*SIN(RADIANS(AI29))+(SQRT((SQRT(9.81*2*Basic!$C$4)*SIN(RADIANS(AI29))*SQRT(9.81*2*Basic!$C$4)*SIN(RADIANS(AI29)))-19.62*(-Basic!$C$3))))*SQRT(9.81*2*Basic!$C$4)*COS(RADIANS(AI29))</f>
        <v>0.17470326455193089</v>
      </c>
      <c r="AO29">
        <v>26</v>
      </c>
      <c r="AP29">
        <f t="shared" si="6"/>
        <v>876.74229357815477</v>
      </c>
      <c r="AQ29">
        <f t="shared" si="7"/>
        <v>1797.588092598334</v>
      </c>
    </row>
    <row r="30" spans="6:45" x14ac:dyDescent="0.3">
      <c r="F30" s="36">
        <f t="shared" si="2"/>
        <v>0.18117028174862615</v>
      </c>
      <c r="G30" s="36">
        <f>Tool!$D$10+('Trajectory Map'!F30*SIN(RADIANS(90-2*DEGREES(ASIN($D$5/2000))))/COS(RADIANS(90-2*DEGREES(ASIN($D$5/2000))))-('Trajectory Map'!F30*'Trajectory Map'!F30/((Tool!$D$9-Tool!$D$10)*4*COS(RADIANS(90-2*DEGREES(ASIN($D$5/2000))))*COS(RADIANS(90-2*DEGREES(ASIN($D$5/2000)))))))</f>
        <v>4.1122154097833068</v>
      </c>
      <c r="AC30">
        <f t="shared" si="5"/>
        <v>28</v>
      </c>
      <c r="AD30">
        <f t="shared" si="0"/>
        <v>1999.8039903950587</v>
      </c>
      <c r="AE30">
        <v>0</v>
      </c>
      <c r="AF30">
        <v>0</v>
      </c>
      <c r="AG30">
        <f t="shared" si="3"/>
        <v>0.80216711876438129</v>
      </c>
      <c r="AH30">
        <f t="shared" si="1"/>
        <v>1.6043342375287626</v>
      </c>
      <c r="AI30">
        <f t="shared" si="4"/>
        <v>88.395665762471239</v>
      </c>
      <c r="AJ30">
        <f>(1/9.81)*(SQRT(9.81*2*Basic!$C$4)*SIN(RADIANS(AI30))+(SQRT((SQRT(9.81*2*Basic!$C$4)*SIN(RADIANS(AI30))*SQRT(9.81*2*Basic!$C$4)*SIN(RADIANS(AI30)))-19.62*(-Basic!$C$3))))*SQRT(9.81*2*Basic!$C$4)*COS(RADIANS(AI30))</f>
        <v>0.18117028174862615</v>
      </c>
      <c r="AO30">
        <v>27</v>
      </c>
      <c r="AP30">
        <f t="shared" si="6"/>
        <v>907.9809994790935</v>
      </c>
      <c r="AQ30">
        <f t="shared" si="7"/>
        <v>1782.0130483767357</v>
      </c>
    </row>
    <row r="31" spans="6:45" x14ac:dyDescent="0.3">
      <c r="F31" s="36">
        <f t="shared" si="2"/>
        <v>0.18763691999513699</v>
      </c>
      <c r="G31" s="36">
        <f>Tool!$D$10+('Trajectory Map'!F31*SIN(RADIANS(90-2*DEGREES(ASIN($D$5/2000))))/COS(RADIANS(90-2*DEGREES(ASIN($D$5/2000))))-('Trajectory Map'!F31*'Trajectory Map'!F31/((Tool!$D$9-Tool!$D$10)*4*COS(RADIANS(90-2*DEGREES(ASIN($D$5/2000))))*COS(RADIANS(90-2*DEGREES(ASIN($D$5/2000)))))))</f>
        <v>4.1157746957727923</v>
      </c>
      <c r="AC31">
        <f t="shared" si="5"/>
        <v>29</v>
      </c>
      <c r="AD31">
        <f t="shared" si="0"/>
        <v>1999.7897389475725</v>
      </c>
      <c r="AE31">
        <v>0</v>
      </c>
      <c r="AF31">
        <v>0</v>
      </c>
      <c r="AG31">
        <f t="shared" si="3"/>
        <v>0.83081791791872173</v>
      </c>
      <c r="AH31">
        <f t="shared" si="1"/>
        <v>1.6616358358374435</v>
      </c>
      <c r="AI31">
        <f t="shared" si="4"/>
        <v>88.338364164162556</v>
      </c>
      <c r="AJ31">
        <f>(1/9.81)*(SQRT(9.81*2*Basic!$C$4)*SIN(RADIANS(AI31))+(SQRT((SQRT(9.81*2*Basic!$C$4)*SIN(RADIANS(AI31))*SQRT(9.81*2*Basic!$C$4)*SIN(RADIANS(AI31)))-19.62*(-Basic!$C$3))))*SQRT(9.81*2*Basic!$C$4)*COS(RADIANS(AI31))</f>
        <v>0.18763691999513699</v>
      </c>
      <c r="AO31">
        <v>28</v>
      </c>
      <c r="AP31">
        <f t="shared" si="6"/>
        <v>938.94312557178159</v>
      </c>
      <c r="AQ31">
        <f t="shared" si="7"/>
        <v>1765.895185717854</v>
      </c>
    </row>
    <row r="32" spans="6:45" x14ac:dyDescent="0.3">
      <c r="F32" s="36">
        <f t="shared" si="2"/>
        <v>0.19410316576479678</v>
      </c>
      <c r="G32" s="36">
        <f>Tool!$D$10+('Trajectory Map'!F32*SIN(RADIANS(90-2*DEGREES(ASIN($D$5/2000))))/COS(RADIANS(90-2*DEGREES(ASIN($D$5/2000))))-('Trajectory Map'!F32*'Trajectory Map'!F32/((Tool!$D$9-Tool!$D$10)*4*COS(RADIANS(90-2*DEGREES(ASIN($D$5/2000))))*COS(RADIANS(90-2*DEGREES(ASIN($D$5/2000)))))))</f>
        <v>4.1193030203118361</v>
      </c>
      <c r="AC32">
        <f t="shared" si="5"/>
        <v>30</v>
      </c>
      <c r="AD32">
        <f t="shared" si="0"/>
        <v>1999.7749873423261</v>
      </c>
      <c r="AE32">
        <v>0</v>
      </c>
      <c r="AF32">
        <v>0</v>
      </c>
      <c r="AG32">
        <f t="shared" si="3"/>
        <v>0.8594689248358216</v>
      </c>
      <c r="AH32">
        <f t="shared" si="1"/>
        <v>1.7189378496716432</v>
      </c>
      <c r="AI32">
        <f t="shared" si="4"/>
        <v>88.281062150328353</v>
      </c>
      <c r="AJ32">
        <f>(1/9.81)*(SQRT(9.81*2*Basic!$C$4)*SIN(RADIANS(AI32))+(SQRT((SQRT(9.81*2*Basic!$C$4)*SIN(RADIANS(AI32))*SQRT(9.81*2*Basic!$C$4)*SIN(RADIANS(AI32)))-19.62*(-Basic!$C$3))))*SQRT(9.81*2*Basic!$C$4)*COS(RADIANS(AI32))</f>
        <v>0.19410316576479678</v>
      </c>
      <c r="AO32">
        <v>29</v>
      </c>
      <c r="AP32">
        <f t="shared" si="6"/>
        <v>969.61924049267407</v>
      </c>
      <c r="AQ32">
        <f t="shared" si="7"/>
        <v>1749.2394142787914</v>
      </c>
    </row>
    <row r="33" spans="6:43" x14ac:dyDescent="0.3">
      <c r="F33" s="36">
        <f t="shared" si="2"/>
        <v>0.20056900553169865</v>
      </c>
      <c r="G33" s="36">
        <f>Tool!$D$10+('Trajectory Map'!F33*SIN(RADIANS(90-2*DEGREES(ASIN($D$5/2000))))/COS(RADIANS(90-2*DEGREES(ASIN($D$5/2000))))-('Trajectory Map'!F33*'Trajectory Map'!F33/((Tool!$D$9-Tool!$D$10)*4*COS(RADIANS(90-2*DEGREES(ASIN($D$5/2000))))*COS(RADIANS(90-2*DEGREES(ASIN($D$5/2000)))))))</f>
        <v>4.1228003817146774</v>
      </c>
      <c r="AC33">
        <f t="shared" si="5"/>
        <v>31</v>
      </c>
      <c r="AD33">
        <f t="shared" si="0"/>
        <v>1999.7597355682508</v>
      </c>
      <c r="AE33">
        <v>0</v>
      </c>
      <c r="AF33">
        <v>0</v>
      </c>
      <c r="AG33">
        <f t="shared" si="3"/>
        <v>0.88812014668467065</v>
      </c>
      <c r="AH33">
        <f t="shared" si="1"/>
        <v>1.7762402933693413</v>
      </c>
      <c r="AI33">
        <f t="shared" si="4"/>
        <v>88.223759706630659</v>
      </c>
      <c r="AJ33">
        <f>(1/9.81)*(SQRT(9.81*2*Basic!$C$4)*SIN(RADIANS(AI33))+(SQRT((SQRT(9.81*2*Basic!$C$4)*SIN(RADIANS(AI33))*SQRT(9.81*2*Basic!$C$4)*SIN(RADIANS(AI33)))-19.62*(-Basic!$C$3))))*SQRT(9.81*2*Basic!$C$4)*COS(RADIANS(AI33))</f>
        <v>0.20056900553169865</v>
      </c>
      <c r="AO33">
        <v>30</v>
      </c>
      <c r="AP33">
        <f t="shared" si="6"/>
        <v>999.99999999999989</v>
      </c>
      <c r="AQ33">
        <f t="shared" si="7"/>
        <v>1732.0508075688774</v>
      </c>
    </row>
    <row r="34" spans="6:43" x14ac:dyDescent="0.3">
      <c r="F34" s="36">
        <f t="shared" si="2"/>
        <v>0.20703442577073261</v>
      </c>
      <c r="G34" s="36">
        <f>Tool!$D$10+('Trajectory Map'!F34*SIN(RADIANS(90-2*DEGREES(ASIN($D$5/2000))))/COS(RADIANS(90-2*DEGREES(ASIN($D$5/2000))))-('Trajectory Map'!F34*'Trajectory Map'!F34/((Tool!$D$9-Tool!$D$10)*4*COS(RADIANS(90-2*DEGREES(ASIN($D$5/2000))))*COS(RADIANS(90-2*DEGREES(ASIN($D$5/2000)))))))</f>
        <v>4.1262667785528508</v>
      </c>
      <c r="AC34">
        <f t="shared" si="5"/>
        <v>32</v>
      </c>
      <c r="AD34">
        <f t="shared" si="0"/>
        <v>1999.7439836139024</v>
      </c>
      <c r="AE34">
        <v>0</v>
      </c>
      <c r="AF34">
        <v>0</v>
      </c>
      <c r="AG34">
        <f t="shared" si="3"/>
        <v>0.91677159063474178</v>
      </c>
      <c r="AH34">
        <f t="shared" si="1"/>
        <v>1.8335431812694836</v>
      </c>
      <c r="AI34">
        <f t="shared" si="4"/>
        <v>88.166456818730524</v>
      </c>
      <c r="AJ34">
        <f>(1/9.81)*(SQRT(9.81*2*Basic!$C$4)*SIN(RADIANS(AI34))+(SQRT((SQRT(9.81*2*Basic!$C$4)*SIN(RADIANS(AI34))*SQRT(9.81*2*Basic!$C$4)*SIN(RADIANS(AI34)))-19.62*(-Basic!$C$3))))*SQRT(9.81*2*Basic!$C$4)*COS(RADIANS(AI34))</f>
        <v>0.20703442577073261</v>
      </c>
      <c r="AO34">
        <v>31</v>
      </c>
      <c r="AP34">
        <f t="shared" si="6"/>
        <v>1030.0761498201084</v>
      </c>
      <c r="AQ34">
        <f t="shared" si="7"/>
        <v>1714.3346014042247</v>
      </c>
    </row>
    <row r="35" spans="6:43" x14ac:dyDescent="0.3">
      <c r="F35" s="36">
        <f t="shared" si="2"/>
        <v>0.21349941295760574</v>
      </c>
      <c r="G35" s="36">
        <f>Tool!$D$10+('Trajectory Map'!F35*SIN(RADIANS(90-2*DEGREES(ASIN($D$5/2000))))/COS(RADIANS(90-2*DEGREES(ASIN($D$5/2000))))-('Trajectory Map'!F35*'Trajectory Map'!F35/((Tool!$D$9-Tool!$D$10)*4*COS(RADIANS(90-2*DEGREES(ASIN($D$5/2000))))*COS(RADIANS(90-2*DEGREES(ASIN($D$5/2000)))))))</f>
        <v>4.1297022096551403</v>
      </c>
      <c r="AC35">
        <f t="shared" si="5"/>
        <v>33</v>
      </c>
      <c r="AD35">
        <f t="shared" si="0"/>
        <v>1999.7277314674616</v>
      </c>
      <c r="AE35">
        <v>0</v>
      </c>
      <c r="AF35">
        <v>0</v>
      </c>
      <c r="AG35">
        <f t="shared" si="3"/>
        <v>0.94542326385600839</v>
      </c>
      <c r="AH35">
        <f t="shared" si="1"/>
        <v>1.8908465277120168</v>
      </c>
      <c r="AI35">
        <f t="shared" si="4"/>
        <v>88.109153472287986</v>
      </c>
      <c r="AJ35">
        <f>(1/9.81)*(SQRT(9.81*2*Basic!$C$4)*SIN(RADIANS(AI35))+(SQRT((SQRT(9.81*2*Basic!$C$4)*SIN(RADIANS(AI35))*SQRT(9.81*2*Basic!$C$4)*SIN(RADIANS(AI35)))-19.62*(-Basic!$C$3))))*SQRT(9.81*2*Basic!$C$4)*COS(RADIANS(AI35))</f>
        <v>0.21349941295760574</v>
      </c>
      <c r="AO35">
        <v>32</v>
      </c>
      <c r="AP35">
        <f t="shared" si="6"/>
        <v>1059.8385284664098</v>
      </c>
      <c r="AQ35">
        <f t="shared" si="7"/>
        <v>1696.0961923128518</v>
      </c>
    </row>
    <row r="36" spans="6:43" x14ac:dyDescent="0.3">
      <c r="F36" s="36">
        <f t="shared" si="2"/>
        <v>0.21996395356886275</v>
      </c>
      <c r="G36" s="36">
        <f>Tool!$D$10+('Trajectory Map'!F36*SIN(RADIANS(90-2*DEGREES(ASIN($D$5/2000))))/COS(RADIANS(90-2*DEGREES(ASIN($D$5/2000))))-('Trajectory Map'!F36*'Trajectory Map'!F36/((Tool!$D$9-Tool!$D$10)*4*COS(RADIANS(90-2*DEGREES(ASIN($D$5/2000))))*COS(RADIANS(90-2*DEGREES(ASIN($D$5/2000)))))))</f>
        <v>4.1331066741075215</v>
      </c>
      <c r="AC36">
        <f t="shared" si="5"/>
        <v>34</v>
      </c>
      <c r="AD36">
        <f t="shared" si="0"/>
        <v>1999.7109791167322</v>
      </c>
      <c r="AE36">
        <v>0</v>
      </c>
      <c r="AF36">
        <v>0</v>
      </c>
      <c r="AG36">
        <f t="shared" si="3"/>
        <v>0.97407517351896</v>
      </c>
      <c r="AH36">
        <f t="shared" si="1"/>
        <v>1.94815034703792</v>
      </c>
      <c r="AI36">
        <f t="shared" si="4"/>
        <v>88.051849652962076</v>
      </c>
      <c r="AJ36">
        <f>(1/9.81)*(SQRT(9.81*2*Basic!$C$4)*SIN(RADIANS(AI36))+(SQRT((SQRT(9.81*2*Basic!$C$4)*SIN(RADIANS(AI36))*SQRT(9.81*2*Basic!$C$4)*SIN(RADIANS(AI36)))-19.62*(-Basic!$C$3))))*SQRT(9.81*2*Basic!$C$4)*COS(RADIANS(AI36))</f>
        <v>0.21996395356886275</v>
      </c>
      <c r="AO36">
        <v>33</v>
      </c>
      <c r="AP36">
        <f t="shared" si="6"/>
        <v>1089.2780700300541</v>
      </c>
      <c r="AQ36">
        <f t="shared" si="7"/>
        <v>1677.3411358908481</v>
      </c>
    </row>
    <row r="37" spans="6:43" x14ac:dyDescent="0.3">
      <c r="F37" s="36">
        <f t="shared" si="2"/>
        <v>0.22642803408192372</v>
      </c>
      <c r="G37" s="36">
        <f>Tool!$D$10+('Trajectory Map'!F37*SIN(RADIANS(90-2*DEGREES(ASIN($D$5/2000))))/COS(RADIANS(90-2*DEGREES(ASIN($D$5/2000))))-('Trajectory Map'!F37*'Trajectory Map'!F37/((Tool!$D$9-Tool!$D$10)*4*COS(RADIANS(90-2*DEGREES(ASIN($D$5/2000))))*COS(RADIANS(90-2*DEGREES(ASIN($D$5/2000)))))))</f>
        <v>4.1364801712531216</v>
      </c>
      <c r="AC37">
        <f t="shared" si="5"/>
        <v>35</v>
      </c>
      <c r="AD37">
        <f t="shared" si="0"/>
        <v>1999.6937265491433</v>
      </c>
      <c r="AE37">
        <v>0</v>
      </c>
      <c r="AF37">
        <v>0</v>
      </c>
      <c r="AG37">
        <f t="shared" si="3"/>
        <v>1.0027273267946186</v>
      </c>
      <c r="AH37">
        <f t="shared" si="1"/>
        <v>2.0054546535892372</v>
      </c>
      <c r="AI37">
        <f t="shared" si="4"/>
        <v>87.99454534641076</v>
      </c>
      <c r="AJ37">
        <f>(1/9.81)*(SQRT(9.81*2*Basic!$C$4)*SIN(RADIANS(AI37))+(SQRT((SQRT(9.81*2*Basic!$C$4)*SIN(RADIANS(AI37))*SQRT(9.81*2*Basic!$C$4)*SIN(RADIANS(AI37)))-19.62*(-Basic!$C$3))))*SQRT(9.81*2*Basic!$C$4)*COS(RADIANS(AI37))</f>
        <v>0.22642803408192372</v>
      </c>
      <c r="AO37">
        <v>34</v>
      </c>
      <c r="AP37">
        <f t="shared" si="6"/>
        <v>1118.3858069414939</v>
      </c>
      <c r="AQ37">
        <f t="shared" si="7"/>
        <v>1658.0751451100832</v>
      </c>
    </row>
    <row r="38" spans="6:43" x14ac:dyDescent="0.3">
      <c r="F38" s="36">
        <f t="shared" si="2"/>
        <v>0.23289164097510681</v>
      </c>
      <c r="G38" s="36">
        <f>Tool!$D$10+('Trajectory Map'!F38*SIN(RADIANS(90-2*DEGREES(ASIN($D$5/2000))))/COS(RADIANS(90-2*DEGREES(ASIN($D$5/2000))))-('Trajectory Map'!F38*'Trajectory Map'!F38/((Tool!$D$9-Tool!$D$10)*4*COS(RADIANS(90-2*DEGREES(ASIN($D$5/2000))))*COS(RADIANS(90-2*DEGREES(ASIN($D$5/2000)))))))</f>
        <v>4.1398227006921653</v>
      </c>
      <c r="AC38">
        <f t="shared" si="5"/>
        <v>36</v>
      </c>
      <c r="AD38">
        <f t="shared" si="0"/>
        <v>1999.6759737517475</v>
      </c>
      <c r="AE38">
        <v>0</v>
      </c>
      <c r="AF38">
        <v>0</v>
      </c>
      <c r="AG38">
        <f t="shared" si="3"/>
        <v>1.0313797308545551</v>
      </c>
      <c r="AH38">
        <f t="shared" si="1"/>
        <v>2.0627594617091103</v>
      </c>
      <c r="AI38">
        <f t="shared" si="4"/>
        <v>87.937240538290894</v>
      </c>
      <c r="AJ38">
        <f>(1/9.81)*(SQRT(9.81*2*Basic!$C$4)*SIN(RADIANS(AI38))+(SQRT((SQRT(9.81*2*Basic!$C$4)*SIN(RADIANS(AI38))*SQRT(9.81*2*Basic!$C$4)*SIN(RADIANS(AI38)))-19.62*(-Basic!$C$3))))*SQRT(9.81*2*Basic!$C$4)*COS(RADIANS(AI38))</f>
        <v>0.23289164097510681</v>
      </c>
      <c r="AO38">
        <v>35</v>
      </c>
      <c r="AP38">
        <f t="shared" si="6"/>
        <v>1147.1528727020921</v>
      </c>
      <c r="AQ38">
        <f t="shared" si="7"/>
        <v>1638.3040885779835</v>
      </c>
    </row>
    <row r="39" spans="6:43" x14ac:dyDescent="0.3">
      <c r="F39" s="36">
        <f t="shared" si="2"/>
        <v>0.23935476072765047</v>
      </c>
      <c r="G39" s="36">
        <f>Tool!$D$10+('Trajectory Map'!F39*SIN(RADIANS(90-2*DEGREES(ASIN($D$5/2000))))/COS(RADIANS(90-2*DEGREES(ASIN($D$5/2000))))-('Trajectory Map'!F39*'Trajectory Map'!F39/((Tool!$D$9-Tool!$D$10)*4*COS(RADIANS(90-2*DEGREES(ASIN($D$5/2000))))*COS(RADIANS(90-2*DEGREES(ASIN($D$5/2000)))))))</f>
        <v>4.1431342622819178</v>
      </c>
      <c r="AC39">
        <f t="shared" si="5"/>
        <v>37</v>
      </c>
      <c r="AD39">
        <f t="shared" si="0"/>
        <v>1999.6577207112221</v>
      </c>
      <c r="AE39">
        <v>0</v>
      </c>
      <c r="AF39">
        <v>0</v>
      </c>
      <c r="AG39">
        <f t="shared" si="3"/>
        <v>1.0600323928709048</v>
      </c>
      <c r="AH39">
        <f t="shared" si="1"/>
        <v>2.1200647857418096</v>
      </c>
      <c r="AI39">
        <f t="shared" si="4"/>
        <v>87.879935214258197</v>
      </c>
      <c r="AJ39">
        <f>(1/9.81)*(SQRT(9.81*2*Basic!$C$4)*SIN(RADIANS(AI39))+(SQRT((SQRT(9.81*2*Basic!$C$4)*SIN(RADIANS(AI39))*SQRT(9.81*2*Basic!$C$4)*SIN(RADIANS(AI39)))-19.62*(-Basic!$C$3))))*SQRT(9.81*2*Basic!$C$4)*COS(RADIANS(AI39))</f>
        <v>0.23935476072765047</v>
      </c>
      <c r="AO39">
        <v>36</v>
      </c>
      <c r="AP39">
        <f t="shared" si="6"/>
        <v>1175.5705045849463</v>
      </c>
      <c r="AQ39">
        <f t="shared" si="7"/>
        <v>1618.0339887498949</v>
      </c>
    </row>
    <row r="40" spans="6:43" x14ac:dyDescent="0.3">
      <c r="F40" s="36">
        <f t="shared" si="2"/>
        <v>0.24581737981974403</v>
      </c>
      <c r="G40" s="36">
        <f>Tool!$D$10+('Trajectory Map'!F40*SIN(RADIANS(90-2*DEGREES(ASIN($D$5/2000))))/COS(RADIANS(90-2*DEGREES(ASIN($D$5/2000))))-('Trajectory Map'!F40*'Trajectory Map'!F40/((Tool!$D$9-Tool!$D$10)*4*COS(RADIANS(90-2*DEGREES(ASIN($D$5/2000))))*COS(RADIANS(90-2*DEGREES(ASIN($D$5/2000)))))))</f>
        <v>4.1464148561366301</v>
      </c>
      <c r="AC40">
        <f t="shared" si="5"/>
        <v>38</v>
      </c>
      <c r="AD40">
        <f t="shared" si="0"/>
        <v>1999.6389674138679</v>
      </c>
      <c r="AE40">
        <v>0</v>
      </c>
      <c r="AF40">
        <v>0</v>
      </c>
      <c r="AG40">
        <f t="shared" si="3"/>
        <v>1.0886853200163829</v>
      </c>
      <c r="AH40">
        <f t="shared" si="1"/>
        <v>2.1773706400327657</v>
      </c>
      <c r="AI40">
        <f t="shared" si="4"/>
        <v>87.822629359967237</v>
      </c>
      <c r="AJ40">
        <f>(1/9.81)*(SQRT(9.81*2*Basic!$C$4)*SIN(RADIANS(AI40))+(SQRT((SQRT(9.81*2*Basic!$C$4)*SIN(RADIANS(AI40))*SQRT(9.81*2*Basic!$C$4)*SIN(RADIANS(AI40)))-19.62*(-Basic!$C$3))))*SQRT(9.81*2*Basic!$C$4)*COS(RADIANS(AI40))</f>
        <v>0.24581737981974403</v>
      </c>
      <c r="AO40">
        <v>37</v>
      </c>
      <c r="AP40">
        <f t="shared" si="6"/>
        <v>1203.6300463040966</v>
      </c>
      <c r="AQ40">
        <f t="shared" si="7"/>
        <v>1597.2710200945858</v>
      </c>
    </row>
    <row r="41" spans="6:43" x14ac:dyDescent="0.3">
      <c r="F41" s="36">
        <f t="shared" si="2"/>
        <v>0.25227948473255252</v>
      </c>
      <c r="G41" s="36">
        <f>Tool!$D$10+('Trajectory Map'!F41*SIN(RADIANS(90-2*DEGREES(ASIN($D$5/2000))))/COS(RADIANS(90-2*DEGREES(ASIN($D$5/2000))))-('Trajectory Map'!F41*'Trajectory Map'!F41/((Tool!$D$9-Tool!$D$10)*4*COS(RADIANS(90-2*DEGREES(ASIN($D$5/2000))))*COS(RADIANS(90-2*DEGREES(ASIN($D$5/2000)))))))</f>
        <v>4.1496644826274789</v>
      </c>
      <c r="AC41">
        <f t="shared" si="5"/>
        <v>39</v>
      </c>
      <c r="AD41">
        <f t="shared" si="0"/>
        <v>1999.6197138456102</v>
      </c>
      <c r="AE41">
        <v>0</v>
      </c>
      <c r="AF41">
        <v>0</v>
      </c>
      <c r="AG41">
        <f t="shared" si="3"/>
        <v>1.1173385194643035</v>
      </c>
      <c r="AH41">
        <f t="shared" si="1"/>
        <v>2.234677038928607</v>
      </c>
      <c r="AI41">
        <f t="shared" si="4"/>
        <v>87.765322961071391</v>
      </c>
      <c r="AJ41">
        <f>(1/9.81)*(SQRT(9.81*2*Basic!$C$4)*SIN(RADIANS(AI41))+(SQRT((SQRT(9.81*2*Basic!$C$4)*SIN(RADIANS(AI41))*SQRT(9.81*2*Basic!$C$4)*SIN(RADIANS(AI41)))-19.62*(-Basic!$C$3))))*SQRT(9.81*2*Basic!$C$4)*COS(RADIANS(AI41))</f>
        <v>0.25227948473255252</v>
      </c>
      <c r="AO41">
        <v>38</v>
      </c>
      <c r="AP41">
        <f t="shared" si="6"/>
        <v>1231.3229506513167</v>
      </c>
      <c r="AQ41">
        <f t="shared" si="7"/>
        <v>1576.0215072134438</v>
      </c>
    </row>
    <row r="42" spans="6:43" x14ac:dyDescent="0.3">
      <c r="F42" s="36">
        <f t="shared" si="2"/>
        <v>0.25874106194824176</v>
      </c>
      <c r="G42" s="36">
        <f>Tool!$D$10+('Trajectory Map'!F42*SIN(RADIANS(90-2*DEGREES(ASIN($D$5/2000))))/COS(RADIANS(90-2*DEGREES(ASIN($D$5/2000))))-('Trajectory Map'!F42*'Trajectory Map'!F42/((Tool!$D$9-Tool!$D$10)*4*COS(RADIANS(90-2*DEGREES(ASIN($D$5/2000))))*COS(RADIANS(90-2*DEGREES(ASIN($D$5/2000)))))))</f>
        <v>4.1528831423825077</v>
      </c>
      <c r="AC42">
        <f t="shared" si="5"/>
        <v>40</v>
      </c>
      <c r="AD42">
        <f t="shared" si="0"/>
        <v>1999.599959991998</v>
      </c>
      <c r="AE42">
        <v>0</v>
      </c>
      <c r="AF42">
        <v>0</v>
      </c>
      <c r="AG42">
        <f t="shared" si="3"/>
        <v>1.1459919983885927</v>
      </c>
      <c r="AH42">
        <f t="shared" si="1"/>
        <v>2.2919839967771853</v>
      </c>
      <c r="AI42">
        <f t="shared" si="4"/>
        <v>87.708016003222809</v>
      </c>
      <c r="AJ42">
        <f>(1/9.81)*(SQRT(9.81*2*Basic!$C$4)*SIN(RADIANS(AI42))+(SQRT((SQRT(9.81*2*Basic!$C$4)*SIN(RADIANS(AI42))*SQRT(9.81*2*Basic!$C$4)*SIN(RADIANS(AI42)))-19.62*(-Basic!$C$3))))*SQRT(9.81*2*Basic!$C$4)*COS(RADIANS(AI42))</f>
        <v>0.25874106194824176</v>
      </c>
      <c r="AO42">
        <v>39</v>
      </c>
      <c r="AP42">
        <f t="shared" si="6"/>
        <v>1258.6407820996749</v>
      </c>
      <c r="AQ42">
        <f t="shared" si="7"/>
        <v>1554.2919229139418</v>
      </c>
    </row>
    <row r="43" spans="6:43" x14ac:dyDescent="0.3">
      <c r="F43" s="36">
        <f t="shared" si="2"/>
        <v>0.26520209795000871</v>
      </c>
      <c r="G43" s="36">
        <f>Tool!$D$10+('Trajectory Map'!F43*SIN(RADIANS(90-2*DEGREES(ASIN($D$5/2000))))/COS(RADIANS(90-2*DEGREES(ASIN($D$5/2000))))-('Trajectory Map'!F43*'Trajectory Map'!F43/((Tool!$D$9-Tool!$D$10)*4*COS(RADIANS(90-2*DEGREES(ASIN($D$5/2000))))*COS(RADIANS(90-2*DEGREES(ASIN($D$5/2000)))))))</f>
        <v>4.1560708362865659</v>
      </c>
      <c r="AC43">
        <f t="shared" si="5"/>
        <v>41</v>
      </c>
      <c r="AD43">
        <f t="shared" si="0"/>
        <v>1999.5797058382043</v>
      </c>
      <c r="AE43">
        <v>0</v>
      </c>
      <c r="AF43">
        <v>0</v>
      </c>
      <c r="AG43">
        <f t="shared" si="3"/>
        <v>1.1746457639638064</v>
      </c>
      <c r="AH43">
        <f t="shared" si="1"/>
        <v>2.3492915279276128</v>
      </c>
      <c r="AI43">
        <f t="shared" si="4"/>
        <v>87.650708472072381</v>
      </c>
      <c r="AJ43">
        <f>(1/9.81)*(SQRT(9.81*2*Basic!$C$4)*SIN(RADIANS(AI43))+(SQRT((SQRT(9.81*2*Basic!$C$4)*SIN(RADIANS(AI43))*SQRT(9.81*2*Basic!$C$4)*SIN(RADIANS(AI43)))-19.62*(-Basic!$C$3))))*SQRT(9.81*2*Basic!$C$4)*COS(RADIANS(AI43))</f>
        <v>0.26520209795000871</v>
      </c>
      <c r="AO43">
        <v>40</v>
      </c>
      <c r="AP43">
        <f t="shared" si="6"/>
        <v>1285.5752193730784</v>
      </c>
      <c r="AQ43">
        <f t="shared" si="7"/>
        <v>1532.0888862379561</v>
      </c>
    </row>
    <row r="44" spans="6:43" x14ac:dyDescent="0.3">
      <c r="F44" s="36">
        <f t="shared" si="2"/>
        <v>0.27166257922210529</v>
      </c>
      <c r="G44" s="36">
        <f>Tool!$D$10+('Trajectory Map'!F44*SIN(RADIANS(90-2*DEGREES(ASIN($D$5/2000))))/COS(RADIANS(90-2*DEGREES(ASIN($D$5/2000))))-('Trajectory Map'!F44*'Trajectory Map'!F44/((Tool!$D$9-Tool!$D$10)*4*COS(RADIANS(90-2*DEGREES(ASIN($D$5/2000))))*COS(RADIANS(90-2*DEGREES(ASIN($D$5/2000)))))))</f>
        <v>4.1592275654812401</v>
      </c>
      <c r="AC44">
        <f t="shared" si="5"/>
        <v>42</v>
      </c>
      <c r="AD44">
        <f t="shared" si="0"/>
        <v>1999.5589513690263</v>
      </c>
      <c r="AE44">
        <v>0</v>
      </c>
      <c r="AF44">
        <v>0</v>
      </c>
      <c r="AG44">
        <f t="shared" si="3"/>
        <v>1.2032998233651471</v>
      </c>
      <c r="AH44">
        <f t="shared" si="1"/>
        <v>2.4065996467302941</v>
      </c>
      <c r="AI44">
        <f t="shared" si="4"/>
        <v>87.593400353269701</v>
      </c>
      <c r="AJ44">
        <f>(1/9.81)*(SQRT(9.81*2*Basic!$C$4)*SIN(RADIANS(AI44))+(SQRT((SQRT(9.81*2*Basic!$C$4)*SIN(RADIANS(AI44))*SQRT(9.81*2*Basic!$C$4)*SIN(RADIANS(AI44)))-19.62*(-Basic!$C$3))))*SQRT(9.81*2*Basic!$C$4)*COS(RADIANS(AI44))</f>
        <v>0.27166257922210529</v>
      </c>
      <c r="AO44">
        <v>41</v>
      </c>
      <c r="AP44">
        <f t="shared" si="6"/>
        <v>1312.1180579810145</v>
      </c>
      <c r="AQ44">
        <f t="shared" si="7"/>
        <v>1509.4191604455441</v>
      </c>
    </row>
    <row r="45" spans="6:43" x14ac:dyDescent="0.3">
      <c r="F45" s="36">
        <f t="shared" si="2"/>
        <v>0.27812249224986152</v>
      </c>
      <c r="G45" s="36">
        <f>Tool!$D$10+('Trajectory Map'!F45*SIN(RADIANS(90-2*DEGREES(ASIN($D$5/2000))))/COS(RADIANS(90-2*DEGREES(ASIN($D$5/2000))))-('Trajectory Map'!F45*'Trajectory Map'!F45/((Tool!$D$9-Tool!$D$10)*4*COS(RADIANS(90-2*DEGREES(ASIN($D$5/2000))))*COS(RADIANS(90-2*DEGREES(ASIN($D$5/2000)))))))</f>
        <v>4.1623533313647885</v>
      </c>
      <c r="AC45">
        <f t="shared" si="5"/>
        <v>43</v>
      </c>
      <c r="AD45">
        <f t="shared" si="0"/>
        <v>1999.5376965688845</v>
      </c>
      <c r="AE45">
        <v>0</v>
      </c>
      <c r="AF45">
        <v>0</v>
      </c>
      <c r="AG45">
        <f t="shared" si="3"/>
        <v>1.2319541837684769</v>
      </c>
      <c r="AH45">
        <f t="shared" si="1"/>
        <v>2.4639083675369537</v>
      </c>
      <c r="AI45">
        <f t="shared" si="4"/>
        <v>87.536091632463041</v>
      </c>
      <c r="AJ45">
        <f>(1/9.81)*(SQRT(9.81*2*Basic!$C$4)*SIN(RADIANS(AI45))+(SQRT((SQRT(9.81*2*Basic!$C$4)*SIN(RADIANS(AI45))*SQRT(9.81*2*Basic!$C$4)*SIN(RADIANS(AI45)))-19.62*(-Basic!$C$3))))*SQRT(9.81*2*Basic!$C$4)*COS(RADIANS(AI45))</f>
        <v>0.27812249224986152</v>
      </c>
      <c r="AO45">
        <v>42</v>
      </c>
      <c r="AP45">
        <f t="shared" si="6"/>
        <v>1338.2612127177165</v>
      </c>
      <c r="AQ45">
        <f t="shared" si="7"/>
        <v>1486.2896509547884</v>
      </c>
    </row>
    <row r="46" spans="6:43" x14ac:dyDescent="0.3">
      <c r="F46" s="36">
        <f t="shared" si="2"/>
        <v>0.28458182351972022</v>
      </c>
      <c r="G46" s="36">
        <f>Tool!$D$10+('Trajectory Map'!F46*SIN(RADIANS(90-2*DEGREES(ASIN($D$5/2000))))/COS(RADIANS(90-2*DEGREES(ASIN($D$5/2000))))-('Trajectory Map'!F46*'Trajectory Map'!F46/((Tool!$D$9-Tool!$D$10)*4*COS(RADIANS(90-2*DEGREES(ASIN($D$5/2000))))*COS(RADIANS(90-2*DEGREES(ASIN($D$5/2000)))))))</f>
        <v>4.1654481355920758</v>
      </c>
      <c r="AC46">
        <f t="shared" si="5"/>
        <v>44</v>
      </c>
      <c r="AD46">
        <f t="shared" si="0"/>
        <v>1999.5159414218233</v>
      </c>
      <c r="AE46">
        <v>0</v>
      </c>
      <c r="AF46">
        <v>0</v>
      </c>
      <c r="AG46">
        <f t="shared" si="3"/>
        <v>1.2606088523503383</v>
      </c>
      <c r="AH46">
        <f t="shared" si="1"/>
        <v>2.5212177047006765</v>
      </c>
      <c r="AI46">
        <f t="shared" si="4"/>
        <v>87.478782295299325</v>
      </c>
      <c r="AJ46">
        <f>(1/9.81)*(SQRT(9.81*2*Basic!$C$4)*SIN(RADIANS(AI46))+(SQRT((SQRT(9.81*2*Basic!$C$4)*SIN(RADIANS(AI46))*SQRT(9.81*2*Basic!$C$4)*SIN(RADIANS(AI46)))-19.62*(-Basic!$C$3))))*SQRT(9.81*2*Basic!$C$4)*COS(RADIANS(AI46))</f>
        <v>0.28458182351972022</v>
      </c>
      <c r="AO46">
        <v>43</v>
      </c>
      <c r="AP46">
        <f t="shared" si="6"/>
        <v>1363.996720124997</v>
      </c>
      <c r="AQ46">
        <f t="shared" si="7"/>
        <v>1462.7074032383409</v>
      </c>
    </row>
    <row r="47" spans="6:43" x14ac:dyDescent="0.3">
      <c r="F47" s="36">
        <f t="shared" si="2"/>
        <v>0.29104055951925428</v>
      </c>
      <c r="G47" s="36">
        <f>Tool!$D$10+('Trajectory Map'!F47*SIN(RADIANS(90-2*DEGREES(ASIN($D$5/2000))))/COS(RADIANS(90-2*DEGREES(ASIN($D$5/2000))))-('Trajectory Map'!F47*'Trajectory Map'!F47/((Tool!$D$9-Tool!$D$10)*4*COS(RADIANS(90-2*DEGREES(ASIN($D$5/2000))))*COS(RADIANS(90-2*DEGREES(ASIN($D$5/2000)))))))</f>
        <v>4.1685119800744959</v>
      </c>
      <c r="AC47">
        <f t="shared" si="5"/>
        <v>45</v>
      </c>
      <c r="AD47">
        <f t="shared" si="0"/>
        <v>1999.493685911511</v>
      </c>
      <c r="AE47">
        <v>0</v>
      </c>
      <c r="AF47">
        <v>0</v>
      </c>
      <c r="AG47">
        <f t="shared" si="3"/>
        <v>1.2892638362879665</v>
      </c>
      <c r="AH47">
        <f t="shared" si="1"/>
        <v>2.578527672575933</v>
      </c>
      <c r="AI47">
        <f t="shared" si="4"/>
        <v>87.42147232742407</v>
      </c>
      <c r="AJ47">
        <f>(1/9.81)*(SQRT(9.81*2*Basic!$C$4)*SIN(RADIANS(AI47))+(SQRT((SQRT(9.81*2*Basic!$C$4)*SIN(RADIANS(AI47))*SQRT(9.81*2*Basic!$C$4)*SIN(RADIANS(AI47)))-19.62*(-Basic!$C$3))))*SQRT(9.81*2*Basic!$C$4)*COS(RADIANS(AI47))</f>
        <v>0.29104055951925428</v>
      </c>
      <c r="AO47">
        <v>44</v>
      </c>
      <c r="AP47">
        <f t="shared" si="6"/>
        <v>1389.3167409179946</v>
      </c>
      <c r="AQ47">
        <f t="shared" si="7"/>
        <v>1438.6796006773025</v>
      </c>
    </row>
    <row r="48" spans="6:43" x14ac:dyDescent="0.3">
      <c r="F48" s="36">
        <f t="shared" si="2"/>
        <v>0.29749868673720153</v>
      </c>
      <c r="G48" s="36">
        <f>Tool!$D$10+('Trajectory Map'!F48*SIN(RADIANS(90-2*DEGREES(ASIN($D$5/2000))))/COS(RADIANS(90-2*DEGREES(ASIN($D$5/2000))))-('Trajectory Map'!F48*'Trajectory Map'!F48/((Tool!$D$9-Tool!$D$10)*4*COS(RADIANS(90-2*DEGREES(ASIN($D$5/2000))))*COS(RADIANS(90-2*DEGREES(ASIN($D$5/2000)))))))</f>
        <v>4.1715448669799029</v>
      </c>
      <c r="AC48">
        <f t="shared" si="5"/>
        <v>46</v>
      </c>
      <c r="AD48">
        <f t="shared" si="0"/>
        <v>1999.4709300212394</v>
      </c>
      <c r="AE48">
        <v>0</v>
      </c>
      <c r="AF48">
        <v>0</v>
      </c>
      <c r="AG48">
        <f t="shared" si="3"/>
        <v>1.3179191427593082</v>
      </c>
      <c r="AH48">
        <f t="shared" si="1"/>
        <v>2.6358382855186164</v>
      </c>
      <c r="AI48">
        <f t="shared" si="4"/>
        <v>87.364161714481384</v>
      </c>
      <c r="AJ48">
        <f>(1/9.81)*(SQRT(9.81*2*Basic!$C$4)*SIN(RADIANS(AI48))+(SQRT((SQRT(9.81*2*Basic!$C$4)*SIN(RADIANS(AI48))*SQRT(9.81*2*Basic!$C$4)*SIN(RADIANS(AI48)))-19.62*(-Basic!$C$3))))*SQRT(9.81*2*Basic!$C$4)*COS(RADIANS(AI48))</f>
        <v>0.29749868673720153</v>
      </c>
      <c r="AO48">
        <v>45</v>
      </c>
      <c r="AP48">
        <f t="shared" si="6"/>
        <v>1414.2135623730949</v>
      </c>
      <c r="AQ48">
        <f t="shared" si="7"/>
        <v>1414.2135623730951</v>
      </c>
    </row>
    <row r="49" spans="6:43" x14ac:dyDescent="0.3">
      <c r="F49" s="36">
        <f t="shared" si="2"/>
        <v>0.30395619166348092</v>
      </c>
      <c r="G49" s="36">
        <f>Tool!$D$10+('Trajectory Map'!F49*SIN(RADIANS(90-2*DEGREES(ASIN($D$5/2000))))/COS(RADIANS(90-2*DEGREES(ASIN($D$5/2000))))-('Trajectory Map'!F49*'Trajectory Map'!F49/((Tool!$D$9-Tool!$D$10)*4*COS(RADIANS(90-2*DEGREES(ASIN($D$5/2000))))*COS(RADIANS(90-2*DEGREES(ASIN($D$5/2000)))))))</f>
        <v>4.1745467987325355</v>
      </c>
      <c r="AC49">
        <f t="shared" si="5"/>
        <v>47</v>
      </c>
      <c r="AD49">
        <f t="shared" si="0"/>
        <v>1999.4476737339239</v>
      </c>
      <c r="AE49">
        <v>0</v>
      </c>
      <c r="AF49">
        <v>0</v>
      </c>
      <c r="AG49">
        <f t="shared" si="3"/>
        <v>1.3465747789430362</v>
      </c>
      <c r="AH49">
        <f t="shared" si="1"/>
        <v>2.6931495578860725</v>
      </c>
      <c r="AI49">
        <f t="shared" si="4"/>
        <v>87.306850442113927</v>
      </c>
      <c r="AJ49">
        <f>(1/9.81)*(SQRT(9.81*2*Basic!$C$4)*SIN(RADIANS(AI49))+(SQRT((SQRT(9.81*2*Basic!$C$4)*SIN(RADIANS(AI49))*SQRT(9.81*2*Basic!$C$4)*SIN(RADIANS(AI49)))-19.62*(-Basic!$C$3))))*SQRT(9.81*2*Basic!$C$4)*COS(RADIANS(AI49))</f>
        <v>0.30395619166348092</v>
      </c>
      <c r="AO49">
        <v>46</v>
      </c>
      <c r="AP49">
        <f t="shared" si="6"/>
        <v>1438.6796006773022</v>
      </c>
      <c r="AQ49">
        <f t="shared" si="7"/>
        <v>1389.3167409179946</v>
      </c>
    </row>
    <row r="50" spans="6:43" x14ac:dyDescent="0.3">
      <c r="F50" s="36">
        <f t="shared" si="2"/>
        <v>0.31041306078923114</v>
      </c>
      <c r="G50" s="36">
        <f>Tool!$D$10+('Trajectory Map'!F50*SIN(RADIANS(90-2*DEGREES(ASIN($D$5/2000))))/COS(RADIANS(90-2*DEGREES(ASIN($D$5/2000))))-('Trajectory Map'!F50*'Trajectory Map'!F50/((Tool!$D$9-Tool!$D$10)*4*COS(RADIANS(90-2*DEGREES(ASIN($D$5/2000))))*COS(RADIANS(90-2*DEGREES(ASIN($D$5/2000)))))))</f>
        <v>4.1775177780129402</v>
      </c>
      <c r="AC50">
        <f t="shared" si="5"/>
        <v>48</v>
      </c>
      <c r="AD50">
        <f t="shared" si="0"/>
        <v>1999.4239170321034</v>
      </c>
      <c r="AE50">
        <v>0</v>
      </c>
      <c r="AF50">
        <v>0</v>
      </c>
      <c r="AG50">
        <f t="shared" si="3"/>
        <v>1.3752307520185663</v>
      </c>
      <c r="AH50">
        <f t="shared" si="1"/>
        <v>2.7504615040371325</v>
      </c>
      <c r="AI50">
        <f t="shared" si="4"/>
        <v>87.249538495962867</v>
      </c>
      <c r="AJ50">
        <f>(1/9.81)*(SQRT(9.81*2*Basic!$C$4)*SIN(RADIANS(AI50))+(SQRT((SQRT(9.81*2*Basic!$C$4)*SIN(RADIANS(AI50))*SQRT(9.81*2*Basic!$C$4)*SIN(RADIANS(AI50)))-19.62*(-Basic!$C$3))))*SQRT(9.81*2*Basic!$C$4)*COS(RADIANS(AI50))</f>
        <v>0.31041306078923114</v>
      </c>
      <c r="AO50">
        <v>47</v>
      </c>
      <c r="AP50">
        <f t="shared" si="6"/>
        <v>1462.7074032383409</v>
      </c>
      <c r="AQ50">
        <f t="shared" si="7"/>
        <v>1363.996720124997</v>
      </c>
    </row>
    <row r="51" spans="6:43" x14ac:dyDescent="0.3">
      <c r="F51" s="36">
        <f t="shared" si="2"/>
        <v>0.3168692806068269</v>
      </c>
      <c r="G51" s="36">
        <f>Tool!$D$10+('Trajectory Map'!F51*SIN(RADIANS(90-2*DEGREES(ASIN($D$5/2000))))/COS(RADIANS(90-2*DEGREES(ASIN($D$5/2000))))-('Trajectory Map'!F51*'Trajectory Map'!F51/((Tool!$D$9-Tool!$D$10)*4*COS(RADIANS(90-2*DEGREES(ASIN($D$5/2000))))*COS(RADIANS(90-2*DEGREES(ASIN($D$5/2000)))))))</f>
        <v>4.1804578077578887</v>
      </c>
      <c r="AC51">
        <f t="shared" si="5"/>
        <v>49</v>
      </c>
      <c r="AD51">
        <f t="shared" si="0"/>
        <v>1999.3996598979404</v>
      </c>
      <c r="AE51">
        <v>0</v>
      </c>
      <c r="AF51">
        <v>0</v>
      </c>
      <c r="AG51">
        <f t="shared" si="3"/>
        <v>1.4038870691660732</v>
      </c>
      <c r="AH51">
        <f t="shared" si="1"/>
        <v>2.8077741383321464</v>
      </c>
      <c r="AI51">
        <f t="shared" si="4"/>
        <v>87.19222586166785</v>
      </c>
      <c r="AJ51">
        <f>(1/9.81)*(SQRT(9.81*2*Basic!$C$4)*SIN(RADIANS(AI51))+(SQRT((SQRT(9.81*2*Basic!$C$4)*SIN(RADIANS(AI51))*SQRT(9.81*2*Basic!$C$4)*SIN(RADIANS(AI51)))-19.62*(-Basic!$C$3))))*SQRT(9.81*2*Basic!$C$4)*COS(RADIANS(AI51))</f>
        <v>0.3168692806068269</v>
      </c>
      <c r="AO51">
        <v>48</v>
      </c>
      <c r="AP51">
        <f t="shared" si="6"/>
        <v>1486.2896509547884</v>
      </c>
      <c r="AQ51">
        <f t="shared" si="7"/>
        <v>1338.2612127177165</v>
      </c>
    </row>
    <row r="52" spans="6:43" x14ac:dyDescent="0.3">
      <c r="F52" s="36">
        <f t="shared" si="2"/>
        <v>0.3233248376099081</v>
      </c>
      <c r="G52" s="36">
        <f>Tool!$D$10+('Trajectory Map'!F52*SIN(RADIANS(90-2*DEGREES(ASIN($D$5/2000))))/COS(RADIANS(90-2*DEGREES(ASIN($D$5/2000))))-('Trajectory Map'!F52*'Trajectory Map'!F52/((Tool!$D$9-Tool!$D$10)*4*COS(RADIANS(90-2*DEGREES(ASIN($D$5/2000))))*COS(RADIANS(90-2*DEGREES(ASIN($D$5/2000)))))))</f>
        <v>4.1833668911603006</v>
      </c>
      <c r="AC52">
        <f t="shared" si="5"/>
        <v>50</v>
      </c>
      <c r="AD52">
        <f t="shared" si="0"/>
        <v>1999.3749023132204</v>
      </c>
      <c r="AE52">
        <v>0</v>
      </c>
      <c r="AF52">
        <v>0</v>
      </c>
      <c r="AG52">
        <f t="shared" si="3"/>
        <v>1.4325437375665075</v>
      </c>
      <c r="AH52">
        <f t="shared" si="1"/>
        <v>2.8650874751330151</v>
      </c>
      <c r="AI52">
        <f t="shared" si="4"/>
        <v>87.134912524866991</v>
      </c>
      <c r="AJ52">
        <f>(1/9.81)*(SQRT(9.81*2*Basic!$C$4)*SIN(RADIANS(AI52))+(SQRT((SQRT(9.81*2*Basic!$C$4)*SIN(RADIANS(AI52))*SQRT(9.81*2*Basic!$C$4)*SIN(RADIANS(AI52)))-19.62*(-Basic!$C$3))))*SQRT(9.81*2*Basic!$C$4)*COS(RADIANS(AI52))</f>
        <v>0.3233248376099081</v>
      </c>
      <c r="AO52">
        <v>49</v>
      </c>
      <c r="AP52">
        <f t="shared" si="6"/>
        <v>1509.4191604455441</v>
      </c>
      <c r="AQ52">
        <f t="shared" si="7"/>
        <v>1312.1180579810145</v>
      </c>
    </row>
    <row r="53" spans="6:43" x14ac:dyDescent="0.3">
      <c r="F53" s="36">
        <f t="shared" si="2"/>
        <v>0.32977971829341074</v>
      </c>
      <c r="G53" s="36">
        <f>Tool!$D$10+('Trajectory Map'!F53*SIN(RADIANS(90-2*DEGREES(ASIN($D$5/2000))))/COS(RADIANS(90-2*DEGREES(ASIN($D$5/2000))))-('Trajectory Map'!F53*'Trajectory Map'!F53/((Tool!$D$9-Tool!$D$10)*4*COS(RADIANS(90-2*DEGREES(ASIN($D$5/2000))))*COS(RADIANS(90-2*DEGREES(ASIN($D$5/2000)))))))</f>
        <v>4.1862450316691566</v>
      </c>
      <c r="AC53">
        <f t="shared" si="5"/>
        <v>51</v>
      </c>
      <c r="AD53">
        <f t="shared" si="0"/>
        <v>1999.3496442593525</v>
      </c>
      <c r="AE53">
        <v>0</v>
      </c>
      <c r="AF53">
        <v>0</v>
      </c>
      <c r="AG53">
        <f t="shared" si="3"/>
        <v>1.461200764401611</v>
      </c>
      <c r="AH53">
        <f t="shared" si="1"/>
        <v>2.9224015288032219</v>
      </c>
      <c r="AI53">
        <f t="shared" si="4"/>
        <v>87.077598471196779</v>
      </c>
      <c r="AJ53">
        <f>(1/9.81)*(SQRT(9.81*2*Basic!$C$4)*SIN(RADIANS(AI53))+(SQRT((SQRT(9.81*2*Basic!$C$4)*SIN(RADIANS(AI53))*SQRT(9.81*2*Basic!$C$4)*SIN(RADIANS(AI53)))-19.62*(-Basic!$C$3))))*SQRT(9.81*2*Basic!$C$4)*COS(RADIANS(AI53))</f>
        <v>0.32977971829341074</v>
      </c>
      <c r="AO53">
        <v>50</v>
      </c>
      <c r="AP53">
        <f t="shared" si="6"/>
        <v>1532.0888862379561</v>
      </c>
      <c r="AQ53">
        <f t="shared" si="7"/>
        <v>1285.5752193730787</v>
      </c>
    </row>
    <row r="54" spans="6:43" x14ac:dyDescent="0.3">
      <c r="F54" s="36">
        <f t="shared" si="2"/>
        <v>0.33623390915358847</v>
      </c>
      <c r="G54" s="36">
        <f>Tool!$D$10+('Trajectory Map'!F54*SIN(RADIANS(90-2*DEGREES(ASIN($D$5/2000))))/COS(RADIANS(90-2*DEGREES(ASIN($D$5/2000))))-('Trajectory Map'!F54*'Trajectory Map'!F54/((Tool!$D$9-Tool!$D$10)*4*COS(RADIANS(90-2*DEGREES(ASIN($D$5/2000))))*COS(RADIANS(90-2*DEGREES(ASIN($D$5/2000)))))))</f>
        <v>4.1890922329894167</v>
      </c>
      <c r="AC54">
        <f t="shared" si="5"/>
        <v>52</v>
      </c>
      <c r="AD54">
        <f t="shared" si="0"/>
        <v>1999.3238857173692</v>
      </c>
      <c r="AE54">
        <v>0</v>
      </c>
      <c r="AF54">
        <v>0</v>
      </c>
      <c r="AG54">
        <f t="shared" si="3"/>
        <v>1.4898581568539333</v>
      </c>
      <c r="AH54">
        <f t="shared" si="1"/>
        <v>2.9797163137078666</v>
      </c>
      <c r="AI54">
        <f t="shared" si="4"/>
        <v>87.020283686292132</v>
      </c>
      <c r="AJ54">
        <f>(1/9.81)*(SQRT(9.81*2*Basic!$C$4)*SIN(RADIANS(AI54))+(SQRT((SQRT(9.81*2*Basic!$C$4)*SIN(RADIANS(AI54))*SQRT(9.81*2*Basic!$C$4)*SIN(RADIANS(AI54)))-19.62*(-Basic!$C$3))))*SQRT(9.81*2*Basic!$C$4)*COS(RADIANS(AI54))</f>
        <v>0.33623390915358847</v>
      </c>
      <c r="AO54">
        <v>51</v>
      </c>
      <c r="AP54">
        <f t="shared" si="6"/>
        <v>1554.2919229139418</v>
      </c>
      <c r="AQ54">
        <f t="shared" si="7"/>
        <v>1258.6407820996751</v>
      </c>
    </row>
    <row r="55" spans="6:43" x14ac:dyDescent="0.3">
      <c r="F55" s="36">
        <f t="shared" si="2"/>
        <v>0.34268739668803805</v>
      </c>
      <c r="G55" s="36">
        <f>Tool!$D$10+('Trajectory Map'!F55*SIN(RADIANS(90-2*DEGREES(ASIN($D$5/2000))))/COS(RADIANS(90-2*DEGREES(ASIN($D$5/2000))))-('Trajectory Map'!F55*'Trajectory Map'!F55/((Tool!$D$9-Tool!$D$10)*4*COS(RADIANS(90-2*DEGREES(ASIN($D$5/2000))))*COS(RADIANS(90-2*DEGREES(ASIN($D$5/2000)))))))</f>
        <v>4.1919084990819275</v>
      </c>
      <c r="AC55">
        <f t="shared" si="5"/>
        <v>53</v>
      </c>
      <c r="AD55">
        <f t="shared" si="0"/>
        <v>1999.2976266679257</v>
      </c>
      <c r="AE55">
        <v>0</v>
      </c>
      <c r="AF55">
        <v>0</v>
      </c>
      <c r="AG55">
        <f t="shared" si="3"/>
        <v>1.5185159221068487</v>
      </c>
      <c r="AH55">
        <f t="shared" si="1"/>
        <v>3.0370318442136974</v>
      </c>
      <c r="AI55">
        <f t="shared" si="4"/>
        <v>86.962968155786299</v>
      </c>
      <c r="AJ55">
        <f>(1/9.81)*(SQRT(9.81*2*Basic!$C$4)*SIN(RADIANS(AI55))+(SQRT((SQRT(9.81*2*Basic!$C$4)*SIN(RADIANS(AI55))*SQRT(9.81*2*Basic!$C$4)*SIN(RADIANS(AI55)))-19.62*(-Basic!$C$3))))*SQRT(9.81*2*Basic!$C$4)*COS(RADIANS(AI55))</f>
        <v>0.34268739668803805</v>
      </c>
      <c r="AO55">
        <v>52</v>
      </c>
      <c r="AP55">
        <f t="shared" si="6"/>
        <v>1576.021507213444</v>
      </c>
      <c r="AQ55">
        <f t="shared" si="7"/>
        <v>1231.3229506513167</v>
      </c>
    </row>
    <row r="56" spans="6:43" x14ac:dyDescent="0.3">
      <c r="F56" s="36">
        <f t="shared" si="2"/>
        <v>0.34914016739573217</v>
      </c>
      <c r="G56" s="36">
        <f>Tool!$D$10+('Trajectory Map'!F56*SIN(RADIANS(90-2*DEGREES(ASIN($D$5/2000))))/COS(RADIANS(90-2*DEGREES(ASIN($D$5/2000))))-('Trajectory Map'!F56*'Trajectory Map'!F56/((Tool!$D$9-Tool!$D$10)*4*COS(RADIANS(90-2*DEGREES(ASIN($D$5/2000))))*COS(RADIANS(90-2*DEGREES(ASIN($D$5/2000)))))))</f>
        <v>4.1946938341633375</v>
      </c>
      <c r="AC56">
        <f t="shared" si="5"/>
        <v>54</v>
      </c>
      <c r="AD56">
        <f t="shared" si="0"/>
        <v>1999.2708670913003</v>
      </c>
      <c r="AE56">
        <v>0</v>
      </c>
      <c r="AF56">
        <v>0</v>
      </c>
      <c r="AG56">
        <f t="shared" si="3"/>
        <v>1.5471740673445704</v>
      </c>
      <c r="AH56">
        <f t="shared" si="1"/>
        <v>3.0943481346891408</v>
      </c>
      <c r="AI56">
        <f t="shared" si="4"/>
        <v>86.905651865310858</v>
      </c>
      <c r="AJ56">
        <f>(1/9.81)*(SQRT(9.81*2*Basic!$C$4)*SIN(RADIANS(AI56))+(SQRT((SQRT(9.81*2*Basic!$C$4)*SIN(RADIANS(AI56))*SQRT(9.81*2*Basic!$C$4)*SIN(RADIANS(AI56)))-19.62*(-Basic!$C$3))))*SQRT(9.81*2*Basic!$C$4)*COS(RADIANS(AI56))</f>
        <v>0.34914016739573217</v>
      </c>
      <c r="AO56">
        <v>53</v>
      </c>
      <c r="AP56">
        <f t="shared" si="6"/>
        <v>1597.2710200945858</v>
      </c>
      <c r="AQ56">
        <f t="shared" si="7"/>
        <v>1203.6300463040968</v>
      </c>
    </row>
    <row r="57" spans="6:43" x14ac:dyDescent="0.3">
      <c r="F57" s="36">
        <f t="shared" si="2"/>
        <v>0.35559220777703771</v>
      </c>
      <c r="G57" s="36">
        <f>Tool!$D$10+('Trajectory Map'!F57*SIN(RADIANS(90-2*DEGREES(ASIN($D$5/2000))))/COS(RADIANS(90-2*DEGREES(ASIN($D$5/2000))))-('Trajectory Map'!F57*'Trajectory Map'!F57/((Tool!$D$9-Tool!$D$10)*4*COS(RADIANS(90-2*DEGREES(ASIN($D$5/2000))))*COS(RADIANS(90-2*DEGREES(ASIN($D$5/2000)))))))</f>
        <v>4.1974482427060025</v>
      </c>
      <c r="AC57">
        <f t="shared" si="5"/>
        <v>55</v>
      </c>
      <c r="AD57">
        <f t="shared" si="0"/>
        <v>1999.243606967395</v>
      </c>
      <c r="AE57">
        <v>0</v>
      </c>
      <c r="AF57">
        <v>0</v>
      </c>
      <c r="AG57">
        <f t="shared" si="3"/>
        <v>1.5758325997521698</v>
      </c>
      <c r="AH57">
        <f t="shared" si="1"/>
        <v>3.1516651995043397</v>
      </c>
      <c r="AI57">
        <f t="shared" si="4"/>
        <v>86.848334800495664</v>
      </c>
      <c r="AJ57">
        <f>(1/9.81)*(SQRT(9.81*2*Basic!$C$4)*SIN(RADIANS(AI57))+(SQRT((SQRT(9.81*2*Basic!$C$4)*SIN(RADIANS(AI57))*SQRT(9.81*2*Basic!$C$4)*SIN(RADIANS(AI57)))-19.62*(-Basic!$C$3))))*SQRT(9.81*2*Basic!$C$4)*COS(RADIANS(AI57))</f>
        <v>0.35559220777703771</v>
      </c>
      <c r="AO57">
        <v>54</v>
      </c>
      <c r="AP57">
        <f t="shared" si="6"/>
        <v>1618.0339887498949</v>
      </c>
      <c r="AQ57">
        <f t="shared" si="7"/>
        <v>1175.5705045849463</v>
      </c>
    </row>
    <row r="58" spans="6:43" x14ac:dyDescent="0.3">
      <c r="F58" s="36">
        <f t="shared" si="2"/>
        <v>0.36204350433374755</v>
      </c>
      <c r="G58" s="36">
        <f>Tool!$D$10+('Trajectory Map'!F58*SIN(RADIANS(90-2*DEGREES(ASIN($D$5/2000))))/COS(RADIANS(90-2*DEGREES(ASIN($D$5/2000))))-('Trajectory Map'!F58*'Trajectory Map'!F58/((Tool!$D$9-Tool!$D$10)*4*COS(RADIANS(90-2*DEGREES(ASIN($D$5/2000))))*COS(RADIANS(90-2*DEGREES(ASIN($D$5/2000)))))))</f>
        <v>4.2001717294378906</v>
      </c>
      <c r="AC58">
        <f t="shared" si="5"/>
        <v>56</v>
      </c>
      <c r="AD58">
        <f t="shared" si="0"/>
        <v>1999.2158462757343</v>
      </c>
      <c r="AE58">
        <v>0</v>
      </c>
      <c r="AF58">
        <v>0</v>
      </c>
      <c r="AG58">
        <f t="shared" si="3"/>
        <v>1.6044915265155906</v>
      </c>
      <c r="AH58">
        <f t="shared" si="1"/>
        <v>3.2089830530311811</v>
      </c>
      <c r="AI58">
        <f t="shared" si="4"/>
        <v>86.791016946968824</v>
      </c>
      <c r="AJ58">
        <f>(1/9.81)*(SQRT(9.81*2*Basic!$C$4)*SIN(RADIANS(AI58))+(SQRT((SQRT(9.81*2*Basic!$C$4)*SIN(RADIANS(AI58))*SQRT(9.81*2*Basic!$C$4)*SIN(RADIANS(AI58)))-19.62*(-Basic!$C$3))))*SQRT(9.81*2*Basic!$C$4)*COS(RADIANS(AI58))</f>
        <v>0.36204350433374755</v>
      </c>
      <c r="AO58">
        <v>55</v>
      </c>
      <c r="AP58">
        <f t="shared" si="6"/>
        <v>1638.3040885779835</v>
      </c>
      <c r="AQ58">
        <f t="shared" si="7"/>
        <v>1147.1528727020923</v>
      </c>
    </row>
    <row r="59" spans="6:43" x14ac:dyDescent="0.3">
      <c r="F59" s="36">
        <f t="shared" si="2"/>
        <v>0.36849404356910831</v>
      </c>
      <c r="G59" s="36">
        <f>Tool!$D$10+('Trajectory Map'!F59*SIN(RADIANS(90-2*DEGREES(ASIN($D$5/2000))))/COS(RADIANS(90-2*DEGREES(ASIN($D$5/2000))))-('Trajectory Map'!F59*'Trajectory Map'!F59/((Tool!$D$9-Tool!$D$10)*4*COS(RADIANS(90-2*DEGREES(ASIN($D$5/2000))))*COS(RADIANS(90-2*DEGREES(ASIN($D$5/2000)))))))</f>
        <v>4.2028642993424912</v>
      </c>
      <c r="AC59">
        <f t="shared" si="5"/>
        <v>57</v>
      </c>
      <c r="AD59">
        <f t="shared" si="0"/>
        <v>1999.1875849954652</v>
      </c>
      <c r="AE59">
        <v>0</v>
      </c>
      <c r="AF59">
        <v>0</v>
      </c>
      <c r="AG59">
        <f t="shared" si="3"/>
        <v>1.6331508548216642</v>
      </c>
      <c r="AH59">
        <f t="shared" si="1"/>
        <v>3.2663017096433284</v>
      </c>
      <c r="AI59">
        <f t="shared" si="4"/>
        <v>86.733698290356671</v>
      </c>
      <c r="AJ59">
        <f>(1/9.81)*(SQRT(9.81*2*Basic!$C$4)*SIN(RADIANS(AI59))+(SQRT((SQRT(9.81*2*Basic!$C$4)*SIN(RADIANS(AI59))*SQRT(9.81*2*Basic!$C$4)*SIN(RADIANS(AI59)))-19.62*(-Basic!$C$3))))*SQRT(9.81*2*Basic!$C$4)*COS(RADIANS(AI59))</f>
        <v>0.36849404356910831</v>
      </c>
      <c r="AO59">
        <v>56</v>
      </c>
      <c r="AP59">
        <f t="shared" si="6"/>
        <v>1658.0751451100834</v>
      </c>
      <c r="AQ59">
        <f t="shared" si="7"/>
        <v>1118.3858069414937</v>
      </c>
    </row>
    <row r="60" spans="6:43" x14ac:dyDescent="0.3">
      <c r="F60" s="36">
        <f t="shared" si="2"/>
        <v>0.37494381198783805</v>
      </c>
      <c r="G60" s="36">
        <f>Tool!$D$10+('Trajectory Map'!F60*SIN(RADIANS(90-2*DEGREES(ASIN($D$5/2000))))/COS(RADIANS(90-2*DEGREES(ASIN($D$5/2000))))-('Trajectory Map'!F60*'Trajectory Map'!F60/((Tool!$D$9-Tool!$D$10)*4*COS(RADIANS(90-2*DEGREES(ASIN($D$5/2000))))*COS(RADIANS(90-2*DEGREES(ASIN($D$5/2000)))))))</f>
        <v>4.2055259576587085</v>
      </c>
      <c r="AC60">
        <f t="shared" si="5"/>
        <v>58</v>
      </c>
      <c r="AD60">
        <f t="shared" si="0"/>
        <v>1999.1588231053579</v>
      </c>
      <c r="AE60">
        <v>0</v>
      </c>
      <c r="AF60">
        <v>0</v>
      </c>
      <c r="AG60">
        <f t="shared" si="3"/>
        <v>1.6618105918581296</v>
      </c>
      <c r="AH60">
        <f t="shared" si="1"/>
        <v>3.3236211837162593</v>
      </c>
      <c r="AI60">
        <f t="shared" si="4"/>
        <v>86.676378816283744</v>
      </c>
      <c r="AJ60">
        <f>(1/9.81)*(SQRT(9.81*2*Basic!$C$4)*SIN(RADIANS(AI60))+(SQRT((SQRT(9.81*2*Basic!$C$4)*SIN(RADIANS(AI60))*SQRT(9.81*2*Basic!$C$4)*SIN(RADIANS(AI60)))-19.62*(-Basic!$C$3))))*SQRT(9.81*2*Basic!$C$4)*COS(RADIANS(AI60))</f>
        <v>0.37494381198783805</v>
      </c>
      <c r="AO60">
        <v>57</v>
      </c>
      <c r="AP60">
        <f t="shared" si="6"/>
        <v>1677.3411358908481</v>
      </c>
      <c r="AQ60">
        <f t="shared" si="7"/>
        <v>1089.2780700300541</v>
      </c>
    </row>
    <row r="61" spans="6:43" x14ac:dyDescent="0.3">
      <c r="F61" s="36">
        <f t="shared" si="2"/>
        <v>0.38139279609616272</v>
      </c>
      <c r="G61" s="36">
        <f>Tool!$D$10+('Trajectory Map'!F61*SIN(RADIANS(90-2*DEGREES(ASIN($D$5/2000))))/COS(RADIANS(90-2*DEGREES(ASIN($D$5/2000))))-('Trajectory Map'!F61*'Trajectory Map'!F61/((Tool!$D$9-Tool!$D$10)*4*COS(RADIANS(90-2*DEGREES(ASIN($D$5/2000))))*COS(RADIANS(90-2*DEGREES(ASIN($D$5/2000)))))))</f>
        <v>4.2081567098807708</v>
      </c>
      <c r="AC61">
        <f t="shared" si="5"/>
        <v>59</v>
      </c>
      <c r="AD61">
        <f t="shared" si="0"/>
        <v>1999.1295605838056</v>
      </c>
      <c r="AE61">
        <v>0</v>
      </c>
      <c r="AF61">
        <v>0</v>
      </c>
      <c r="AG61">
        <f t="shared" si="3"/>
        <v>1.690470744813646</v>
      </c>
      <c r="AH61">
        <f t="shared" si="1"/>
        <v>3.380941489627292</v>
      </c>
      <c r="AI61">
        <f t="shared" si="4"/>
        <v>86.61905851037271</v>
      </c>
      <c r="AJ61">
        <f>(1/9.81)*(SQRT(9.81*2*Basic!$C$4)*SIN(RADIANS(AI61))+(SQRT((SQRT(9.81*2*Basic!$C$4)*SIN(RADIANS(AI61))*SQRT(9.81*2*Basic!$C$4)*SIN(RADIANS(AI61)))-19.62*(-Basic!$C$3))))*SQRT(9.81*2*Basic!$C$4)*COS(RADIANS(AI61))</f>
        <v>0.38139279609616272</v>
      </c>
      <c r="AO61">
        <v>58</v>
      </c>
      <c r="AP61">
        <f t="shared" si="6"/>
        <v>1696.0961923128518</v>
      </c>
      <c r="AQ61">
        <f t="shared" si="7"/>
        <v>1059.8385284664098</v>
      </c>
    </row>
    <row r="62" spans="6:43" x14ac:dyDescent="0.3">
      <c r="F62" s="36">
        <f t="shared" si="2"/>
        <v>0.38784098240184101</v>
      </c>
      <c r="G62" s="36">
        <f>Tool!$D$10+('Trajectory Map'!F62*SIN(RADIANS(90-2*DEGREES(ASIN($D$5/2000))))/COS(RADIANS(90-2*DEGREES(ASIN($D$5/2000))))-('Trajectory Map'!F62*'Trajectory Map'!F62/((Tool!$D$9-Tool!$D$10)*4*COS(RADIANS(90-2*DEGREES(ASIN($D$5/2000))))*COS(RADIANS(90-2*DEGREES(ASIN($D$5/2000)))))))</f>
        <v>4.2107565617581226</v>
      </c>
      <c r="AC62">
        <f t="shared" si="5"/>
        <v>60</v>
      </c>
      <c r="AD62">
        <f t="shared" si="0"/>
        <v>1999.0997974088236</v>
      </c>
      <c r="AE62">
        <v>0</v>
      </c>
      <c r="AF62">
        <v>0</v>
      </c>
      <c r="AG62">
        <f t="shared" si="3"/>
        <v>1.7191313208778112</v>
      </c>
      <c r="AH62">
        <f t="shared" si="1"/>
        <v>3.4382626417556224</v>
      </c>
      <c r="AI62">
        <f t="shared" si="4"/>
        <v>86.561737358244372</v>
      </c>
      <c r="AJ62">
        <f>(1/9.81)*(SQRT(9.81*2*Basic!$C$4)*SIN(RADIANS(AI62))+(SQRT((SQRT(9.81*2*Basic!$C$4)*SIN(RADIANS(AI62))*SQRT(9.81*2*Basic!$C$4)*SIN(RADIANS(AI62)))-19.62*(-Basic!$C$3))))*SQRT(9.81*2*Basic!$C$4)*COS(RADIANS(AI62))</f>
        <v>0.38784098240184101</v>
      </c>
      <c r="AO62">
        <v>59</v>
      </c>
      <c r="AP62">
        <f t="shared" si="6"/>
        <v>1714.3346014042247</v>
      </c>
      <c r="AQ62">
        <f t="shared" si="7"/>
        <v>1030.0761498201084</v>
      </c>
    </row>
    <row r="63" spans="6:43" x14ac:dyDescent="0.3">
      <c r="F63" s="36">
        <f t="shared" si="2"/>
        <v>0.39428835741417922</v>
      </c>
      <c r="G63" s="36">
        <f>Tool!$D$10+('Trajectory Map'!F63*SIN(RADIANS(90-2*DEGREES(ASIN($D$5/2000))))/COS(RADIANS(90-2*DEGREES(ASIN($D$5/2000))))-('Trajectory Map'!F63*'Trajectory Map'!F63/((Tool!$D$9-Tool!$D$10)*4*COS(RADIANS(90-2*DEGREES(ASIN($D$5/2000))))*COS(RADIANS(90-2*DEGREES(ASIN($D$5/2000)))))))</f>
        <v>4.213325519295319</v>
      </c>
      <c r="AC63">
        <f t="shared" si="5"/>
        <v>61</v>
      </c>
      <c r="AD63">
        <f t="shared" si="0"/>
        <v>1999.0695335580501</v>
      </c>
      <c r="AE63">
        <v>0</v>
      </c>
      <c r="AF63">
        <v>0</v>
      </c>
      <c r="AG63">
        <f t="shared" si="3"/>
        <v>1.7477923272411766</v>
      </c>
      <c r="AH63">
        <f t="shared" si="1"/>
        <v>3.4955846544823532</v>
      </c>
      <c r="AI63">
        <f t="shared" si="4"/>
        <v>86.504415345517643</v>
      </c>
      <c r="AJ63">
        <f>(1/9.81)*(SQRT(9.81*2*Basic!$C$4)*SIN(RADIANS(AI63))+(SQRT((SQRT(9.81*2*Basic!$C$4)*SIN(RADIANS(AI63))*SQRT(9.81*2*Basic!$C$4)*SIN(RADIANS(AI63)))-19.62*(-Basic!$C$3))))*SQRT(9.81*2*Basic!$C$4)*COS(RADIANS(AI63))</f>
        <v>0.39428835741417922</v>
      </c>
      <c r="AO63">
        <v>60</v>
      </c>
      <c r="AP63">
        <f t="shared" si="6"/>
        <v>1732.0508075688772</v>
      </c>
      <c r="AQ63">
        <f t="shared" si="7"/>
        <v>1000.0000000000002</v>
      </c>
    </row>
    <row r="64" spans="6:43" x14ac:dyDescent="0.3">
      <c r="F64" s="36">
        <f t="shared" si="2"/>
        <v>0.40073490764407294</v>
      </c>
      <c r="G64" s="36">
        <f>Tool!$D$10+('Trajectory Map'!F64*SIN(RADIANS(90-2*DEGREES(ASIN($D$5/2000))))/COS(RADIANS(90-2*DEGREES(ASIN($D$5/2000))))-('Trajectory Map'!F64*'Trajectory Map'!F64/((Tool!$D$9-Tool!$D$10)*4*COS(RADIANS(90-2*DEGREES(ASIN($D$5/2000))))*COS(RADIANS(90-2*DEGREES(ASIN($D$5/2000)))))))</f>
        <v>4.2158635887519251</v>
      </c>
      <c r="AC64">
        <f t="shared" si="5"/>
        <v>62</v>
      </c>
      <c r="AD64">
        <f t="shared" si="0"/>
        <v>1999.0387690087455</v>
      </c>
      <c r="AE64">
        <v>0</v>
      </c>
      <c r="AF64">
        <v>0</v>
      </c>
      <c r="AG64">
        <f t="shared" si="3"/>
        <v>1.7764537710952644</v>
      </c>
      <c r="AH64">
        <f t="shared" si="1"/>
        <v>3.5529075421905287</v>
      </c>
      <c r="AI64">
        <f t="shared" si="4"/>
        <v>86.447092457809475</v>
      </c>
      <c r="AJ64">
        <f>(1/9.81)*(SQRT(9.81*2*Basic!$C$4)*SIN(RADIANS(AI64))+(SQRT((SQRT(9.81*2*Basic!$C$4)*SIN(RADIANS(AI64))*SQRT(9.81*2*Basic!$C$4)*SIN(RADIANS(AI64)))-19.62*(-Basic!$C$3))))*SQRT(9.81*2*Basic!$C$4)*COS(RADIANS(AI64))</f>
        <v>0.40073490764407294</v>
      </c>
      <c r="AO64">
        <v>61</v>
      </c>
      <c r="AP64">
        <f t="shared" si="6"/>
        <v>1749.2394142787914</v>
      </c>
      <c r="AQ64">
        <f t="shared" si="7"/>
        <v>969.61924049267418</v>
      </c>
    </row>
    <row r="65" spans="6:43" x14ac:dyDescent="0.3">
      <c r="F65" s="36">
        <f t="shared" si="2"/>
        <v>0.40718061960403001</v>
      </c>
      <c r="G65" s="36">
        <f>Tool!$D$10+('Trajectory Map'!F65*SIN(RADIANS(90-2*DEGREES(ASIN($D$5/2000))))/COS(RADIANS(90-2*DEGREES(ASIN($D$5/2000))))-('Trajectory Map'!F65*'Trajectory Map'!F65/((Tool!$D$9-Tool!$D$10)*4*COS(RADIANS(90-2*DEGREES(ASIN($D$5/2000))))*COS(RADIANS(90-2*DEGREES(ASIN($D$5/2000)))))))</f>
        <v>4.218370776642403</v>
      </c>
      <c r="AC65">
        <f t="shared" si="5"/>
        <v>63</v>
      </c>
      <c r="AD65">
        <f t="shared" si="0"/>
        <v>1999.0075037377924</v>
      </c>
      <c r="AE65">
        <v>0</v>
      </c>
      <c r="AF65">
        <v>0</v>
      </c>
      <c r="AG65">
        <f t="shared" si="3"/>
        <v>1.8051156596325839</v>
      </c>
      <c r="AH65">
        <f t="shared" si="1"/>
        <v>3.6102313192651678</v>
      </c>
      <c r="AI65">
        <f t="shared" si="4"/>
        <v>86.389768680734832</v>
      </c>
      <c r="AJ65">
        <f>(1/9.81)*(SQRT(9.81*2*Basic!$C$4)*SIN(RADIANS(AI65))+(SQRT((SQRT(9.81*2*Basic!$C$4)*SIN(RADIANS(AI65))*SQRT(9.81*2*Basic!$C$4)*SIN(RADIANS(AI65)))-19.62*(-Basic!$C$3))))*SQRT(9.81*2*Basic!$C$4)*COS(RADIANS(AI65))</f>
        <v>0.40718061960403001</v>
      </c>
      <c r="AO65">
        <v>62</v>
      </c>
      <c r="AP65">
        <f t="shared" si="6"/>
        <v>1765.8951857178538</v>
      </c>
      <c r="AQ65">
        <f t="shared" si="7"/>
        <v>938.94312557178171</v>
      </c>
    </row>
    <row r="66" spans="6:43" x14ac:dyDescent="0.3">
      <c r="F66" s="36">
        <f t="shared" si="2"/>
        <v>0.41362547980818826</v>
      </c>
      <c r="G66" s="36">
        <f>Tool!$D$10+('Trajectory Map'!F66*SIN(RADIANS(90-2*DEGREES(ASIN($D$5/2000))))/COS(RADIANS(90-2*DEGREES(ASIN($D$5/2000))))-('Trajectory Map'!F66*'Trajectory Map'!F66/((Tool!$D$9-Tool!$D$10)*4*COS(RADIANS(90-2*DEGREES(ASIN($D$5/2000))))*COS(RADIANS(90-2*DEGREES(ASIN($D$5/2000)))))))</f>
        <v>4.2208470897360035</v>
      </c>
      <c r="AC66">
        <f t="shared" si="5"/>
        <v>64</v>
      </c>
      <c r="AD66">
        <f t="shared" si="0"/>
        <v>1998.9757377216963</v>
      </c>
      <c r="AE66">
        <v>0</v>
      </c>
      <c r="AF66">
        <v>0</v>
      </c>
      <c r="AG66">
        <f t="shared" si="3"/>
        <v>1.833778000046647</v>
      </c>
      <c r="AH66">
        <f t="shared" si="1"/>
        <v>3.6675560000932941</v>
      </c>
      <c r="AI66">
        <f t="shared" si="4"/>
        <v>86.332443999906701</v>
      </c>
      <c r="AJ66">
        <f>(1/9.81)*(SQRT(9.81*2*Basic!$C$4)*SIN(RADIANS(AI66))+(SQRT((SQRT(9.81*2*Basic!$C$4)*SIN(RADIANS(AI66))*SQRT(9.81*2*Basic!$C$4)*SIN(RADIANS(AI66)))-19.62*(-Basic!$C$3))))*SQRT(9.81*2*Basic!$C$4)*COS(RADIANS(AI66))</f>
        <v>0.41362547980818826</v>
      </c>
      <c r="AO66">
        <v>63</v>
      </c>
      <c r="AP66">
        <f t="shared" si="6"/>
        <v>1782.0130483767355</v>
      </c>
      <c r="AQ66">
        <f t="shared" si="7"/>
        <v>907.98099947909361</v>
      </c>
    </row>
    <row r="67" spans="6:43" x14ac:dyDescent="0.3">
      <c r="F67" s="36">
        <f t="shared" si="2"/>
        <v>0.42006947477234768</v>
      </c>
      <c r="G67" s="36">
        <f>Tool!$D$10+('Trajectory Map'!F67*SIN(RADIANS(90-2*DEGREES(ASIN($D$5/2000))))/COS(RADIANS(90-2*DEGREES(ASIN($D$5/2000))))-('Trajectory Map'!F67*'Trajectory Map'!F67/((Tool!$D$9-Tool!$D$10)*4*COS(RADIANS(90-2*DEGREES(ASIN($D$5/2000))))*COS(RADIANS(90-2*DEGREES(ASIN($D$5/2000)))))))</f>
        <v>4.2232925350566504</v>
      </c>
      <c r="AC67">
        <f t="shared" si="5"/>
        <v>65</v>
      </c>
      <c r="AD67">
        <f t="shared" si="0"/>
        <v>1998.9434709365846</v>
      </c>
      <c r="AE67">
        <v>0</v>
      </c>
      <c r="AF67">
        <v>0</v>
      </c>
      <c r="AG67">
        <f t="shared" si="3"/>
        <v>1.8624407995319856</v>
      </c>
      <c r="AH67">
        <f t="shared" ref="AH67:AH130" si="8">AG67*2</f>
        <v>3.7248815990639712</v>
      </c>
      <c r="AI67">
        <f t="shared" si="4"/>
        <v>86.275118400936023</v>
      </c>
      <c r="AJ67">
        <f>(1/9.81)*(SQRT(9.81*2*Basic!$C$4)*SIN(RADIANS(AI67))+(SQRT((SQRT(9.81*2*Basic!$C$4)*SIN(RADIANS(AI67))*SQRT(9.81*2*Basic!$C$4)*SIN(RADIANS(AI67)))-19.62*(-Basic!$C$3))))*SQRT(9.81*2*Basic!$C$4)*COS(RADIANS(AI67))</f>
        <v>0.42006947477234768</v>
      </c>
      <c r="AO67">
        <v>64</v>
      </c>
      <c r="AP67">
        <f t="shared" si="6"/>
        <v>1797.588092598334</v>
      </c>
      <c r="AQ67">
        <f t="shared" si="7"/>
        <v>876.74229357815489</v>
      </c>
    </row>
    <row r="68" spans="6:43" x14ac:dyDescent="0.3">
      <c r="F68" s="36">
        <f t="shared" ref="F68:F131" si="9">AJ68</f>
        <v>0.42651259101399958</v>
      </c>
      <c r="G68" s="36">
        <f>Tool!$D$10+('Trajectory Map'!F68*SIN(RADIANS(90-2*DEGREES(ASIN($D$5/2000))))/COS(RADIANS(90-2*DEGREES(ASIN($D$5/2000))))-('Trajectory Map'!F68*'Trajectory Map'!F68/((Tool!$D$9-Tool!$D$10)*4*COS(RADIANS(90-2*DEGREES(ASIN($D$5/2000))))*COS(RADIANS(90-2*DEGREES(ASIN($D$5/2000)))))))</f>
        <v>4.2257071198828298</v>
      </c>
      <c r="AC68">
        <f t="shared" si="5"/>
        <v>66</v>
      </c>
      <c r="AD68">
        <f t="shared" ref="AD68:AD131" si="10">SQRT($AB$7-(AC68*AC68))</f>
        <v>1998.9107033582065</v>
      </c>
      <c r="AE68">
        <v>0</v>
      </c>
      <c r="AF68">
        <v>0</v>
      </c>
      <c r="AG68">
        <f t="shared" ref="AG68:AG131" si="11">DEGREES(ASIN(AC68/2000))</f>
        <v>1.8911040652841664</v>
      </c>
      <c r="AH68">
        <f t="shared" si="8"/>
        <v>3.7822081305683328</v>
      </c>
      <c r="AI68">
        <f t="shared" ref="AI68:AI131" si="12">90-AH68</f>
        <v>86.217791869431665</v>
      </c>
      <c r="AJ68">
        <f>(1/9.81)*(SQRT(9.81*2*Basic!$C$4)*SIN(RADIANS(AI68))+(SQRT((SQRT(9.81*2*Basic!$C$4)*SIN(RADIANS(AI68))*SQRT(9.81*2*Basic!$C$4)*SIN(RADIANS(AI68)))-19.62*(-Basic!$C$3))))*SQRT(9.81*2*Basic!$C$4)*COS(RADIANS(AI68))</f>
        <v>0.42651259101399958</v>
      </c>
      <c r="AO68">
        <v>65</v>
      </c>
      <c r="AP68">
        <f t="shared" si="6"/>
        <v>1812.6155740733</v>
      </c>
      <c r="AQ68">
        <f t="shared" si="7"/>
        <v>845.23652348139888</v>
      </c>
    </row>
    <row r="69" spans="6:43" x14ac:dyDescent="0.3">
      <c r="F69" s="36">
        <f t="shared" si="9"/>
        <v>0.43295481505234851</v>
      </c>
      <c r="G69" s="36">
        <f>Tool!$D$10+('Trajectory Map'!F69*SIN(RADIANS(90-2*DEGREES(ASIN($D$5/2000))))/COS(RADIANS(90-2*DEGREES(ASIN($D$5/2000))))-('Trajectory Map'!F69*'Trajectory Map'!F69/((Tool!$D$9-Tool!$D$10)*4*COS(RADIANS(90-2*DEGREES(ASIN($D$5/2000))))*COS(RADIANS(90-2*DEGREES(ASIN($D$5/2000)))))))</f>
        <v>4.2280908517474707</v>
      </c>
      <c r="AC69">
        <f t="shared" ref="AC69:AC132" si="13">AC68+1</f>
        <v>67</v>
      </c>
      <c r="AD69">
        <f t="shared" si="10"/>
        <v>1998.8774349619339</v>
      </c>
      <c r="AE69">
        <v>0</v>
      </c>
      <c r="AF69">
        <v>0</v>
      </c>
      <c r="AG69">
        <f t="shared" si="11"/>
        <v>1.919767804499809</v>
      </c>
      <c r="AH69">
        <f t="shared" si="8"/>
        <v>3.839535608999618</v>
      </c>
      <c r="AI69">
        <f t="shared" si="12"/>
        <v>86.160464391000389</v>
      </c>
      <c r="AJ69">
        <f>(1/9.81)*(SQRT(9.81*2*Basic!$C$4)*SIN(RADIANS(AI69))+(SQRT((SQRT(9.81*2*Basic!$C$4)*SIN(RADIANS(AI69))*SQRT(9.81*2*Basic!$C$4)*SIN(RADIANS(AI69)))-19.62*(-Basic!$C$3))))*SQRT(9.81*2*Basic!$C$4)*COS(RADIANS(AI69))</f>
        <v>0.43295481505234851</v>
      </c>
      <c r="AO69">
        <v>66</v>
      </c>
      <c r="AP69">
        <f t="shared" ref="AP69:AP132" si="14">2000*SIN(RADIANS(AO69))</f>
        <v>1827.0909152852018</v>
      </c>
      <c r="AQ69">
        <f t="shared" ref="AQ69:AQ132" si="15">2000*COS(RADIANS(AO69))</f>
        <v>813.4732861516004</v>
      </c>
    </row>
    <row r="70" spans="6:43" x14ac:dyDescent="0.3">
      <c r="F70" s="36">
        <f t="shared" si="9"/>
        <v>0.43939613340834449</v>
      </c>
      <c r="G70" s="36">
        <f>Tool!$D$10+('Trajectory Map'!F70*SIN(RADIANS(90-2*DEGREES(ASIN($D$5/2000))))/COS(RADIANS(90-2*DEGREES(ASIN($D$5/2000))))-('Trajectory Map'!F70*'Trajectory Map'!F70/((Tool!$D$9-Tool!$D$10)*4*COS(RADIANS(90-2*DEGREES(ASIN($D$5/2000))))*COS(RADIANS(90-2*DEGREES(ASIN($D$5/2000)))))))</f>
        <v>4.2304437384378284</v>
      </c>
      <c r="AC70">
        <f t="shared" si="13"/>
        <v>68</v>
      </c>
      <c r="AD70">
        <f t="shared" si="10"/>
        <v>1998.8436657227599</v>
      </c>
      <c r="AE70">
        <v>0</v>
      </c>
      <c r="AF70">
        <v>0</v>
      </c>
      <c r="AG70">
        <f t="shared" si="11"/>
        <v>1.9484320243766013</v>
      </c>
      <c r="AH70">
        <f t="shared" si="8"/>
        <v>3.8968640487532027</v>
      </c>
      <c r="AI70">
        <f t="shared" si="12"/>
        <v>86.103135951246799</v>
      </c>
      <c r="AJ70">
        <f>(1/9.81)*(SQRT(9.81*2*Basic!$C$4)*SIN(RADIANS(AI70))+(SQRT((SQRT(9.81*2*Basic!$C$4)*SIN(RADIANS(AI70))*SQRT(9.81*2*Basic!$C$4)*SIN(RADIANS(AI70)))-19.62*(-Basic!$C$3))))*SQRT(9.81*2*Basic!$C$4)*COS(RADIANS(AI70))</f>
        <v>0.43939613340834449</v>
      </c>
      <c r="AO70">
        <v>67</v>
      </c>
      <c r="AP70">
        <f t="shared" si="14"/>
        <v>1841.0097069048807</v>
      </c>
      <c r="AQ70">
        <f t="shared" si="15"/>
        <v>781.46225697854743</v>
      </c>
    </row>
    <row r="71" spans="6:43" x14ac:dyDescent="0.3">
      <c r="F71" s="36">
        <f t="shared" si="9"/>
        <v>0.44583653260469897</v>
      </c>
      <c r="G71" s="36">
        <f>Tool!$D$10+('Trajectory Map'!F71*SIN(RADIANS(90-2*DEGREES(ASIN($D$5/2000))))/COS(RADIANS(90-2*DEGREES(ASIN($D$5/2000))))-('Trajectory Map'!F71*'Trajectory Map'!F71/((Tool!$D$9-Tool!$D$10)*4*COS(RADIANS(90-2*DEGREES(ASIN($D$5/2000))))*COS(RADIANS(90-2*DEGREES(ASIN($D$5/2000)))))))</f>
        <v>4.2327657879953602</v>
      </c>
      <c r="AC71">
        <f t="shared" si="13"/>
        <v>69</v>
      </c>
      <c r="AD71">
        <f t="shared" si="10"/>
        <v>1998.8093956152998</v>
      </c>
      <c r="AE71">
        <v>0</v>
      </c>
      <c r="AF71">
        <v>0</v>
      </c>
      <c r="AG71">
        <f t="shared" si="11"/>
        <v>1.9770967321133155</v>
      </c>
      <c r="AH71">
        <f t="shared" si="8"/>
        <v>3.954193464226631</v>
      </c>
      <c r="AI71">
        <f t="shared" si="12"/>
        <v>86.045806535773366</v>
      </c>
      <c r="AJ71">
        <f>(1/9.81)*(SQRT(9.81*2*Basic!$C$4)*SIN(RADIANS(AI71))+(SQRT((SQRT(9.81*2*Basic!$C$4)*SIN(RADIANS(AI71))*SQRT(9.81*2*Basic!$C$4)*SIN(RADIANS(AI71)))-19.62*(-Basic!$C$3))))*SQRT(9.81*2*Basic!$C$4)*COS(RADIANS(AI71))</f>
        <v>0.44583653260469897</v>
      </c>
      <c r="AO71">
        <v>68</v>
      </c>
      <c r="AP71">
        <f t="shared" si="14"/>
        <v>1854.3677091335749</v>
      </c>
      <c r="AQ71">
        <f t="shared" si="15"/>
        <v>749.21318683182392</v>
      </c>
    </row>
    <row r="72" spans="6:43" x14ac:dyDescent="0.3">
      <c r="F72" s="36">
        <f t="shared" si="9"/>
        <v>0.45227599916591965</v>
      </c>
      <c r="G72" s="36">
        <f>Tool!$D$10+('Trajectory Map'!F72*SIN(RADIANS(90-2*DEGREES(ASIN($D$5/2000))))/COS(RADIANS(90-2*DEGREES(ASIN($D$5/2000))))-('Trajectory Map'!F72*'Trajectory Map'!F72/((Tool!$D$9-Tool!$D$10)*4*COS(RADIANS(90-2*DEGREES(ASIN($D$5/2000))))*COS(RADIANS(90-2*DEGREES(ASIN($D$5/2000)))))))</f>
        <v>4.2350570087156063</v>
      </c>
      <c r="AC72">
        <f t="shared" si="13"/>
        <v>70</v>
      </c>
      <c r="AD72">
        <f t="shared" si="10"/>
        <v>1998.7746246137908</v>
      </c>
      <c r="AE72">
        <v>0</v>
      </c>
      <c r="AF72">
        <v>0</v>
      </c>
      <c r="AG72">
        <f t="shared" si="11"/>
        <v>2.0057619349098257</v>
      </c>
      <c r="AH72">
        <f t="shared" si="8"/>
        <v>4.0115238698196514</v>
      </c>
      <c r="AI72">
        <f t="shared" si="12"/>
        <v>85.988476130180345</v>
      </c>
      <c r="AJ72">
        <f>(1/9.81)*(SQRT(9.81*2*Basic!$C$4)*SIN(RADIANS(AI72))+(SQRT((SQRT(9.81*2*Basic!$C$4)*SIN(RADIANS(AI72))*SQRT(9.81*2*Basic!$C$4)*SIN(RADIANS(AI72)))-19.62*(-Basic!$C$3))))*SQRT(9.81*2*Basic!$C$4)*COS(RADIANS(AI72))</f>
        <v>0.45227599916591965</v>
      </c>
      <c r="AO72">
        <v>69</v>
      </c>
      <c r="AP72">
        <f t="shared" si="14"/>
        <v>1867.1608529944035</v>
      </c>
      <c r="AQ72">
        <f t="shared" si="15"/>
        <v>716.73589909060081</v>
      </c>
    </row>
    <row r="73" spans="6:43" x14ac:dyDescent="0.3">
      <c r="F73" s="36">
        <f t="shared" si="9"/>
        <v>0.45871451961833487</v>
      </c>
      <c r="G73" s="36">
        <f>Tool!$D$10+('Trajectory Map'!F73*SIN(RADIANS(90-2*DEGREES(ASIN($D$5/2000))))/COS(RADIANS(90-2*DEGREES(ASIN($D$5/2000))))-('Trajectory Map'!F73*'Trajectory Map'!F73/((Tool!$D$9-Tool!$D$10)*4*COS(RADIANS(90-2*DEGREES(ASIN($D$5/2000))))*COS(RADIANS(90-2*DEGREES(ASIN($D$5/2000)))))))</f>
        <v>4.2373174091480603</v>
      </c>
      <c r="AC73">
        <f t="shared" si="13"/>
        <v>71</v>
      </c>
      <c r="AD73">
        <f t="shared" si="10"/>
        <v>1998.7393526920912</v>
      </c>
      <c r="AE73">
        <v>0</v>
      </c>
      <c r="AF73">
        <v>0</v>
      </c>
      <c r="AG73">
        <f t="shared" si="11"/>
        <v>2.0344276399671219</v>
      </c>
      <c r="AH73">
        <f t="shared" si="8"/>
        <v>4.0688552799342439</v>
      </c>
      <c r="AI73">
        <f t="shared" si="12"/>
        <v>85.93114472006576</v>
      </c>
      <c r="AJ73">
        <f>(1/9.81)*(SQRT(9.81*2*Basic!$C$4)*SIN(RADIANS(AI73))+(SQRT((SQRT(9.81*2*Basic!$C$4)*SIN(RADIANS(AI73))*SQRT(9.81*2*Basic!$C$4)*SIN(RADIANS(AI73)))-19.62*(-Basic!$C$3))))*SQRT(9.81*2*Basic!$C$4)*COS(RADIANS(AI73))</f>
        <v>0.45871451961833487</v>
      </c>
      <c r="AO73">
        <v>70</v>
      </c>
      <c r="AP73">
        <f t="shared" si="14"/>
        <v>1879.3852415718166</v>
      </c>
      <c r="AQ73">
        <f t="shared" si="15"/>
        <v>684.04028665133762</v>
      </c>
    </row>
    <row r="74" spans="6:43" x14ac:dyDescent="0.3">
      <c r="F74" s="36">
        <f t="shared" si="9"/>
        <v>0.46515208049012446</v>
      </c>
      <c r="G74" s="36">
        <f>Tool!$D$10+('Trajectory Map'!F74*SIN(RADIANS(90-2*DEGREES(ASIN($D$5/2000))))/COS(RADIANS(90-2*DEGREES(ASIN($D$5/2000))))-('Trajectory Map'!F74*'Trajectory Map'!F74/((Tool!$D$9-Tool!$D$10)*4*COS(RADIANS(90-2*DEGREES(ASIN($D$5/2000))))*COS(RADIANS(90-2*DEGREES(ASIN($D$5/2000)))))))</f>
        <v>4.2395469980960501</v>
      </c>
      <c r="AC74">
        <f t="shared" si="13"/>
        <v>72</v>
      </c>
      <c r="AD74">
        <f t="shared" si="10"/>
        <v>1998.7035798236816</v>
      </c>
      <c r="AE74">
        <v>0</v>
      </c>
      <c r="AF74">
        <v>0</v>
      </c>
      <c r="AG74">
        <f t="shared" si="11"/>
        <v>2.0630938544873292</v>
      </c>
      <c r="AH74">
        <f t="shared" si="8"/>
        <v>4.1261877089746584</v>
      </c>
      <c r="AI74">
        <f t="shared" si="12"/>
        <v>85.873812291025345</v>
      </c>
      <c r="AJ74">
        <f>(1/9.81)*(SQRT(9.81*2*Basic!$C$4)*SIN(RADIANS(AI74))+(SQRT((SQRT(9.81*2*Basic!$C$4)*SIN(RADIANS(AI74))*SQRT(9.81*2*Basic!$C$4)*SIN(RADIANS(AI74)))-19.62*(-Basic!$C$3))))*SQRT(9.81*2*Basic!$C$4)*COS(RADIANS(AI74))</f>
        <v>0.46515208049012446</v>
      </c>
      <c r="AO74">
        <v>71</v>
      </c>
      <c r="AP74">
        <f t="shared" si="14"/>
        <v>1891.0371511986334</v>
      </c>
      <c r="AQ74">
        <f t="shared" si="15"/>
        <v>651.13630891431353</v>
      </c>
    </row>
    <row r="75" spans="6:43" x14ac:dyDescent="0.3">
      <c r="F75" s="36">
        <f t="shared" si="9"/>
        <v>0.47158866831133489</v>
      </c>
      <c r="G75" s="36">
        <f>Tool!$D$10+('Trajectory Map'!F75*SIN(RADIANS(90-2*DEGREES(ASIN($D$5/2000))))/COS(RADIANS(90-2*DEGREES(ASIN($D$5/2000))))-('Trajectory Map'!F75*'Trajectory Map'!F75/((Tool!$D$9-Tool!$D$10)*4*COS(RADIANS(90-2*DEGREES(ASIN($D$5/2000))))*COS(RADIANS(90-2*DEGREES(ASIN($D$5/2000)))))))</f>
        <v>4.2417457846165982</v>
      </c>
      <c r="AC75">
        <f t="shared" si="13"/>
        <v>73</v>
      </c>
      <c r="AD75">
        <f t="shared" si="10"/>
        <v>1998.6673059816633</v>
      </c>
      <c r="AE75">
        <v>0</v>
      </c>
      <c r="AF75">
        <v>0</v>
      </c>
      <c r="AG75">
        <f t="shared" si="11"/>
        <v>2.0917605856737231</v>
      </c>
      <c r="AH75">
        <f t="shared" si="8"/>
        <v>4.1835211713474463</v>
      </c>
      <c r="AI75">
        <f t="shared" si="12"/>
        <v>85.816478828652549</v>
      </c>
      <c r="AJ75">
        <f>(1/9.81)*(SQRT(9.81*2*Basic!$C$4)*SIN(RADIANS(AI75))+(SQRT((SQRT(9.81*2*Basic!$C$4)*SIN(RADIANS(AI75))*SQRT(9.81*2*Basic!$C$4)*SIN(RADIANS(AI75)))-19.62*(-Basic!$C$3))))*SQRT(9.81*2*Basic!$C$4)*COS(RADIANS(AI75))</f>
        <v>0.47158866831133489</v>
      </c>
      <c r="AO75">
        <v>72</v>
      </c>
      <c r="AP75">
        <f t="shared" si="14"/>
        <v>1902.1130325903071</v>
      </c>
      <c r="AQ75">
        <f t="shared" si="15"/>
        <v>618.03398874989489</v>
      </c>
    </row>
    <row r="76" spans="6:43" x14ac:dyDescent="0.3">
      <c r="F76" s="36">
        <f t="shared" si="9"/>
        <v>0.47802426961391492</v>
      </c>
      <c r="G76" s="36">
        <f>Tool!$D$10+('Trajectory Map'!F76*SIN(RADIANS(90-2*DEGREES(ASIN($D$5/2000))))/COS(RADIANS(90-2*DEGREES(ASIN($D$5/2000))))-('Trajectory Map'!F76*'Trajectory Map'!F76/((Tool!$D$9-Tool!$D$10)*4*COS(RADIANS(90-2*DEGREES(ASIN($D$5/2000))))*COS(RADIANS(90-2*DEGREES(ASIN($D$5/2000)))))))</f>
        <v>4.243913778020298</v>
      </c>
      <c r="AC76">
        <f t="shared" si="13"/>
        <v>74</v>
      </c>
      <c r="AD76">
        <f t="shared" si="10"/>
        <v>1998.6305311387596</v>
      </c>
      <c r="AE76">
        <v>0</v>
      </c>
      <c r="AF76">
        <v>0</v>
      </c>
      <c r="AG76">
        <f t="shared" si="11"/>
        <v>2.1204278407307449</v>
      </c>
      <c r="AH76">
        <f t="shared" si="8"/>
        <v>4.2408556814614897</v>
      </c>
      <c r="AI76">
        <f t="shared" si="12"/>
        <v>85.759144318538517</v>
      </c>
      <c r="AJ76">
        <f>(1/9.81)*(SQRT(9.81*2*Basic!$C$4)*SIN(RADIANS(AI76))+(SQRT((SQRT(9.81*2*Basic!$C$4)*SIN(RADIANS(AI76))*SQRT(9.81*2*Basic!$C$4)*SIN(RADIANS(AI76)))-19.62*(-Basic!$C$3))))*SQRT(9.81*2*Basic!$C$4)*COS(RADIANS(AI76))</f>
        <v>0.47802426961391492</v>
      </c>
      <c r="AO76">
        <v>73</v>
      </c>
      <c r="AP76">
        <f t="shared" si="14"/>
        <v>1912.6095119260708</v>
      </c>
      <c r="AQ76">
        <f t="shared" si="15"/>
        <v>584.7434094454735</v>
      </c>
    </row>
    <row r="77" spans="6:43" x14ac:dyDescent="0.3">
      <c r="F77" s="36">
        <f t="shared" si="9"/>
        <v>0.48445887093174089</v>
      </c>
      <c r="G77" s="36">
        <f>Tool!$D$10+('Trajectory Map'!F77*SIN(RADIANS(90-2*DEGREES(ASIN($D$5/2000))))/COS(RADIANS(90-2*DEGREES(ASIN($D$5/2000))))-('Trajectory Map'!F77*'Trajectory Map'!F77/((Tool!$D$9-Tool!$D$10)*4*COS(RADIANS(90-2*DEGREES(ASIN($D$5/2000))))*COS(RADIANS(90-2*DEGREES(ASIN($D$5/2000)))))))</f>
        <v>4.2460509878711781</v>
      </c>
      <c r="AC77">
        <f t="shared" si="13"/>
        <v>75</v>
      </c>
      <c r="AD77">
        <f t="shared" si="10"/>
        <v>1998.5932552673144</v>
      </c>
      <c r="AE77">
        <v>0</v>
      </c>
      <c r="AF77">
        <v>0</v>
      </c>
      <c r="AG77">
        <f t="shared" si="11"/>
        <v>2.1490956268640184</v>
      </c>
      <c r="AH77">
        <f t="shared" si="8"/>
        <v>4.2981912537280369</v>
      </c>
      <c r="AI77">
        <f t="shared" si="12"/>
        <v>85.701808746271965</v>
      </c>
      <c r="AJ77">
        <f>(1/9.81)*(SQRT(9.81*2*Basic!$C$4)*SIN(RADIANS(AI77))+(SQRT((SQRT(9.81*2*Basic!$C$4)*SIN(RADIANS(AI77))*SQRT(9.81*2*Basic!$C$4)*SIN(RADIANS(AI77)))-19.62*(-Basic!$C$3))))*SQRT(9.81*2*Basic!$C$4)*COS(RADIANS(AI77))</f>
        <v>0.48445887093174089</v>
      </c>
      <c r="AO77">
        <v>74</v>
      </c>
      <c r="AP77">
        <f t="shared" si="14"/>
        <v>1922.5233918766378</v>
      </c>
      <c r="AQ77">
        <f t="shared" si="15"/>
        <v>551.27471163399832</v>
      </c>
    </row>
    <row r="78" spans="6:43" x14ac:dyDescent="0.3">
      <c r="F78" s="36">
        <f t="shared" si="9"/>
        <v>0.49089245880064092</v>
      </c>
      <c r="G78" s="36">
        <f>Tool!$D$10+('Trajectory Map'!F78*SIN(RADIANS(90-2*DEGREES(ASIN($D$5/2000))))/COS(RADIANS(90-2*DEGREES(ASIN($D$5/2000))))-('Trajectory Map'!F78*'Trajectory Map'!F78/((Tool!$D$9-Tool!$D$10)*4*COS(RADIANS(90-2*DEGREES(ASIN($D$5/2000))))*COS(RADIANS(90-2*DEGREES(ASIN($D$5/2000)))))))</f>
        <v>4.2481574239865667</v>
      </c>
      <c r="AC78">
        <f t="shared" si="13"/>
        <v>76</v>
      </c>
      <c r="AD78">
        <f t="shared" si="10"/>
        <v>1998.5554783392929</v>
      </c>
      <c r="AE78">
        <v>0</v>
      </c>
      <c r="AF78">
        <v>0</v>
      </c>
      <c r="AG78">
        <f t="shared" si="11"/>
        <v>2.1777639512803675</v>
      </c>
      <c r="AH78">
        <f t="shared" si="8"/>
        <v>4.355527902560735</v>
      </c>
      <c r="AI78">
        <f t="shared" si="12"/>
        <v>85.644472097439262</v>
      </c>
      <c r="AJ78">
        <f>(1/9.81)*(SQRT(9.81*2*Basic!$C$4)*SIN(RADIANS(AI78))+(SQRT((SQRT(9.81*2*Basic!$C$4)*SIN(RADIANS(AI78))*SQRT(9.81*2*Basic!$C$4)*SIN(RADIANS(AI78)))-19.62*(-Basic!$C$3))))*SQRT(9.81*2*Basic!$C$4)*COS(RADIANS(AI78))</f>
        <v>0.49089245880064092</v>
      </c>
      <c r="AO78">
        <v>75</v>
      </c>
      <c r="AP78">
        <f t="shared" si="14"/>
        <v>1931.8516525781367</v>
      </c>
      <c r="AQ78">
        <f t="shared" si="15"/>
        <v>517.63809020504152</v>
      </c>
    </row>
    <row r="79" spans="6:43" x14ac:dyDescent="0.3">
      <c r="F79" s="36">
        <f t="shared" si="9"/>
        <v>0.49732501975841881</v>
      </c>
      <c r="G79" s="36">
        <f>Tool!$D$10+('Trajectory Map'!F79*SIN(RADIANS(90-2*DEGREES(ASIN($D$5/2000))))/COS(RADIANS(90-2*DEGREES(ASIN($D$5/2000))))-('Trajectory Map'!F79*'Trajectory Map'!F79/((Tool!$D$9-Tool!$D$10)*4*COS(RADIANS(90-2*DEGREES(ASIN($D$5/2000))))*COS(RADIANS(90-2*DEGREES(ASIN($D$5/2000)))))))</f>
        <v>4.2502330964369541</v>
      </c>
      <c r="AC79">
        <f t="shared" si="13"/>
        <v>77</v>
      </c>
      <c r="AD79">
        <f t="shared" si="10"/>
        <v>1998.5172003262819</v>
      </c>
      <c r="AE79">
        <v>0</v>
      </c>
      <c r="AF79">
        <v>0</v>
      </c>
      <c r="AG79">
        <f t="shared" si="11"/>
        <v>2.2064328211878319</v>
      </c>
      <c r="AH79">
        <f t="shared" si="8"/>
        <v>4.4128656423756638</v>
      </c>
      <c r="AI79">
        <f t="shared" si="12"/>
        <v>85.587134357624336</v>
      </c>
      <c r="AJ79">
        <f>(1/9.81)*(SQRT(9.81*2*Basic!$C$4)*SIN(RADIANS(AI79))+(SQRT((SQRT(9.81*2*Basic!$C$4)*SIN(RADIANS(AI79))*SQRT(9.81*2*Basic!$C$4)*SIN(RADIANS(AI79)))-19.62*(-Basic!$C$3))))*SQRT(9.81*2*Basic!$C$4)*COS(RADIANS(AI79))</f>
        <v>0.49732501975841881</v>
      </c>
      <c r="AO79">
        <v>76</v>
      </c>
      <c r="AP79">
        <f t="shared" si="14"/>
        <v>1940.5914525519929</v>
      </c>
      <c r="AQ79">
        <f t="shared" si="15"/>
        <v>483.84379119933533</v>
      </c>
    </row>
    <row r="80" spans="6:43" x14ac:dyDescent="0.3">
      <c r="F80" s="36">
        <f t="shared" si="9"/>
        <v>0.50375654034488904</v>
      </c>
      <c r="G80" s="36">
        <f>Tool!$D$10+('Trajectory Map'!F80*SIN(RADIANS(90-2*DEGREES(ASIN($D$5/2000))))/COS(RADIANS(90-2*DEGREES(ASIN($D$5/2000))))-('Trajectory Map'!F80*'Trajectory Map'!F80/((Tool!$D$9-Tool!$D$10)*4*COS(RADIANS(90-2*DEGREES(ASIN($D$5/2000))))*COS(RADIANS(90-2*DEGREES(ASIN($D$5/2000)))))))</f>
        <v>4.2522780155458566</v>
      </c>
      <c r="AC80">
        <f t="shared" si="13"/>
        <v>78</v>
      </c>
      <c r="AD80">
        <f t="shared" si="10"/>
        <v>1998.4784211994884</v>
      </c>
      <c r="AE80">
        <v>0</v>
      </c>
      <c r="AF80">
        <v>0</v>
      </c>
      <c r="AG80">
        <f t="shared" si="11"/>
        <v>2.2351022437956822</v>
      </c>
      <c r="AH80">
        <f t="shared" si="8"/>
        <v>4.4702044875913645</v>
      </c>
      <c r="AI80">
        <f t="shared" si="12"/>
        <v>85.52979551240864</v>
      </c>
      <c r="AJ80">
        <f>(1/9.81)*(SQRT(9.81*2*Basic!$C$4)*SIN(RADIANS(AI80))+(SQRT((SQRT(9.81*2*Basic!$C$4)*SIN(RADIANS(AI80))*SQRT(9.81*2*Basic!$C$4)*SIN(RADIANS(AI80)))-19.62*(-Basic!$C$3))))*SQRT(9.81*2*Basic!$C$4)*COS(RADIANS(AI80))</f>
        <v>0.50375654034488904</v>
      </c>
      <c r="AO80">
        <v>77</v>
      </c>
      <c r="AP80">
        <f t="shared" si="14"/>
        <v>1948.7401295704706</v>
      </c>
      <c r="AQ80">
        <f t="shared" si="15"/>
        <v>449.90210868772982</v>
      </c>
    </row>
    <row r="81" spans="6:43" x14ac:dyDescent="0.3">
      <c r="F81" s="36">
        <f t="shared" si="9"/>
        <v>0.5101870071018958</v>
      </c>
      <c r="G81" s="36">
        <f>Tool!$D$10+('Trajectory Map'!F81*SIN(RADIANS(90-2*DEGREES(ASIN($D$5/2000))))/COS(RADIANS(90-2*DEGREES(ASIN($D$5/2000))))-('Trajectory Map'!F81*'Trajectory Map'!F81/((Tool!$D$9-Tool!$D$10)*4*COS(RADIANS(90-2*DEGREES(ASIN($D$5/2000))))*COS(RADIANS(90-2*DEGREES(ASIN($D$5/2000)))))))</f>
        <v>4.254292191889669</v>
      </c>
      <c r="AC81">
        <f t="shared" si="13"/>
        <v>79</v>
      </c>
      <c r="AD81">
        <f t="shared" si="10"/>
        <v>1998.4391409297407</v>
      </c>
      <c r="AE81">
        <v>0</v>
      </c>
      <c r="AF81">
        <v>0</v>
      </c>
      <c r="AG81">
        <f t="shared" si="11"/>
        <v>2.2637722263144391</v>
      </c>
      <c r="AH81">
        <f t="shared" si="8"/>
        <v>4.5275444526288782</v>
      </c>
      <c r="AI81">
        <f t="shared" si="12"/>
        <v>85.472455547371126</v>
      </c>
      <c r="AJ81">
        <f>(1/9.81)*(SQRT(9.81*2*Basic!$C$4)*SIN(RADIANS(AI81))+(SQRT((SQRT(9.81*2*Basic!$C$4)*SIN(RADIANS(AI81))*SQRT(9.81*2*Basic!$C$4)*SIN(RADIANS(AI81)))-19.62*(-Basic!$C$3))))*SQRT(9.81*2*Basic!$C$4)*COS(RADIANS(AI81))</f>
        <v>0.5101870071018958</v>
      </c>
      <c r="AO81">
        <v>78</v>
      </c>
      <c r="AP81">
        <f t="shared" si="14"/>
        <v>1956.2952014676112</v>
      </c>
      <c r="AQ81">
        <f t="shared" si="15"/>
        <v>415.8233816355189</v>
      </c>
    </row>
    <row r="82" spans="6:43" x14ac:dyDescent="0.3">
      <c r="F82" s="36">
        <f t="shared" si="9"/>
        <v>0.51661640657334151</v>
      </c>
      <c r="G82" s="36">
        <f>Tool!$D$10+('Trajectory Map'!F82*SIN(RADIANS(90-2*DEGREES(ASIN($D$5/2000))))/COS(RADIANS(90-2*DEGREES(ASIN($D$5/2000))))-('Trajectory Map'!F82*'Trajectory Map'!F82/((Tool!$D$9-Tool!$D$10)*4*COS(RADIANS(90-2*DEGREES(ASIN($D$5/2000))))*COS(RADIANS(90-2*DEGREES(ASIN($D$5/2000)))))))</f>
        <v>4.2562756362975263</v>
      </c>
      <c r="AC82">
        <f t="shared" si="13"/>
        <v>80</v>
      </c>
      <c r="AD82">
        <f t="shared" si="10"/>
        <v>1998.3993594874873</v>
      </c>
      <c r="AE82">
        <v>0</v>
      </c>
      <c r="AF82">
        <v>0</v>
      </c>
      <c r="AG82">
        <f t="shared" si="11"/>
        <v>2.292442775955887</v>
      </c>
      <c r="AH82">
        <f t="shared" si="8"/>
        <v>4.5848855519117739</v>
      </c>
      <c r="AI82">
        <f t="shared" si="12"/>
        <v>85.415114448088232</v>
      </c>
      <c r="AJ82">
        <f>(1/9.81)*(SQRT(9.81*2*Basic!$C$4)*SIN(RADIANS(AI82))+(SQRT((SQRT(9.81*2*Basic!$C$4)*SIN(RADIANS(AI82))*SQRT(9.81*2*Basic!$C$4)*SIN(RADIANS(AI82)))-19.62*(-Basic!$C$3))))*SQRT(9.81*2*Basic!$C$4)*COS(RADIANS(AI82))</f>
        <v>0.51661640657334151</v>
      </c>
      <c r="AO82">
        <v>79</v>
      </c>
      <c r="AP82">
        <f t="shared" si="14"/>
        <v>1963.2543668953278</v>
      </c>
      <c r="AQ82">
        <f t="shared" si="15"/>
        <v>381.61799075308983</v>
      </c>
    </row>
    <row r="83" spans="6:43" x14ac:dyDescent="0.3">
      <c r="F83" s="36">
        <f t="shared" si="9"/>
        <v>0.5230447253052134</v>
      </c>
      <c r="G83" s="36">
        <f>Tool!$D$10+('Trajectory Map'!F83*SIN(RADIANS(90-2*DEGREES(ASIN($D$5/2000))))/COS(RADIANS(90-2*DEGREES(ASIN($D$5/2000))))-('Trajectory Map'!F83*'Trajectory Map'!F83/((Tool!$D$9-Tool!$D$10)*4*COS(RADIANS(90-2*DEGREES(ASIN($D$5/2000))))*COS(RADIANS(90-2*DEGREES(ASIN($D$5/2000)))))))</f>
        <v>4.2582283598511541</v>
      </c>
      <c r="AC83">
        <f t="shared" si="13"/>
        <v>81</v>
      </c>
      <c r="AD83">
        <f t="shared" si="10"/>
        <v>1998.359076842798</v>
      </c>
      <c r="AE83">
        <v>0</v>
      </c>
      <c r="AF83">
        <v>0</v>
      </c>
      <c r="AG83">
        <f t="shared" si="11"/>
        <v>2.321113899933092</v>
      </c>
      <c r="AH83">
        <f t="shared" si="8"/>
        <v>4.6422277998661841</v>
      </c>
      <c r="AI83">
        <f t="shared" si="12"/>
        <v>85.357772200133809</v>
      </c>
      <c r="AJ83">
        <f>(1/9.81)*(SQRT(9.81*2*Basic!$C$4)*SIN(RADIANS(AI83))+(SQRT((SQRT(9.81*2*Basic!$C$4)*SIN(RADIANS(AI83))*SQRT(9.81*2*Basic!$C$4)*SIN(RADIANS(AI83)))-19.62*(-Basic!$C$3))))*SQRT(9.81*2*Basic!$C$4)*COS(RADIANS(AI83))</f>
        <v>0.5230447253052134</v>
      </c>
      <c r="AO83">
        <v>80</v>
      </c>
      <c r="AP83">
        <f t="shared" si="14"/>
        <v>1969.6155060244159</v>
      </c>
      <c r="AQ83">
        <f t="shared" si="15"/>
        <v>347.29635533386084</v>
      </c>
    </row>
    <row r="84" spans="6:43" x14ac:dyDescent="0.3">
      <c r="F84" s="36">
        <f t="shared" si="9"/>
        <v>0.52947194984560575</v>
      </c>
      <c r="G84" s="36">
        <f>Tool!$D$10+('Trajectory Map'!F84*SIN(RADIANS(90-2*DEGREES(ASIN($D$5/2000))))/COS(RADIANS(90-2*DEGREES(ASIN($D$5/2000))))-('Trajectory Map'!F84*'Trajectory Map'!F84/((Tool!$D$9-Tool!$D$10)*4*COS(RADIANS(90-2*DEGREES(ASIN($D$5/2000))))*COS(RADIANS(90-2*DEGREES(ASIN($D$5/2000)))))))</f>
        <v>4.2601503738847244</v>
      </c>
      <c r="AC84">
        <f t="shared" si="13"/>
        <v>82</v>
      </c>
      <c r="AD84">
        <f t="shared" si="10"/>
        <v>1998.3182929653624</v>
      </c>
      <c r="AE84">
        <v>0</v>
      </c>
      <c r="AF84">
        <v>0</v>
      </c>
      <c r="AG84">
        <f t="shared" si="11"/>
        <v>2.3497856054604189</v>
      </c>
      <c r="AH84">
        <f t="shared" si="8"/>
        <v>4.6995712109208378</v>
      </c>
      <c r="AI84">
        <f t="shared" si="12"/>
        <v>85.300428789079163</v>
      </c>
      <c r="AJ84">
        <f>(1/9.81)*(SQRT(9.81*2*Basic!$C$4)*SIN(RADIANS(AI84))+(SQRT((SQRT(9.81*2*Basic!$C$4)*SIN(RADIANS(AI84))*SQRT(9.81*2*Basic!$C$4)*SIN(RADIANS(AI84)))-19.62*(-Basic!$C$3))))*SQRT(9.81*2*Basic!$C$4)*COS(RADIANS(AI84))</f>
        <v>0.52947194984560575</v>
      </c>
      <c r="AO84">
        <v>81</v>
      </c>
      <c r="AP84">
        <f t="shared" si="14"/>
        <v>1975.3766811902756</v>
      </c>
      <c r="AQ84">
        <f t="shared" si="15"/>
        <v>312.86893008046184</v>
      </c>
    </row>
    <row r="85" spans="6:43" x14ac:dyDescent="0.3">
      <c r="F85" s="36">
        <f t="shared" si="9"/>
        <v>0.53589806674475748</v>
      </c>
      <c r="G85" s="36">
        <f>Tool!$D$10+('Trajectory Map'!F85*SIN(RADIANS(90-2*DEGREES(ASIN($D$5/2000))))/COS(RADIANS(90-2*DEGREES(ASIN($D$5/2000))))-('Trajectory Map'!F85*'Trajectory Map'!F85/((Tool!$D$9-Tool!$D$10)*4*COS(RADIANS(90-2*DEGREES(ASIN($D$5/2000))))*COS(RADIANS(90-2*DEGREES(ASIN($D$5/2000)))))))</f>
        <v>4.2620416899847031</v>
      </c>
      <c r="AC85">
        <f t="shared" si="13"/>
        <v>83</v>
      </c>
      <c r="AD85">
        <f t="shared" si="10"/>
        <v>1998.2770078244907</v>
      </c>
      <c r="AE85">
        <v>0</v>
      </c>
      <c r="AF85">
        <v>0</v>
      </c>
      <c r="AG85">
        <f t="shared" si="11"/>
        <v>2.378457899753545</v>
      </c>
      <c r="AH85">
        <f t="shared" si="8"/>
        <v>4.7569157995070901</v>
      </c>
      <c r="AI85">
        <f t="shared" si="12"/>
        <v>85.243084200492916</v>
      </c>
      <c r="AJ85">
        <f>(1/9.81)*(SQRT(9.81*2*Basic!$C$4)*SIN(RADIANS(AI85))+(SQRT((SQRT(9.81*2*Basic!$C$4)*SIN(RADIANS(AI85))*SQRT(9.81*2*Basic!$C$4)*SIN(RADIANS(AI85)))-19.62*(-Basic!$C$3))))*SQRT(9.81*2*Basic!$C$4)*COS(RADIANS(AI85))</f>
        <v>0.53589806674475748</v>
      </c>
      <c r="AO85">
        <v>82</v>
      </c>
      <c r="AP85">
        <f t="shared" si="14"/>
        <v>1980.5361374831407</v>
      </c>
      <c r="AQ85">
        <f t="shared" si="15"/>
        <v>278.34620192013091</v>
      </c>
    </row>
    <row r="86" spans="6:43" x14ac:dyDescent="0.3">
      <c r="F86" s="36">
        <f t="shared" si="9"/>
        <v>0.54232306255506646</v>
      </c>
      <c r="G86" s="36">
        <f>Tool!$D$10+('Trajectory Map'!F86*SIN(RADIANS(90-2*DEGREES(ASIN($D$5/2000))))/COS(RADIANS(90-2*DEGREES(ASIN($D$5/2000))))-('Trajectory Map'!F86*'Trajectory Map'!F86/((Tool!$D$9-Tool!$D$10)*4*COS(RADIANS(90-2*DEGREES(ASIN($D$5/2000))))*COS(RADIANS(90-2*DEGREES(ASIN($D$5/2000)))))))</f>
        <v>4.2639023199896995</v>
      </c>
      <c r="AC86">
        <f t="shared" si="13"/>
        <v>84</v>
      </c>
      <c r="AD86">
        <f t="shared" si="10"/>
        <v>1998.2352213891136</v>
      </c>
      <c r="AE86">
        <v>0</v>
      </c>
      <c r="AF86">
        <v>0</v>
      </c>
      <c r="AG86">
        <f t="shared" si="11"/>
        <v>2.4071307900294792</v>
      </c>
      <c r="AH86">
        <f t="shared" si="8"/>
        <v>4.8142615800589583</v>
      </c>
      <c r="AI86">
        <f t="shared" si="12"/>
        <v>85.185738419941046</v>
      </c>
      <c r="AJ86">
        <f>(1/9.81)*(SQRT(9.81*2*Basic!$C$4)*SIN(RADIANS(AI86))+(SQRT((SQRT(9.81*2*Basic!$C$4)*SIN(RADIANS(AI86))*SQRT(9.81*2*Basic!$C$4)*SIN(RADIANS(AI86)))-19.62*(-Basic!$C$3))))*SQRT(9.81*2*Basic!$C$4)*COS(RADIANS(AI86))</f>
        <v>0.54232306255506646</v>
      </c>
      <c r="AO86">
        <v>83</v>
      </c>
      <c r="AP86">
        <f t="shared" si="14"/>
        <v>1985.092303282644</v>
      </c>
      <c r="AQ86">
        <f t="shared" si="15"/>
        <v>243.73868681029498</v>
      </c>
    </row>
    <row r="87" spans="6:43" x14ac:dyDescent="0.3">
      <c r="F87" s="36">
        <f t="shared" si="9"/>
        <v>0.54874692383112433</v>
      </c>
      <c r="G87" s="36">
        <f>Tool!$D$10+('Trajectory Map'!F87*SIN(RADIANS(90-2*DEGREES(ASIN($D$5/2000))))/COS(RADIANS(90-2*DEGREES(ASIN($D$5/2000))))-('Trajectory Map'!F87*'Trajectory Map'!F87/((Tool!$D$9-Tool!$D$10)*4*COS(RADIANS(90-2*DEGREES(ASIN($D$5/2000))))*COS(RADIANS(90-2*DEGREES(ASIN($D$5/2000)))))))</f>
        <v>4.265732275990314</v>
      </c>
      <c r="AC87">
        <f t="shared" si="13"/>
        <v>85</v>
      </c>
      <c r="AD87">
        <f t="shared" si="10"/>
        <v>1998.1929336277817</v>
      </c>
      <c r="AE87">
        <v>0</v>
      </c>
      <c r="AF87">
        <v>0</v>
      </c>
      <c r="AG87">
        <f t="shared" si="11"/>
        <v>2.4358042835065783</v>
      </c>
      <c r="AH87">
        <f t="shared" si="8"/>
        <v>4.8716085670131566</v>
      </c>
      <c r="AI87">
        <f t="shared" si="12"/>
        <v>85.128391432986845</v>
      </c>
      <c r="AJ87">
        <f>(1/9.81)*(SQRT(9.81*2*Basic!$C$4)*SIN(RADIANS(AI87))+(SQRT((SQRT(9.81*2*Basic!$C$4)*SIN(RADIANS(AI87))*SQRT(9.81*2*Basic!$C$4)*SIN(RADIANS(AI87)))-19.62*(-Basic!$C$3))))*SQRT(9.81*2*Basic!$C$4)*COS(RADIANS(AI87))</f>
        <v>0.54874692383112433</v>
      </c>
      <c r="AO87">
        <v>84</v>
      </c>
      <c r="AP87">
        <f t="shared" si="14"/>
        <v>1989.0437907365465</v>
      </c>
      <c r="AQ87">
        <f t="shared" si="15"/>
        <v>209.0569265353069</v>
      </c>
    </row>
    <row r="88" spans="6:43" x14ac:dyDescent="0.3">
      <c r="F88" s="36">
        <f t="shared" si="9"/>
        <v>0.55516963712973433</v>
      </c>
      <c r="G88" s="36">
        <f>Tool!$D$10+('Trajectory Map'!F88*SIN(RADIANS(90-2*DEGREES(ASIN($D$5/2000))))/COS(RADIANS(90-2*DEGREES(ASIN($D$5/2000))))-('Trajectory Map'!F88*'Trajectory Map'!F88/((Tool!$D$9-Tool!$D$10)*4*COS(RADIANS(90-2*DEGREES(ASIN($D$5/2000))))*COS(RADIANS(90-2*DEGREES(ASIN($D$5/2000)))))))</f>
        <v>4.2675315703289787</v>
      </c>
      <c r="AC88">
        <f t="shared" si="13"/>
        <v>86</v>
      </c>
      <c r="AD88">
        <f t="shared" si="10"/>
        <v>1998.1501445086653</v>
      </c>
      <c r="AE88">
        <v>0</v>
      </c>
      <c r="AF88">
        <v>0</v>
      </c>
      <c r="AG88">
        <f t="shared" si="11"/>
        <v>2.4644783874045606</v>
      </c>
      <c r="AH88">
        <f t="shared" si="8"/>
        <v>4.9289567748091212</v>
      </c>
      <c r="AI88">
        <f t="shared" si="12"/>
        <v>85.071043225190877</v>
      </c>
      <c r="AJ88">
        <f>(1/9.81)*(SQRT(9.81*2*Basic!$C$4)*SIN(RADIANS(AI88))+(SQRT((SQRT(9.81*2*Basic!$C$4)*SIN(RADIANS(AI88))*SQRT(9.81*2*Basic!$C$4)*SIN(RADIANS(AI88)))-19.62*(-Basic!$C$3))))*SQRT(9.81*2*Basic!$C$4)*COS(RADIANS(AI88))</f>
        <v>0.55516963712973433</v>
      </c>
      <c r="AO88">
        <v>85</v>
      </c>
      <c r="AP88">
        <f t="shared" si="14"/>
        <v>1992.389396183491</v>
      </c>
      <c r="AQ88">
        <f t="shared" si="15"/>
        <v>174.31148549531628</v>
      </c>
    </row>
    <row r="89" spans="6:43" x14ac:dyDescent="0.3">
      <c r="F89" s="36">
        <f t="shared" si="9"/>
        <v>0.56159118900994753</v>
      </c>
      <c r="G89" s="36">
        <f>Tool!$D$10+('Trajectory Map'!F89*SIN(RADIANS(90-2*DEGREES(ASIN($D$5/2000))))/COS(RADIANS(90-2*DEGREES(ASIN($D$5/2000))))-('Trajectory Map'!F89*'Trajectory Map'!F89/((Tool!$D$9-Tool!$D$10)*4*COS(RADIANS(90-2*DEGREES(ASIN($D$5/2000))))*COS(RADIANS(90-2*DEGREES(ASIN($D$5/2000)))))))</f>
        <v>4.2693002155997997</v>
      </c>
      <c r="AC89">
        <f t="shared" si="13"/>
        <v>87</v>
      </c>
      <c r="AD89">
        <f t="shared" si="10"/>
        <v>1998.1068539995551</v>
      </c>
      <c r="AE89">
        <v>0</v>
      </c>
      <c r="AF89">
        <v>0</v>
      </c>
      <c r="AG89">
        <f t="shared" si="11"/>
        <v>2.493153108944528</v>
      </c>
      <c r="AH89">
        <f t="shared" si="8"/>
        <v>4.986306217889056</v>
      </c>
      <c r="AI89">
        <f t="shared" si="12"/>
        <v>85.013693782110948</v>
      </c>
      <c r="AJ89">
        <f>(1/9.81)*(SQRT(9.81*2*Basic!$C$4)*SIN(RADIANS(AI89))+(SQRT((SQRT(9.81*2*Basic!$C$4)*SIN(RADIANS(AI89))*SQRT(9.81*2*Basic!$C$4)*SIN(RADIANS(AI89)))-19.62*(-Basic!$C$3))))*SQRT(9.81*2*Basic!$C$4)*COS(RADIANS(AI89))</f>
        <v>0.56159118900994753</v>
      </c>
      <c r="AO89">
        <v>86</v>
      </c>
      <c r="AP89">
        <f t="shared" si="14"/>
        <v>1995.1281005196483</v>
      </c>
      <c r="AQ89">
        <f t="shared" si="15"/>
        <v>139.51294748825046</v>
      </c>
    </row>
    <row r="90" spans="6:43" x14ac:dyDescent="0.3">
      <c r="F90" s="36">
        <f t="shared" si="9"/>
        <v>0.56801156603308478</v>
      </c>
      <c r="G90" s="36">
        <f>Tool!$D$10+('Trajectory Map'!F90*SIN(RADIANS(90-2*DEGREES(ASIN($D$5/2000))))/COS(RADIANS(90-2*DEGREES(ASIN($D$5/2000))))-('Trajectory Map'!F90*'Trajectory Map'!F90/((Tool!$D$9-Tool!$D$10)*4*COS(RADIANS(90-2*DEGREES(ASIN($D$5/2000))))*COS(RADIANS(90-2*DEGREES(ASIN($D$5/2000)))))))</f>
        <v>4.2710382246484038</v>
      </c>
      <c r="AC90">
        <f t="shared" si="13"/>
        <v>88</v>
      </c>
      <c r="AD90">
        <f t="shared" si="10"/>
        <v>1998.0630620678617</v>
      </c>
      <c r="AE90">
        <v>0</v>
      </c>
      <c r="AF90">
        <v>0</v>
      </c>
      <c r="AG90">
        <f t="shared" si="11"/>
        <v>2.5218284553489743</v>
      </c>
      <c r="AH90">
        <f t="shared" si="8"/>
        <v>5.0436569106979485</v>
      </c>
      <c r="AI90">
        <f t="shared" si="12"/>
        <v>84.956343089302052</v>
      </c>
      <c r="AJ90">
        <f>(1/9.81)*(SQRT(9.81*2*Basic!$C$4)*SIN(RADIANS(AI90))+(SQRT((SQRT(9.81*2*Basic!$C$4)*SIN(RADIANS(AI90))*SQRT(9.81*2*Basic!$C$4)*SIN(RADIANS(AI90)))-19.62*(-Basic!$C$3))))*SQRT(9.81*2*Basic!$C$4)*COS(RADIANS(AI90))</f>
        <v>0.56801156603308478</v>
      </c>
      <c r="AO90">
        <v>87</v>
      </c>
      <c r="AP90">
        <f t="shared" si="14"/>
        <v>1997.2590695091476</v>
      </c>
      <c r="AQ90">
        <f t="shared" si="15"/>
        <v>104.67191248588793</v>
      </c>
    </row>
    <row r="91" spans="6:43" x14ac:dyDescent="0.3">
      <c r="F91" s="36">
        <f t="shared" si="9"/>
        <v>0.57443075476275762</v>
      </c>
      <c r="G91" s="36">
        <f>Tool!$D$10+('Trajectory Map'!F91*SIN(RADIANS(90-2*DEGREES(ASIN($D$5/2000))))/COS(RADIANS(90-2*DEGREES(ASIN($D$5/2000))))-('Trajectory Map'!F91*'Trajectory Map'!F91/((Tool!$D$9-Tool!$D$10)*4*COS(RADIANS(90-2*DEGREES(ASIN($D$5/2000))))*COS(RADIANS(90-2*DEGREES(ASIN($D$5/2000)))))))</f>
        <v>4.2727456105717652</v>
      </c>
      <c r="AC91">
        <f t="shared" si="13"/>
        <v>89</v>
      </c>
      <c r="AD91">
        <f t="shared" si="10"/>
        <v>1998.0187686806148</v>
      </c>
      <c r="AE91">
        <v>0</v>
      </c>
      <c r="AF91">
        <v>0</v>
      </c>
      <c r="AG91">
        <f t="shared" si="11"/>
        <v>2.5505044338418106</v>
      </c>
      <c r="AH91">
        <f t="shared" si="8"/>
        <v>5.1010088676836212</v>
      </c>
      <c r="AI91">
        <f t="shared" si="12"/>
        <v>84.898991132316382</v>
      </c>
      <c r="AJ91">
        <f>(1/9.81)*(SQRT(9.81*2*Basic!$C$4)*SIN(RADIANS(AI91))+(SQRT((SQRT(9.81*2*Basic!$C$4)*SIN(RADIANS(AI91))*SQRT(9.81*2*Basic!$C$4)*SIN(RADIANS(AI91)))-19.62*(-Basic!$C$3))))*SQRT(9.81*2*Basic!$C$4)*COS(RADIANS(AI91))</f>
        <v>0.57443075476275762</v>
      </c>
      <c r="AO91">
        <v>88</v>
      </c>
      <c r="AP91">
        <f t="shared" si="14"/>
        <v>1998.7816540381916</v>
      </c>
      <c r="AQ91">
        <f t="shared" si="15"/>
        <v>69.798993405002165</v>
      </c>
    </row>
    <row r="92" spans="6:43" x14ac:dyDescent="0.3">
      <c r="F92" s="36">
        <f t="shared" si="9"/>
        <v>0.58084874176490719</v>
      </c>
      <c r="G92" s="36">
        <f>Tool!$D$10+('Trajectory Map'!F92*SIN(RADIANS(90-2*DEGREES(ASIN($D$5/2000))))/COS(RADIANS(90-2*DEGREES(ASIN($D$5/2000))))-('Trajectory Map'!F92*'Trajectory Map'!F92/((Tool!$D$9-Tool!$D$10)*4*COS(RADIANS(90-2*DEGREES(ASIN($D$5/2000))))*COS(RADIANS(90-2*DEGREES(ASIN($D$5/2000)))))))</f>
        <v>4.2744223867180526</v>
      </c>
      <c r="AC92">
        <f t="shared" si="13"/>
        <v>90</v>
      </c>
      <c r="AD92">
        <f t="shared" si="10"/>
        <v>1997.9739738044636</v>
      </c>
      <c r="AE92">
        <v>0</v>
      </c>
      <c r="AF92">
        <v>0</v>
      </c>
      <c r="AG92">
        <f t="shared" si="11"/>
        <v>2.5791810516483755</v>
      </c>
      <c r="AH92">
        <f t="shared" si="8"/>
        <v>5.158362103296751</v>
      </c>
      <c r="AI92">
        <f t="shared" si="12"/>
        <v>84.841637896703247</v>
      </c>
      <c r="AJ92">
        <f>(1/9.81)*(SQRT(9.81*2*Basic!$C$4)*SIN(RADIANS(AI92))+(SQRT((SQRT(9.81*2*Basic!$C$4)*SIN(RADIANS(AI92))*SQRT(9.81*2*Basic!$C$4)*SIN(RADIANS(AI92)))-19.62*(-Basic!$C$3))))*SQRT(9.81*2*Basic!$C$4)*COS(RADIANS(AI92))</f>
        <v>0.58084874176490719</v>
      </c>
      <c r="AO92">
        <v>89</v>
      </c>
      <c r="AP92">
        <f t="shared" si="14"/>
        <v>1999.6953903127826</v>
      </c>
      <c r="AQ92">
        <f t="shared" si="15"/>
        <v>34.904812874567199</v>
      </c>
    </row>
    <row r="93" spans="6:43" x14ac:dyDescent="0.3">
      <c r="F93" s="36">
        <f t="shared" si="9"/>
        <v>0.58726551360781598</v>
      </c>
      <c r="G93" s="36">
        <f>Tool!$D$10+('Trajectory Map'!F93*SIN(RADIANS(90-2*DEGREES(ASIN($D$5/2000))))/COS(RADIANS(90-2*DEGREES(ASIN($D$5/2000))))-('Trajectory Map'!F93*'Trajectory Map'!F93/((Tool!$D$9-Tool!$D$10)*4*COS(RADIANS(90-2*DEGREES(ASIN($D$5/2000))))*COS(RADIANS(90-2*DEGREES(ASIN($D$5/2000)))))))</f>
        <v>4.2760685666864537</v>
      </c>
      <c r="AC93">
        <f t="shared" si="13"/>
        <v>91</v>
      </c>
      <c r="AD93">
        <f t="shared" si="10"/>
        <v>1997.9286774056775</v>
      </c>
      <c r="AE93">
        <v>0</v>
      </c>
      <c r="AF93">
        <v>0</v>
      </c>
      <c r="AG93">
        <f t="shared" si="11"/>
        <v>2.6078583159954527</v>
      </c>
      <c r="AH93">
        <f t="shared" si="8"/>
        <v>5.2157166319909054</v>
      </c>
      <c r="AI93">
        <f t="shared" si="12"/>
        <v>84.784283368009099</v>
      </c>
      <c r="AJ93">
        <f>(1/9.81)*(SQRT(9.81*2*Basic!$C$4)*SIN(RADIANS(AI93))+(SQRT((SQRT(9.81*2*Basic!$C$4)*SIN(RADIANS(AI93))*SQRT(9.81*2*Basic!$C$4)*SIN(RADIANS(AI93)))-19.62*(-Basic!$C$3))))*SQRT(9.81*2*Basic!$C$4)*COS(RADIANS(AI93))</f>
        <v>0.58726551360781598</v>
      </c>
      <c r="AO93">
        <v>90</v>
      </c>
      <c r="AP93">
        <f t="shared" si="14"/>
        <v>2000</v>
      </c>
      <c r="AQ93">
        <f t="shared" si="15"/>
        <v>1.22514845490862E-13</v>
      </c>
    </row>
    <row r="94" spans="6:43" x14ac:dyDescent="0.3">
      <c r="F94" s="36">
        <f t="shared" si="9"/>
        <v>0.59368105686215034</v>
      </c>
      <c r="G94" s="36">
        <f>Tool!$D$10+('Trajectory Map'!F94*SIN(RADIANS(90-2*DEGREES(ASIN($D$5/2000))))/COS(RADIANS(90-2*DEGREES(ASIN($D$5/2000))))-('Trajectory Map'!F94*'Trajectory Map'!F94/((Tool!$D$9-Tool!$D$10)*4*COS(RADIANS(90-2*DEGREES(ASIN($D$5/2000))))*COS(RADIANS(90-2*DEGREES(ASIN($D$5/2000)))))))</f>
        <v>4.2776841643270149</v>
      </c>
      <c r="AC94">
        <f t="shared" si="13"/>
        <v>92</v>
      </c>
      <c r="AD94">
        <f t="shared" si="10"/>
        <v>1997.8828794501444</v>
      </c>
      <c r="AE94">
        <v>0</v>
      </c>
      <c r="AF94">
        <v>0</v>
      </c>
      <c r="AG94">
        <f t="shared" si="11"/>
        <v>2.6365362341112917</v>
      </c>
      <c r="AH94">
        <f t="shared" si="8"/>
        <v>5.2730724682225834</v>
      </c>
      <c r="AI94">
        <f t="shared" si="12"/>
        <v>84.72692753177742</v>
      </c>
      <c r="AJ94">
        <f>(1/9.81)*(SQRT(9.81*2*Basic!$C$4)*SIN(RADIANS(AI94))+(SQRT((SQRT(9.81*2*Basic!$C$4)*SIN(RADIANS(AI94))*SQRT(9.81*2*Basic!$C$4)*SIN(RADIANS(AI94)))-19.62*(-Basic!$C$3))))*SQRT(9.81*2*Basic!$C$4)*COS(RADIANS(AI94))</f>
        <v>0.59368105686215034</v>
      </c>
      <c r="AO94">
        <v>91</v>
      </c>
      <c r="AP94">
        <f t="shared" si="14"/>
        <v>1999.6953903127826</v>
      </c>
      <c r="AQ94">
        <f t="shared" si="15"/>
        <v>-34.904812874566957</v>
      </c>
    </row>
    <row r="95" spans="6:43" x14ac:dyDescent="0.3">
      <c r="F95" s="36">
        <f t="shared" si="9"/>
        <v>0.60009535810097048</v>
      </c>
      <c r="G95" s="36">
        <f>Tool!$D$10+('Trajectory Map'!F95*SIN(RADIANS(90-2*DEGREES(ASIN($D$5/2000))))/COS(RADIANS(90-2*DEGREES(ASIN($D$5/2000))))-('Trajectory Map'!F95*'Trajectory Map'!F95/((Tool!$D$9-Tool!$D$10)*4*COS(RADIANS(90-2*DEGREES(ASIN($D$5/2000))))*COS(RADIANS(90-2*DEGREES(ASIN($D$5/2000)))))))</f>
        <v>4.2792691937404657</v>
      </c>
      <c r="AC95">
        <f t="shared" si="13"/>
        <v>93</v>
      </c>
      <c r="AD95">
        <f t="shared" si="10"/>
        <v>1997.8365799033713</v>
      </c>
      <c r="AE95">
        <v>0</v>
      </c>
      <c r="AF95">
        <v>0</v>
      </c>
      <c r="AG95">
        <f t="shared" si="11"/>
        <v>2.6652148132256182</v>
      </c>
      <c r="AH95">
        <f t="shared" si="8"/>
        <v>5.3304296264512363</v>
      </c>
      <c r="AI95">
        <f t="shared" si="12"/>
        <v>84.669570373548765</v>
      </c>
      <c r="AJ95">
        <f>(1/9.81)*(SQRT(9.81*2*Basic!$C$4)*SIN(RADIANS(AI95))+(SQRT((SQRT(9.81*2*Basic!$C$4)*SIN(RADIANS(AI95))*SQRT(9.81*2*Basic!$C$4)*SIN(RADIANS(AI95)))-19.62*(-Basic!$C$3))))*SQRT(9.81*2*Basic!$C$4)*COS(RADIANS(AI95))</f>
        <v>0.60009535810097048</v>
      </c>
      <c r="AO95">
        <v>92</v>
      </c>
      <c r="AP95">
        <f t="shared" si="14"/>
        <v>1998.7816540381916</v>
      </c>
      <c r="AQ95">
        <f t="shared" si="15"/>
        <v>-69.798993405001909</v>
      </c>
    </row>
    <row r="96" spans="6:43" x14ac:dyDescent="0.3">
      <c r="F96" s="36">
        <f t="shared" si="9"/>
        <v>0.60650840389976768</v>
      </c>
      <c r="G96" s="36">
        <f>Tool!$D$10+('Trajectory Map'!F96*SIN(RADIANS(90-2*DEGREES(ASIN($D$5/2000))))/COS(RADIANS(90-2*DEGREES(ASIN($D$5/2000))))-('Trajectory Map'!F96*'Trajectory Map'!F96/((Tool!$D$9-Tool!$D$10)*4*COS(RADIANS(90-2*DEGREES(ASIN($D$5/2000))))*COS(RADIANS(90-2*DEGREES(ASIN($D$5/2000)))))))</f>
        <v>4.2808236692780479</v>
      </c>
      <c r="AC96">
        <f t="shared" si="13"/>
        <v>94</v>
      </c>
      <c r="AD96">
        <f t="shared" si="10"/>
        <v>1997.7897787304848</v>
      </c>
      <c r="AE96">
        <v>0</v>
      </c>
      <c r="AF96">
        <v>0</v>
      </c>
      <c r="AG96">
        <f t="shared" si="11"/>
        <v>2.6938940605696544</v>
      </c>
      <c r="AH96">
        <f t="shared" si="8"/>
        <v>5.3877881211393088</v>
      </c>
      <c r="AI96">
        <f t="shared" si="12"/>
        <v>84.612211878860691</v>
      </c>
      <c r="AJ96">
        <f>(1/9.81)*(SQRT(9.81*2*Basic!$C$4)*SIN(RADIANS(AI96))+(SQRT((SQRT(9.81*2*Basic!$C$4)*SIN(RADIANS(AI96))*SQRT(9.81*2*Basic!$C$4)*SIN(RADIANS(AI96)))-19.62*(-Basic!$C$3))))*SQRT(9.81*2*Basic!$C$4)*COS(RADIANS(AI96))</f>
        <v>0.60650840389976768</v>
      </c>
      <c r="AO96">
        <v>93</v>
      </c>
      <c r="AP96">
        <f t="shared" si="14"/>
        <v>1997.2590695091476</v>
      </c>
      <c r="AQ96">
        <f t="shared" si="15"/>
        <v>-104.67191248588769</v>
      </c>
    </row>
    <row r="97" spans="6:43" x14ac:dyDescent="0.3">
      <c r="F97" s="36">
        <f t="shared" si="9"/>
        <v>0.61292018083649047</v>
      </c>
      <c r="G97" s="36">
        <f>Tool!$D$10+('Trajectory Map'!F97*SIN(RADIANS(90-2*DEGREES(ASIN($D$5/2000))))/COS(RADIANS(90-2*DEGREES(ASIN($D$5/2000))))-('Trajectory Map'!F97*'Trajectory Map'!F97/((Tool!$D$9-Tool!$D$10)*4*COS(RADIANS(90-2*DEGREES(ASIN($D$5/2000))))*COS(RADIANS(90-2*DEGREES(ASIN($D$5/2000)))))))</f>
        <v>4.282347605541343</v>
      </c>
      <c r="AC97">
        <f t="shared" si="13"/>
        <v>95</v>
      </c>
      <c r="AD97">
        <f t="shared" si="10"/>
        <v>1997.7424758962302</v>
      </c>
      <c r="AE97">
        <v>0</v>
      </c>
      <c r="AF97">
        <v>0</v>
      </c>
      <c r="AG97">
        <f t="shared" si="11"/>
        <v>2.7225739833761353</v>
      </c>
      <c r="AH97">
        <f t="shared" si="8"/>
        <v>5.4451479667522706</v>
      </c>
      <c r="AI97">
        <f t="shared" si="12"/>
        <v>84.554852033247727</v>
      </c>
      <c r="AJ97">
        <f>(1/9.81)*(SQRT(9.81*2*Basic!$C$4)*SIN(RADIANS(AI97))+(SQRT((SQRT(9.81*2*Basic!$C$4)*SIN(RADIANS(AI97))*SQRT(9.81*2*Basic!$C$4)*SIN(RADIANS(AI97)))-19.62*(-Basic!$C$3))))*SQRT(9.81*2*Basic!$C$4)*COS(RADIANS(AI97))</f>
        <v>0.61292018083649047</v>
      </c>
      <c r="AO97">
        <v>94</v>
      </c>
      <c r="AP97">
        <f t="shared" si="14"/>
        <v>1995.1281005196483</v>
      </c>
      <c r="AQ97">
        <f t="shared" si="15"/>
        <v>-139.51294748825066</v>
      </c>
    </row>
    <row r="98" spans="6:43" x14ac:dyDescent="0.3">
      <c r="F98" s="36">
        <f t="shared" si="9"/>
        <v>0.61933067549156584</v>
      </c>
      <c r="G98" s="36">
        <f>Tool!$D$10+('Trajectory Map'!F98*SIN(RADIANS(90-2*DEGREES(ASIN($D$5/2000))))/COS(RADIANS(90-2*DEGREES(ASIN($D$5/2000))))-('Trajectory Map'!F98*'Trajectory Map'!F98/((Tool!$D$9-Tool!$D$10)*4*COS(RADIANS(90-2*DEGREES(ASIN($D$5/2000))))*COS(RADIANS(90-2*DEGREES(ASIN($D$5/2000)))))))</f>
        <v>4.2838410173820929</v>
      </c>
      <c r="AC98">
        <f t="shared" si="13"/>
        <v>96</v>
      </c>
      <c r="AD98">
        <f t="shared" si="10"/>
        <v>1997.6946713649711</v>
      </c>
      <c r="AE98">
        <v>0</v>
      </c>
      <c r="AF98">
        <v>0</v>
      </c>
      <c r="AG98">
        <f t="shared" si="11"/>
        <v>2.7512545888793243</v>
      </c>
      <c r="AH98">
        <f t="shared" si="8"/>
        <v>5.5025091777586486</v>
      </c>
      <c r="AI98">
        <f t="shared" si="12"/>
        <v>84.497490822241346</v>
      </c>
      <c r="AJ98">
        <f>(1/9.81)*(SQRT(9.81*2*Basic!$C$4)*SIN(RADIANS(AI98))+(SQRT((SQRT(9.81*2*Basic!$C$4)*SIN(RADIANS(AI98))*SQRT(9.81*2*Basic!$C$4)*SIN(RADIANS(AI98)))-19.62*(-Basic!$C$3))))*SQRT(9.81*2*Basic!$C$4)*COS(RADIANS(AI98))</f>
        <v>0.61933067549156584</v>
      </c>
      <c r="AO98">
        <v>95</v>
      </c>
      <c r="AP98">
        <f t="shared" si="14"/>
        <v>1992.389396183491</v>
      </c>
      <c r="AQ98">
        <f t="shared" si="15"/>
        <v>-174.31148549531648</v>
      </c>
    </row>
    <row r="99" spans="6:43" x14ac:dyDescent="0.3">
      <c r="F99" s="36">
        <f t="shared" si="9"/>
        <v>0.62573987444792489</v>
      </c>
      <c r="G99" s="36">
        <f>Tool!$D$10+('Trajectory Map'!F99*SIN(RADIANS(90-2*DEGREES(ASIN($D$5/2000))))/COS(RADIANS(90-2*DEGREES(ASIN($D$5/2000))))-('Trajectory Map'!F99*'Trajectory Map'!F99/((Tool!$D$9-Tool!$D$10)*4*COS(RADIANS(90-2*DEGREES(ASIN($D$5/2000))))*COS(RADIANS(90-2*DEGREES(ASIN($D$5/2000)))))))</f>
        <v>4.2853039199020238</v>
      </c>
      <c r="AC99">
        <f t="shared" si="13"/>
        <v>97</v>
      </c>
      <c r="AD99">
        <f t="shared" si="10"/>
        <v>1997.6463651006902</v>
      </c>
      <c r="AE99">
        <v>0</v>
      </c>
      <c r="AF99">
        <v>0</v>
      </c>
      <c r="AG99">
        <f t="shared" si="11"/>
        <v>2.7799358843150297</v>
      </c>
      <c r="AH99">
        <f t="shared" si="8"/>
        <v>5.5598717686300594</v>
      </c>
      <c r="AI99">
        <f t="shared" si="12"/>
        <v>84.44012823136994</v>
      </c>
      <c r="AJ99">
        <f>(1/9.81)*(SQRT(9.81*2*Basic!$C$4)*SIN(RADIANS(AI99))+(SQRT((SQRT(9.81*2*Basic!$C$4)*SIN(RADIANS(AI99))*SQRT(9.81*2*Basic!$C$4)*SIN(RADIANS(AI99)))-19.62*(-Basic!$C$3))))*SQRT(9.81*2*Basic!$C$4)*COS(RADIANS(AI99))</f>
        <v>0.62573987444792489</v>
      </c>
      <c r="AO99">
        <v>96</v>
      </c>
      <c r="AP99">
        <f t="shared" si="14"/>
        <v>1989.0437907365465</v>
      </c>
      <c r="AQ99">
        <f t="shared" si="15"/>
        <v>-209.0569265353071</v>
      </c>
    </row>
    <row r="100" spans="6:43" x14ac:dyDescent="0.3">
      <c r="F100" s="36">
        <f t="shared" si="9"/>
        <v>0.63214776429104058</v>
      </c>
      <c r="G100" s="36">
        <f>Tool!$D$10+('Trajectory Map'!F100*SIN(RADIANS(90-2*DEGREES(ASIN($D$5/2000))))/COS(RADIANS(90-2*DEGREES(ASIN($D$5/2000))))-('Trajectory Map'!F100*'Trajectory Map'!F100/((Tool!$D$9-Tool!$D$10)*4*COS(RADIANS(90-2*DEGREES(ASIN($D$5/2000))))*COS(RADIANS(90-2*DEGREES(ASIN($D$5/2000)))))))</f>
        <v>4.2867363284526654</v>
      </c>
      <c r="AC100">
        <f t="shared" si="13"/>
        <v>98</v>
      </c>
      <c r="AD100">
        <f t="shared" si="10"/>
        <v>1997.5975570669884</v>
      </c>
      <c r="AE100">
        <v>0</v>
      </c>
      <c r="AF100">
        <v>0</v>
      </c>
      <c r="AG100">
        <f t="shared" si="11"/>
        <v>2.8086178769206227</v>
      </c>
      <c r="AH100">
        <f t="shared" si="8"/>
        <v>5.6172357538412454</v>
      </c>
      <c r="AI100">
        <f t="shared" si="12"/>
        <v>84.382764246158757</v>
      </c>
      <c r="AJ100">
        <f>(1/9.81)*(SQRT(9.81*2*Basic!$C$4)*SIN(RADIANS(AI100))+(SQRT((SQRT(9.81*2*Basic!$C$4)*SIN(RADIANS(AI100))*SQRT(9.81*2*Basic!$C$4)*SIN(RADIANS(AI100)))-19.62*(-Basic!$C$3))))*SQRT(9.81*2*Basic!$C$4)*COS(RADIANS(AI100))</f>
        <v>0.63214776429104058</v>
      </c>
      <c r="AO100">
        <v>97</v>
      </c>
      <c r="AP100">
        <f t="shared" si="14"/>
        <v>1985.0923032826443</v>
      </c>
      <c r="AQ100">
        <f t="shared" si="15"/>
        <v>-243.73868681029472</v>
      </c>
    </row>
    <row r="101" spans="6:43" x14ac:dyDescent="0.3">
      <c r="F101" s="36">
        <f t="shared" si="9"/>
        <v>0.63855433160894026</v>
      </c>
      <c r="G101" s="36">
        <f>Tool!$D$10+('Trajectory Map'!F101*SIN(RADIANS(90-2*DEGREES(ASIN($D$5/2000))))/COS(RADIANS(90-2*DEGREES(ASIN($D$5/2000))))-('Trajectory Map'!F101*'Trajectory Map'!F101/((Tool!$D$9-Tool!$D$10)*4*COS(RADIANS(90-2*DEGREES(ASIN($D$5/2000))))*COS(RADIANS(90-2*DEGREES(ASIN($D$5/2000)))))))</f>
        <v>4.2881382586351684</v>
      </c>
      <c r="AC101">
        <f t="shared" si="13"/>
        <v>99</v>
      </c>
      <c r="AD101">
        <f t="shared" si="10"/>
        <v>1997.5482472270851</v>
      </c>
      <c r="AE101">
        <v>0</v>
      </c>
      <c r="AF101">
        <v>0</v>
      </c>
      <c r="AG101">
        <f t="shared" si="11"/>
        <v>2.8373005739350519</v>
      </c>
      <c r="AH101">
        <f t="shared" si="8"/>
        <v>5.6746011478701037</v>
      </c>
      <c r="AI101">
        <f t="shared" si="12"/>
        <v>84.325398852129894</v>
      </c>
      <c r="AJ101">
        <f>(1/9.81)*(SQRT(9.81*2*Basic!$C$4)*SIN(RADIANS(AI101))+(SQRT((SQRT(9.81*2*Basic!$C$4)*SIN(RADIANS(AI101))*SQRT(9.81*2*Basic!$C$4)*SIN(RADIANS(AI101)))-19.62*(-Basic!$C$3))))*SQRT(9.81*2*Basic!$C$4)*COS(RADIANS(AI101))</f>
        <v>0.63855433160894026</v>
      </c>
      <c r="AO101">
        <v>98</v>
      </c>
      <c r="AP101">
        <f t="shared" si="14"/>
        <v>1980.5361374831407</v>
      </c>
      <c r="AQ101">
        <f t="shared" si="15"/>
        <v>-278.34620192013068</v>
      </c>
    </row>
    <row r="102" spans="6:43" x14ac:dyDescent="0.3">
      <c r="F102" s="36">
        <f t="shared" si="9"/>
        <v>0.64495956299223689</v>
      </c>
      <c r="G102" s="36">
        <f>Tool!$D$10+('Trajectory Map'!F102*SIN(RADIANS(90-2*DEGREES(ASIN($D$5/2000))))/COS(RADIANS(90-2*DEGREES(ASIN($D$5/2000))))-('Trajectory Map'!F102*'Trajectory Map'!F102/((Tool!$D$9-Tool!$D$10)*4*COS(RADIANS(90-2*DEGREES(ASIN($D$5/2000))))*COS(RADIANS(90-2*DEGREES(ASIN($D$5/2000)))))))</f>
        <v>4.2895097263001176</v>
      </c>
      <c r="AC102">
        <f t="shared" si="13"/>
        <v>100</v>
      </c>
      <c r="AD102">
        <f t="shared" si="10"/>
        <v>1997.498435543818</v>
      </c>
      <c r="AE102">
        <v>0</v>
      </c>
      <c r="AF102">
        <v>0</v>
      </c>
      <c r="AG102">
        <f t="shared" si="11"/>
        <v>2.8659839825988622</v>
      </c>
      <c r="AH102">
        <f t="shared" si="8"/>
        <v>5.7319679651977244</v>
      </c>
      <c r="AI102">
        <f t="shared" si="12"/>
        <v>84.268032034802275</v>
      </c>
      <c r="AJ102">
        <f>(1/9.81)*(SQRT(9.81*2*Basic!$C$4)*SIN(RADIANS(AI102))+(SQRT((SQRT(9.81*2*Basic!$C$4)*SIN(RADIANS(AI102))*SQRT(9.81*2*Basic!$C$4)*SIN(RADIANS(AI102)))-19.62*(-Basic!$C$3))))*SQRT(9.81*2*Basic!$C$4)*COS(RADIANS(AI102))</f>
        <v>0.64495956299223689</v>
      </c>
      <c r="AO102">
        <v>99</v>
      </c>
      <c r="AP102">
        <f t="shared" si="14"/>
        <v>1975.3766811902756</v>
      </c>
      <c r="AQ102">
        <f t="shared" si="15"/>
        <v>-312.86893008046161</v>
      </c>
    </row>
    <row r="103" spans="6:43" x14ac:dyDescent="0.3">
      <c r="F103" s="36">
        <f t="shared" si="9"/>
        <v>0.65136344503416332</v>
      </c>
      <c r="G103" s="36">
        <f>Tool!$D$10+('Trajectory Map'!F103*SIN(RADIANS(90-2*DEGREES(ASIN($D$5/2000))))/COS(RADIANS(90-2*DEGREES(ASIN($D$5/2000))))-('Trajectory Map'!F103*'Trajectory Map'!F103/((Tool!$D$9-Tool!$D$10)*4*COS(RADIANS(90-2*DEGREES(ASIN($D$5/2000))))*COS(RADIANS(90-2*DEGREES(ASIN($D$5/2000)))))))</f>
        <v>4.2908507475473501</v>
      </c>
      <c r="AC103">
        <f t="shared" si="13"/>
        <v>101</v>
      </c>
      <c r="AD103">
        <f t="shared" si="10"/>
        <v>1997.4481219796423</v>
      </c>
      <c r="AE103">
        <v>0</v>
      </c>
      <c r="AF103">
        <v>0</v>
      </c>
      <c r="AG103">
        <f t="shared" si="11"/>
        <v>2.8946681101542096</v>
      </c>
      <c r="AH103">
        <f t="shared" si="8"/>
        <v>5.7893362203084191</v>
      </c>
      <c r="AI103">
        <f t="shared" si="12"/>
        <v>84.210663779691586</v>
      </c>
      <c r="AJ103">
        <f>(1/9.81)*(SQRT(9.81*2*Basic!$C$4)*SIN(RADIANS(AI103))+(SQRT((SQRT(9.81*2*Basic!$C$4)*SIN(RADIANS(AI103))*SQRT(9.81*2*Basic!$C$4)*SIN(RADIANS(AI103)))-19.62*(-Basic!$C$3))))*SQRT(9.81*2*Basic!$C$4)*COS(RADIANS(AI103))</f>
        <v>0.65136344503416332</v>
      </c>
      <c r="AO103">
        <v>100</v>
      </c>
      <c r="AP103">
        <f t="shared" si="14"/>
        <v>1969.6155060244159</v>
      </c>
      <c r="AQ103">
        <f t="shared" si="15"/>
        <v>-347.29635533386062</v>
      </c>
    </row>
    <row r="104" spans="6:43" x14ac:dyDescent="0.3">
      <c r="F104" s="36">
        <f t="shared" si="9"/>
        <v>0.65776596433058654</v>
      </c>
      <c r="G104" s="36">
        <f>Tool!$D$10+('Trajectory Map'!F104*SIN(RADIANS(90-2*DEGREES(ASIN($D$5/2000))))/COS(RADIANS(90-2*DEGREES(ASIN($D$5/2000))))-('Trajectory Map'!F104*'Trajectory Map'!F104/((Tool!$D$9-Tool!$D$10)*4*COS(RADIANS(90-2*DEGREES(ASIN($D$5/2000))))*COS(RADIANS(90-2*DEGREES(ASIN($D$5/2000)))))))</f>
        <v>4.2921613387257631</v>
      </c>
      <c r="AC104">
        <f t="shared" si="13"/>
        <v>102</v>
      </c>
      <c r="AD104">
        <f t="shared" si="10"/>
        <v>1997.3973064966319</v>
      </c>
      <c r="AE104">
        <v>0</v>
      </c>
      <c r="AF104">
        <v>0</v>
      </c>
      <c r="AG104">
        <f t="shared" si="11"/>
        <v>2.9233529638448768</v>
      </c>
      <c r="AH104">
        <f t="shared" si="8"/>
        <v>5.8467059276897535</v>
      </c>
      <c r="AI104">
        <f t="shared" si="12"/>
        <v>84.153294072310246</v>
      </c>
      <c r="AJ104">
        <f>(1/9.81)*(SQRT(9.81*2*Basic!$C$4)*SIN(RADIANS(AI104))+(SQRT((SQRT(9.81*2*Basic!$C$4)*SIN(RADIANS(AI104))*SQRT(9.81*2*Basic!$C$4)*SIN(RADIANS(AI104)))-19.62*(-Basic!$C$3))))*SQRT(9.81*2*Basic!$C$4)*COS(RADIANS(AI104))</f>
        <v>0.65776596433058654</v>
      </c>
      <c r="AO104">
        <v>101</v>
      </c>
      <c r="AP104">
        <f t="shared" si="14"/>
        <v>1963.2543668953278</v>
      </c>
      <c r="AQ104">
        <f t="shared" si="15"/>
        <v>-381.6179907530896</v>
      </c>
    </row>
    <row r="105" spans="6:43" x14ac:dyDescent="0.3">
      <c r="F105" s="36">
        <f t="shared" si="9"/>
        <v>0.66416710748003971</v>
      </c>
      <c r="G105" s="36">
        <f>Tool!$D$10+('Trajectory Map'!F105*SIN(RADIANS(90-2*DEGREES(ASIN($D$5/2000))))/COS(RADIANS(90-2*DEGREES(ASIN($D$5/2000))))-('Trajectory Map'!F105*'Trajectory Map'!F105/((Tool!$D$9-Tool!$D$10)*4*COS(RADIANS(90-2*DEGREES(ASIN($D$5/2000))))*COS(RADIANS(90-2*DEGREES(ASIN($D$5/2000)))))))</f>
        <v>4.2934415164331243</v>
      </c>
      <c r="AC105">
        <f t="shared" si="13"/>
        <v>103</v>
      </c>
      <c r="AD105">
        <f t="shared" si="10"/>
        <v>1997.3459890564779</v>
      </c>
      <c r="AE105">
        <v>0</v>
      </c>
      <c r="AF105">
        <v>0</v>
      </c>
      <c r="AG105">
        <f t="shared" si="11"/>
        <v>2.9520385509162952</v>
      </c>
      <c r="AH105">
        <f t="shared" si="8"/>
        <v>5.9040771018325904</v>
      </c>
      <c r="AI105">
        <f t="shared" si="12"/>
        <v>84.095922898167416</v>
      </c>
      <c r="AJ105">
        <f>(1/9.81)*(SQRT(9.81*2*Basic!$C$4)*SIN(RADIANS(AI105))+(SQRT((SQRT(9.81*2*Basic!$C$4)*SIN(RADIANS(AI105))*SQRT(9.81*2*Basic!$C$4)*SIN(RADIANS(AI105)))-19.62*(-Basic!$C$3))))*SQRT(9.81*2*Basic!$C$4)*COS(RADIANS(AI105))</f>
        <v>0.66416710748003971</v>
      </c>
      <c r="AO105">
        <v>102</v>
      </c>
      <c r="AP105">
        <f t="shared" si="14"/>
        <v>1956.2952014676114</v>
      </c>
      <c r="AQ105">
        <f t="shared" si="15"/>
        <v>-415.82338163551867</v>
      </c>
    </row>
    <row r="106" spans="6:43" x14ac:dyDescent="0.3">
      <c r="F106" s="36">
        <f t="shared" si="9"/>
        <v>0.67056686108375141</v>
      </c>
      <c r="G106" s="36">
        <f>Tool!$D$10+('Trajectory Map'!F106*SIN(RADIANS(90-2*DEGREES(ASIN($D$5/2000))))/COS(RADIANS(90-2*DEGREES(ASIN($D$5/2000))))-('Trajectory Map'!F106*'Trajectory Map'!F106/((Tool!$D$9-Tool!$D$10)*4*COS(RADIANS(90-2*DEGREES(ASIN($D$5/2000))))*COS(RADIANS(90-2*DEGREES(ASIN($D$5/2000)))))))</f>
        <v>4.2946912975158797</v>
      </c>
      <c r="AC106">
        <f t="shared" si="13"/>
        <v>104</v>
      </c>
      <c r="AD106">
        <f t="shared" si="10"/>
        <v>1997.2941696204894</v>
      </c>
      <c r="AE106">
        <v>0</v>
      </c>
      <c r="AF106">
        <v>0</v>
      </c>
      <c r="AG106">
        <f t="shared" si="11"/>
        <v>2.9807248786155549</v>
      </c>
      <c r="AH106">
        <f t="shared" si="8"/>
        <v>5.9614497572311098</v>
      </c>
      <c r="AI106">
        <f t="shared" si="12"/>
        <v>84.038550242768892</v>
      </c>
      <c r="AJ106">
        <f>(1/9.81)*(SQRT(9.81*2*Basic!$C$4)*SIN(RADIANS(AI106))+(SQRT((SQRT(9.81*2*Basic!$C$4)*SIN(RADIANS(AI106))*SQRT(9.81*2*Basic!$C$4)*SIN(RADIANS(AI106)))-19.62*(-Basic!$C$3))))*SQRT(9.81*2*Basic!$C$4)*COS(RADIANS(AI106))</f>
        <v>0.67056686108375141</v>
      </c>
      <c r="AO106">
        <v>103</v>
      </c>
      <c r="AP106">
        <f t="shared" si="14"/>
        <v>1948.7401295704706</v>
      </c>
      <c r="AQ106">
        <f t="shared" si="15"/>
        <v>-449.90210868773005</v>
      </c>
    </row>
    <row r="107" spans="6:43" x14ac:dyDescent="0.3">
      <c r="F107" s="36">
        <f t="shared" si="9"/>
        <v>0.67696521174566648</v>
      </c>
      <c r="G107" s="36">
        <f>Tool!$D$10+('Trajectory Map'!F107*SIN(RADIANS(90-2*DEGREES(ASIN($D$5/2000))))/COS(RADIANS(90-2*DEGREES(ASIN($D$5/2000))))-('Trajectory Map'!F107*'Trajectory Map'!F107/((Tool!$D$9-Tool!$D$10)*4*COS(RADIANS(90-2*DEGREES(ASIN($D$5/2000))))*COS(RADIANS(90-2*DEGREES(ASIN($D$5/2000)))))))</f>
        <v>4.2959106990689584</v>
      </c>
      <c r="AC107">
        <f t="shared" si="13"/>
        <v>105</v>
      </c>
      <c r="AD107">
        <f t="shared" si="10"/>
        <v>1997.2418481495924</v>
      </c>
      <c r="AE107">
        <v>0</v>
      </c>
      <c r="AF107">
        <v>0</v>
      </c>
      <c r="AG107">
        <f t="shared" si="11"/>
        <v>3.0094119541914246</v>
      </c>
      <c r="AH107">
        <f t="shared" si="8"/>
        <v>6.0188239083828492</v>
      </c>
      <c r="AI107">
        <f t="shared" si="12"/>
        <v>83.981176091617158</v>
      </c>
      <c r="AJ107">
        <f>(1/9.81)*(SQRT(9.81*2*Basic!$C$4)*SIN(RADIANS(AI107))+(SQRT((SQRT(9.81*2*Basic!$C$4)*SIN(RADIANS(AI107))*SQRT(9.81*2*Basic!$C$4)*SIN(RADIANS(AI107)))-19.62*(-Basic!$C$3))))*SQRT(9.81*2*Basic!$C$4)*COS(RADIANS(AI107))</f>
        <v>0.67696521174566648</v>
      </c>
      <c r="AO107">
        <v>104</v>
      </c>
      <c r="AP107">
        <f t="shared" si="14"/>
        <v>1940.5914525519929</v>
      </c>
      <c r="AQ107">
        <f t="shared" si="15"/>
        <v>-483.84379119933556</v>
      </c>
    </row>
    <row r="108" spans="6:43" x14ac:dyDescent="0.3">
      <c r="F108" s="36">
        <f t="shared" si="9"/>
        <v>0.68336214607247914</v>
      </c>
      <c r="G108" s="36">
        <f>Tool!$D$10+('Trajectory Map'!F108*SIN(RADIANS(90-2*DEGREES(ASIN($D$5/2000))))/COS(RADIANS(90-2*DEGREES(ASIN($D$5/2000))))-('Trajectory Map'!F108*'Trajectory Map'!F108/((Tool!$D$9-Tool!$D$10)*4*COS(RADIANS(90-2*DEGREES(ASIN($D$5/2000))))*COS(RADIANS(90-2*DEGREES(ASIN($D$5/2000)))))))</f>
        <v>4.2970997384355769</v>
      </c>
      <c r="AC108">
        <f t="shared" si="13"/>
        <v>106</v>
      </c>
      <c r="AD108">
        <f t="shared" si="10"/>
        <v>1997.1890246043313</v>
      </c>
      <c r="AE108">
        <v>0</v>
      </c>
      <c r="AF108">
        <v>0</v>
      </c>
      <c r="AG108">
        <f t="shared" si="11"/>
        <v>3.0380997848943698</v>
      </c>
      <c r="AH108">
        <f t="shared" si="8"/>
        <v>6.0761995697887397</v>
      </c>
      <c r="AI108">
        <f t="shared" si="12"/>
        <v>83.923800430211259</v>
      </c>
      <c r="AJ108">
        <f>(1/9.81)*(SQRT(9.81*2*Basic!$C$4)*SIN(RADIANS(AI108))+(SQRT((SQRT(9.81*2*Basic!$C$4)*SIN(RADIANS(AI108))*SQRT(9.81*2*Basic!$C$4)*SIN(RADIANS(AI108)))-19.62*(-Basic!$C$3))))*SQRT(9.81*2*Basic!$C$4)*COS(RADIANS(AI108))</f>
        <v>0.68336214607247914</v>
      </c>
      <c r="AO108">
        <v>105</v>
      </c>
      <c r="AP108">
        <f t="shared" si="14"/>
        <v>1931.8516525781367</v>
      </c>
      <c r="AQ108">
        <f t="shared" si="15"/>
        <v>-517.63809020504175</v>
      </c>
    </row>
    <row r="109" spans="6:43" x14ac:dyDescent="0.3">
      <c r="F109" s="36">
        <f t="shared" si="9"/>
        <v>0.6897576506736488</v>
      </c>
      <c r="G109" s="36">
        <f>Tool!$D$10+('Trajectory Map'!F109*SIN(RADIANS(90-2*DEGREES(ASIN($D$5/2000))))/COS(RADIANS(90-2*DEGREES(ASIN($D$5/2000))))-('Trajectory Map'!F109*'Trajectory Map'!F109/((Tool!$D$9-Tool!$D$10)*4*COS(RADIANS(90-2*DEGREES(ASIN($D$5/2000))))*COS(RADIANS(90-2*DEGREES(ASIN($D$5/2000)))))))</f>
        <v>4.2982584332070379</v>
      </c>
      <c r="AC109">
        <f t="shared" si="13"/>
        <v>107</v>
      </c>
      <c r="AD109">
        <f t="shared" si="10"/>
        <v>1997.1356989448664</v>
      </c>
      <c r="AE109">
        <v>0</v>
      </c>
      <c r="AF109">
        <v>0</v>
      </c>
      <c r="AG109">
        <f t="shared" si="11"/>
        <v>3.0667883779765632</v>
      </c>
      <c r="AH109">
        <f t="shared" si="8"/>
        <v>6.1335767559531265</v>
      </c>
      <c r="AI109">
        <f t="shared" si="12"/>
        <v>83.866423244046871</v>
      </c>
      <c r="AJ109">
        <f>(1/9.81)*(SQRT(9.81*2*Basic!$C$4)*SIN(RADIANS(AI109))+(SQRT((SQRT(9.81*2*Basic!$C$4)*SIN(RADIANS(AI109))*SQRT(9.81*2*Basic!$C$4)*SIN(RADIANS(AI109)))-19.62*(-Basic!$C$3))))*SQRT(9.81*2*Basic!$C$4)*COS(RADIANS(AI109))</f>
        <v>0.6897576506736488</v>
      </c>
      <c r="AO109">
        <v>106</v>
      </c>
      <c r="AP109">
        <f t="shared" si="14"/>
        <v>1922.5233918766378</v>
      </c>
      <c r="AQ109">
        <f t="shared" si="15"/>
        <v>-551.27471163399809</v>
      </c>
    </row>
    <row r="110" spans="6:43" x14ac:dyDescent="0.3">
      <c r="F110" s="36">
        <f t="shared" si="9"/>
        <v>0.69615171216144056</v>
      </c>
      <c r="G110" s="36">
        <f>Tool!$D$10+('Trajectory Map'!F110*SIN(RADIANS(90-2*DEGREES(ASIN($D$5/2000))))/COS(RADIANS(90-2*DEGREES(ASIN($D$5/2000))))-('Trajectory Map'!F110*'Trajectory Map'!F110/((Tool!$D$9-Tool!$D$10)*4*COS(RADIANS(90-2*DEGREES(ASIN($D$5/2000))))*COS(RADIANS(90-2*DEGREES(ASIN($D$5/2000)))))))</f>
        <v>4.2993868012225347</v>
      </c>
      <c r="AC110">
        <f t="shared" si="13"/>
        <v>108</v>
      </c>
      <c r="AD110">
        <f t="shared" si="10"/>
        <v>1997.081871130976</v>
      </c>
      <c r="AE110">
        <v>0</v>
      </c>
      <c r="AF110">
        <v>0</v>
      </c>
      <c r="AG110">
        <f t="shared" si="11"/>
        <v>3.0954777406919125</v>
      </c>
      <c r="AH110">
        <f t="shared" si="8"/>
        <v>6.190955481383825</v>
      </c>
      <c r="AI110">
        <f t="shared" si="12"/>
        <v>83.809044518616176</v>
      </c>
      <c r="AJ110">
        <f>(1/9.81)*(SQRT(9.81*2*Basic!$C$4)*SIN(RADIANS(AI110))+(SQRT((SQRT(9.81*2*Basic!$C$4)*SIN(RADIANS(AI110))*SQRT(9.81*2*Basic!$C$4)*SIN(RADIANS(AI110)))-19.62*(-Basic!$C$3))))*SQRT(9.81*2*Basic!$C$4)*COS(RADIANS(AI110))</f>
        <v>0.69615171216144056</v>
      </c>
      <c r="AO110">
        <v>107</v>
      </c>
      <c r="AP110">
        <f t="shared" si="14"/>
        <v>1912.609511926071</v>
      </c>
      <c r="AQ110">
        <f t="shared" si="15"/>
        <v>-584.74340944547328</v>
      </c>
    </row>
    <row r="111" spans="6:43" x14ac:dyDescent="0.3">
      <c r="F111" s="36">
        <f t="shared" si="9"/>
        <v>0.70254431715093679</v>
      </c>
      <c r="G111" s="36">
        <f>Tool!$D$10+('Trajectory Map'!F111*SIN(RADIANS(90-2*DEGREES(ASIN($D$5/2000))))/COS(RADIANS(90-2*DEGREES(ASIN($D$5/2000))))-('Trajectory Map'!F111*'Trajectory Map'!F111/((Tool!$D$9-Tool!$D$10)*4*COS(RADIANS(90-2*DEGREES(ASIN($D$5/2000))))*COS(RADIANS(90-2*DEGREES(ASIN($D$5/2000)))))))</f>
        <v>4.3004848605689423</v>
      </c>
      <c r="AC111">
        <f t="shared" si="13"/>
        <v>109</v>
      </c>
      <c r="AD111">
        <f t="shared" si="10"/>
        <v>1997.0275411220548</v>
      </c>
      <c r="AE111">
        <v>0</v>
      </c>
      <c r="AF111">
        <v>0</v>
      </c>
      <c r="AG111">
        <f t="shared" si="11"/>
        <v>3.1241678802960635</v>
      </c>
      <c r="AH111">
        <f t="shared" si="8"/>
        <v>6.248335760592127</v>
      </c>
      <c r="AI111">
        <f t="shared" si="12"/>
        <v>83.751664239407873</v>
      </c>
      <c r="AJ111">
        <f>(1/9.81)*(SQRT(9.81*2*Basic!$C$4)*SIN(RADIANS(AI111))+(SQRT((SQRT(9.81*2*Basic!$C$4)*SIN(RADIANS(AI111))*SQRT(9.81*2*Basic!$C$4)*SIN(RADIANS(AI111)))-19.62*(-Basic!$C$3))))*SQRT(9.81*2*Basic!$C$4)*COS(RADIANS(AI111))</f>
        <v>0.70254431715093679</v>
      </c>
      <c r="AO111">
        <v>108</v>
      </c>
      <c r="AP111">
        <f t="shared" si="14"/>
        <v>1902.1130325903073</v>
      </c>
      <c r="AQ111">
        <f t="shared" si="15"/>
        <v>-618.03398874989466</v>
      </c>
    </row>
    <row r="112" spans="6:43" x14ac:dyDescent="0.3">
      <c r="F112" s="36">
        <f t="shared" si="9"/>
        <v>0.70893545226007937</v>
      </c>
      <c r="G112" s="36">
        <f>Tool!$D$10+('Trajectory Map'!F112*SIN(RADIANS(90-2*DEGREES(ASIN($D$5/2000))))/COS(RADIANS(90-2*DEGREES(ASIN($D$5/2000))))-('Trajectory Map'!F112*'Trajectory Map'!F112/((Tool!$D$9-Tool!$D$10)*4*COS(RADIANS(90-2*DEGREES(ASIN($D$5/2000))))*COS(RADIANS(90-2*DEGREES(ASIN($D$5/2000)))))))</f>
        <v>4.3015526295806161</v>
      </c>
      <c r="AC112">
        <f t="shared" si="13"/>
        <v>110</v>
      </c>
      <c r="AD112">
        <f t="shared" si="10"/>
        <v>1996.9727088771144</v>
      </c>
      <c r="AE112">
        <v>0</v>
      </c>
      <c r="AF112">
        <v>0</v>
      </c>
      <c r="AG112">
        <f t="shared" si="11"/>
        <v>3.1528588040464278</v>
      </c>
      <c r="AH112">
        <f t="shared" si="8"/>
        <v>6.3057176080928556</v>
      </c>
      <c r="AI112">
        <f t="shared" si="12"/>
        <v>83.694282391907137</v>
      </c>
      <c r="AJ112">
        <f>(1/9.81)*(SQRT(9.81*2*Basic!$C$4)*SIN(RADIANS(AI112))+(SQRT((SQRT(9.81*2*Basic!$C$4)*SIN(RADIANS(AI112))*SQRT(9.81*2*Basic!$C$4)*SIN(RADIANS(AI112)))-19.62*(-Basic!$C$3))))*SQRT(9.81*2*Basic!$C$4)*COS(RADIANS(AI112))</f>
        <v>0.70893545226007937</v>
      </c>
      <c r="AO112">
        <v>109</v>
      </c>
      <c r="AP112">
        <f t="shared" si="14"/>
        <v>1891.0371511986336</v>
      </c>
      <c r="AQ112">
        <f t="shared" si="15"/>
        <v>-651.1363089143133</v>
      </c>
    </row>
    <row r="113" spans="6:43" x14ac:dyDescent="0.3">
      <c r="F113" s="36">
        <f t="shared" si="9"/>
        <v>0.71532510410968064</v>
      </c>
      <c r="G113" s="36">
        <f>Tool!$D$10+('Trajectory Map'!F113*SIN(RADIANS(90-2*DEGREES(ASIN($D$5/2000))))/COS(RADIANS(90-2*DEGREES(ASIN($D$5/2000))))-('Trajectory Map'!F113*'Trajectory Map'!F113/((Tool!$D$9-Tool!$D$10)*4*COS(RADIANS(90-2*DEGREES(ASIN($D$5/2000))))*COS(RADIANS(90-2*DEGREES(ASIN($D$5/2000)))))))</f>
        <v>4.3025901268391866</v>
      </c>
      <c r="AC113">
        <f t="shared" si="13"/>
        <v>111</v>
      </c>
      <c r="AD113">
        <f t="shared" si="10"/>
        <v>1996.9173743547829</v>
      </c>
      <c r="AE113">
        <v>0</v>
      </c>
      <c r="AF113">
        <v>0</v>
      </c>
      <c r="AG113">
        <f t="shared" si="11"/>
        <v>3.1815505192021951</v>
      </c>
      <c r="AH113">
        <f t="shared" si="8"/>
        <v>6.3631010384043902</v>
      </c>
      <c r="AI113">
        <f t="shared" si="12"/>
        <v>83.636898961595605</v>
      </c>
      <c r="AJ113">
        <f>(1/9.81)*(SQRT(9.81*2*Basic!$C$4)*SIN(RADIANS(AI113))+(SQRT((SQRT(9.81*2*Basic!$C$4)*SIN(RADIANS(AI113))*SQRT(9.81*2*Basic!$C$4)*SIN(RADIANS(AI113)))-19.62*(-Basic!$C$3))))*SQRT(9.81*2*Basic!$C$4)*COS(RADIANS(AI113))</f>
        <v>0.71532510410968064</v>
      </c>
      <c r="AO113">
        <v>110</v>
      </c>
      <c r="AP113">
        <f t="shared" si="14"/>
        <v>1879.3852415718168</v>
      </c>
      <c r="AQ113">
        <f t="shared" si="15"/>
        <v>-684.0402866513374</v>
      </c>
    </row>
    <row r="114" spans="6:43" x14ac:dyDescent="0.3">
      <c r="F114" s="36">
        <f t="shared" si="9"/>
        <v>0.72171325932346031</v>
      </c>
      <c r="G114" s="36">
        <f>Tool!$D$10+('Trajectory Map'!F114*SIN(RADIANS(90-2*DEGREES(ASIN($D$5/2000))))/COS(RADIANS(90-2*DEGREES(ASIN($D$5/2000))))-('Trajectory Map'!F114*'Trajectory Map'!F114/((Tool!$D$9-Tool!$D$10)*4*COS(RADIANS(90-2*DEGREES(ASIN($D$5/2000))))*COS(RADIANS(90-2*DEGREES(ASIN($D$5/2000)))))))</f>
        <v>4.3035973711733462</v>
      </c>
      <c r="AC114">
        <f t="shared" si="13"/>
        <v>112</v>
      </c>
      <c r="AD114">
        <f t="shared" si="10"/>
        <v>1996.8615375133049</v>
      </c>
      <c r="AE114">
        <v>0</v>
      </c>
      <c r="AF114">
        <v>0</v>
      </c>
      <c r="AG114">
        <f t="shared" si="11"/>
        <v>3.210243033024347</v>
      </c>
      <c r="AH114">
        <f t="shared" si="8"/>
        <v>6.420486066048694</v>
      </c>
      <c r="AI114">
        <f t="shared" si="12"/>
        <v>83.579513933951304</v>
      </c>
      <c r="AJ114">
        <f>(1/9.81)*(SQRT(9.81*2*Basic!$C$4)*SIN(RADIANS(AI114))+(SQRT((SQRT(9.81*2*Basic!$C$4)*SIN(RADIANS(AI114))*SQRT(9.81*2*Basic!$C$4)*SIN(RADIANS(AI114)))-19.62*(-Basic!$C$3))))*SQRT(9.81*2*Basic!$C$4)*COS(RADIANS(AI114))</f>
        <v>0.72171325932346031</v>
      </c>
      <c r="AO114">
        <v>111</v>
      </c>
      <c r="AP114">
        <f t="shared" si="14"/>
        <v>1867.1608529944035</v>
      </c>
      <c r="AQ114">
        <f t="shared" si="15"/>
        <v>-716.73589909060058</v>
      </c>
    </row>
    <row r="115" spans="6:43" x14ac:dyDescent="0.3">
      <c r="F115" s="36">
        <f t="shared" si="9"/>
        <v>0.72809990452806916</v>
      </c>
      <c r="G115" s="36">
        <f>Tool!$D$10+('Trajectory Map'!F115*SIN(RADIANS(90-2*DEGREES(ASIN($D$5/2000))))/COS(RADIANS(90-2*DEGREES(ASIN($D$5/2000))))-('Trajectory Map'!F115*'Trajectory Map'!F115/((Tool!$D$9-Tool!$D$10)*4*COS(RADIANS(90-2*DEGREES(ASIN($D$5/2000))))*COS(RADIANS(90-2*DEGREES(ASIN($D$5/2000)))))))</f>
        <v>4.3045743816586421</v>
      </c>
      <c r="AC115">
        <f t="shared" si="13"/>
        <v>113</v>
      </c>
      <c r="AD115">
        <f t="shared" si="10"/>
        <v>1996.8051983105413</v>
      </c>
      <c r="AE115">
        <v>0</v>
      </c>
      <c r="AF115">
        <v>0</v>
      </c>
      <c r="AG115">
        <f t="shared" si="11"/>
        <v>3.2389363527756823</v>
      </c>
      <c r="AH115">
        <f t="shared" si="8"/>
        <v>6.4778727055513645</v>
      </c>
      <c r="AI115">
        <f t="shared" si="12"/>
        <v>83.522127294448637</v>
      </c>
      <c r="AJ115">
        <f>(1/9.81)*(SQRT(9.81*2*Basic!$C$4)*SIN(RADIANS(AI115))+(SQRT((SQRT(9.81*2*Basic!$C$4)*SIN(RADIANS(AI115))*SQRT(9.81*2*Basic!$C$4)*SIN(RADIANS(AI115)))-19.62*(-Basic!$C$3))))*SQRT(9.81*2*Basic!$C$4)*COS(RADIANS(AI115))</f>
        <v>0.72809990452806916</v>
      </c>
      <c r="AO115">
        <v>112</v>
      </c>
      <c r="AP115">
        <f t="shared" si="14"/>
        <v>1854.3677091335749</v>
      </c>
      <c r="AQ115">
        <f t="shared" si="15"/>
        <v>-749.21318683182415</v>
      </c>
    </row>
    <row r="116" spans="6:43" x14ac:dyDescent="0.3">
      <c r="F116" s="36">
        <f t="shared" si="9"/>
        <v>0.73448502635311408</v>
      </c>
      <c r="G116" s="36">
        <f>Tool!$D$10+('Trajectory Map'!F116*SIN(RADIANS(90-2*DEGREES(ASIN($D$5/2000))))/COS(RADIANS(90-2*DEGREES(ASIN($D$5/2000))))-('Trajectory Map'!F116*'Trajectory Map'!F116/((Tool!$D$9-Tool!$D$10)*4*COS(RADIANS(90-2*DEGREES(ASIN($D$5/2000))))*COS(RADIANS(90-2*DEGREES(ASIN($D$5/2000)))))))</f>
        <v>4.3055211776172628</v>
      </c>
      <c r="AC116">
        <f t="shared" si="13"/>
        <v>114</v>
      </c>
      <c r="AD116">
        <f t="shared" si="10"/>
        <v>1996.7483567039687</v>
      </c>
      <c r="AE116">
        <v>0</v>
      </c>
      <c r="AF116">
        <v>0</v>
      </c>
      <c r="AG116">
        <f t="shared" si="11"/>
        <v>3.2676304857208232</v>
      </c>
      <c r="AH116">
        <f t="shared" si="8"/>
        <v>6.5352609714416463</v>
      </c>
      <c r="AI116">
        <f t="shared" si="12"/>
        <v>83.464739028558355</v>
      </c>
      <c r="AJ116">
        <f>(1/9.81)*(SQRT(9.81*2*Basic!$C$4)*SIN(RADIANS(AI116))+(SQRT((SQRT(9.81*2*Basic!$C$4)*SIN(RADIANS(AI116))*SQRT(9.81*2*Basic!$C$4)*SIN(RADIANS(AI116)))-19.62*(-Basic!$C$3))))*SQRT(9.81*2*Basic!$C$4)*COS(RADIANS(AI116))</f>
        <v>0.73448502635311408</v>
      </c>
      <c r="AO116">
        <v>113</v>
      </c>
      <c r="AP116">
        <f t="shared" si="14"/>
        <v>1841.0097069048804</v>
      </c>
      <c r="AQ116">
        <f t="shared" si="15"/>
        <v>-781.46225697854754</v>
      </c>
    </row>
    <row r="117" spans="6:43" x14ac:dyDescent="0.3">
      <c r="F117" s="36">
        <f t="shared" si="9"/>
        <v>0.74086861143118476</v>
      </c>
      <c r="G117" s="36">
        <f>Tool!$D$10+('Trajectory Map'!F117*SIN(RADIANS(90-2*DEGREES(ASIN($D$5/2000))))/COS(RADIANS(90-2*DEGREES(ASIN($D$5/2000))))-('Trajectory Map'!F117*'Trajectory Map'!F117/((Tool!$D$9-Tool!$D$10)*4*COS(RADIANS(90-2*DEGREES(ASIN($D$5/2000))))*COS(RADIANS(90-2*DEGREES(ASIN($D$5/2000)))))))</f>
        <v>4.3064377786178216</v>
      </c>
      <c r="AC117">
        <f t="shared" si="13"/>
        <v>115</v>
      </c>
      <c r="AD117">
        <f t="shared" si="10"/>
        <v>1996.6910126506805</v>
      </c>
      <c r="AE117">
        <v>0</v>
      </c>
      <c r="AF117">
        <v>0</v>
      </c>
      <c r="AG117">
        <f t="shared" si="11"/>
        <v>3.2963254391262398</v>
      </c>
      <c r="AH117">
        <f t="shared" si="8"/>
        <v>6.5926508782524795</v>
      </c>
      <c r="AI117">
        <f t="shared" si="12"/>
        <v>83.407349121747515</v>
      </c>
      <c r="AJ117">
        <f>(1/9.81)*(SQRT(9.81*2*Basic!$C$4)*SIN(RADIANS(AI117))+(SQRT((SQRT(9.81*2*Basic!$C$4)*SIN(RADIANS(AI117))*SQRT(9.81*2*Basic!$C$4)*SIN(RADIANS(AI117)))-19.62*(-Basic!$C$3))))*SQRT(9.81*2*Basic!$C$4)*COS(RADIANS(AI117))</f>
        <v>0.74086861143118476</v>
      </c>
      <c r="AO117">
        <v>114</v>
      </c>
      <c r="AP117">
        <f t="shared" si="14"/>
        <v>1827.0909152852018</v>
      </c>
      <c r="AQ117">
        <f t="shared" si="15"/>
        <v>-813.47328615160052</v>
      </c>
    </row>
    <row r="118" spans="6:43" x14ac:dyDescent="0.3">
      <c r="F118" s="36">
        <f t="shared" si="9"/>
        <v>0.74725064639788163</v>
      </c>
      <c r="G118" s="36">
        <f>Tool!$D$10+('Trajectory Map'!F118*SIN(RADIANS(90-2*DEGREES(ASIN($D$5/2000))))/COS(RADIANS(90-2*DEGREES(ASIN($D$5/2000))))-('Trajectory Map'!F118*'Trajectory Map'!F118/((Tool!$D$9-Tool!$D$10)*4*COS(RADIANS(90-2*DEGREES(ASIN($D$5/2000))))*COS(RADIANS(90-2*DEGREES(ASIN($D$5/2000)))))))</f>
        <v>4.307324204475143</v>
      </c>
      <c r="AC118">
        <f t="shared" si="13"/>
        <v>116</v>
      </c>
      <c r="AD118">
        <f t="shared" si="10"/>
        <v>1996.6331661073848</v>
      </c>
      <c r="AE118">
        <v>0</v>
      </c>
      <c r="AF118">
        <v>0</v>
      </c>
      <c r="AG118">
        <f t="shared" si="11"/>
        <v>3.3250212202602651</v>
      </c>
      <c r="AH118">
        <f t="shared" si="8"/>
        <v>6.6500424405205303</v>
      </c>
      <c r="AI118">
        <f t="shared" si="12"/>
        <v>83.349957559479463</v>
      </c>
      <c r="AJ118">
        <f>(1/9.81)*(SQRT(9.81*2*Basic!$C$4)*SIN(RADIANS(AI118))+(SQRT((SQRT(9.81*2*Basic!$C$4)*SIN(RADIANS(AI118))*SQRT(9.81*2*Basic!$C$4)*SIN(RADIANS(AI118)))-19.62*(-Basic!$C$3))))*SQRT(9.81*2*Basic!$C$4)*COS(RADIANS(AI118))</f>
        <v>0.74725064639788163</v>
      </c>
      <c r="AO118">
        <v>115</v>
      </c>
      <c r="AP118">
        <f t="shared" si="14"/>
        <v>1812.6155740733002</v>
      </c>
      <c r="AQ118">
        <f t="shared" si="15"/>
        <v>-845.23652348139865</v>
      </c>
    </row>
    <row r="119" spans="6:43" x14ac:dyDescent="0.3">
      <c r="F119" s="36">
        <f t="shared" si="9"/>
        <v>0.75363111789184156</v>
      </c>
      <c r="G119" s="36">
        <f>Tool!$D$10+('Trajectory Map'!F119*SIN(RADIANS(90-2*DEGREES(ASIN($D$5/2000))))/COS(RADIANS(90-2*DEGREES(ASIN($D$5/2000))))-('Trajectory Map'!F119*'Trajectory Map'!F119/((Tool!$D$9-Tool!$D$10)*4*COS(RADIANS(90-2*DEGREES(ASIN($D$5/2000))))*COS(RADIANS(90-2*DEGREES(ASIN($D$5/2000)))))))</f>
        <v>4.3081804752500394</v>
      </c>
      <c r="AC119">
        <f t="shared" si="13"/>
        <v>117</v>
      </c>
      <c r="AD119">
        <f t="shared" si="10"/>
        <v>1996.5748170304062</v>
      </c>
      <c r="AE119">
        <v>0</v>
      </c>
      <c r="AF119">
        <v>0</v>
      </c>
      <c r="AG119">
        <f t="shared" si="11"/>
        <v>3.3537178363931091</v>
      </c>
      <c r="AH119">
        <f t="shared" si="8"/>
        <v>6.7074356727862181</v>
      </c>
      <c r="AI119">
        <f t="shared" si="12"/>
        <v>83.292564327213782</v>
      </c>
      <c r="AJ119">
        <f>(1/9.81)*(SQRT(9.81*2*Basic!$C$4)*SIN(RADIANS(AI119))+(SQRT((SQRT(9.81*2*Basic!$C$4)*SIN(RADIANS(AI119))*SQRT(9.81*2*Basic!$C$4)*SIN(RADIANS(AI119)))-19.62*(-Basic!$C$3))))*SQRT(9.81*2*Basic!$C$4)*COS(RADIANS(AI119))</f>
        <v>0.75363111789184156</v>
      </c>
      <c r="AO119">
        <v>116</v>
      </c>
      <c r="AP119">
        <f t="shared" si="14"/>
        <v>1797.5880925983338</v>
      </c>
      <c r="AQ119">
        <f t="shared" si="15"/>
        <v>-876.742293578155</v>
      </c>
    </row>
    <row r="120" spans="6:43" x14ac:dyDescent="0.3">
      <c r="F120" s="36">
        <f t="shared" si="9"/>
        <v>0.76001001255476541</v>
      </c>
      <c r="G120" s="36">
        <f>Tool!$D$10+('Trajectory Map'!F120*SIN(RADIANS(90-2*DEGREES(ASIN($D$5/2000))))/COS(RADIANS(90-2*DEGREES(ASIN($D$5/2000))))-('Trajectory Map'!F120*'Trajectory Map'!F120/((Tool!$D$9-Tool!$D$10)*4*COS(RADIANS(90-2*DEGREES(ASIN($D$5/2000))))*COS(RADIANS(90-2*DEGREES(ASIN($D$5/2000)))))))</f>
        <v>4.3090066112490941</v>
      </c>
      <c r="AC120">
        <f t="shared" si="13"/>
        <v>118</v>
      </c>
      <c r="AD120">
        <f t="shared" si="10"/>
        <v>1996.5159653756841</v>
      </c>
      <c r="AE120">
        <v>0</v>
      </c>
      <c r="AF120">
        <v>0</v>
      </c>
      <c r="AG120">
        <f t="shared" si="11"/>
        <v>3.382415294796878</v>
      </c>
      <c r="AH120">
        <f t="shared" si="8"/>
        <v>6.7648305895937559</v>
      </c>
      <c r="AI120">
        <f t="shared" si="12"/>
        <v>83.235169410406243</v>
      </c>
      <c r="AJ120">
        <f>(1/9.81)*(SQRT(9.81*2*Basic!$C$4)*SIN(RADIANS(AI120))+(SQRT((SQRT(9.81*2*Basic!$C$4)*SIN(RADIANS(AI120))*SQRT(9.81*2*Basic!$C$4)*SIN(RADIANS(AI120)))-19.62*(-Basic!$C$3))))*SQRT(9.81*2*Basic!$C$4)*COS(RADIANS(AI120))</f>
        <v>0.76001001255476541</v>
      </c>
      <c r="AO120">
        <v>117</v>
      </c>
      <c r="AP120">
        <f t="shared" si="14"/>
        <v>1782.0130483767357</v>
      </c>
      <c r="AQ120">
        <f t="shared" si="15"/>
        <v>-907.98099947909338</v>
      </c>
    </row>
    <row r="121" spans="6:43" x14ac:dyDescent="0.3">
      <c r="F121" s="36">
        <f t="shared" si="9"/>
        <v>0.7663873170314397</v>
      </c>
      <c r="G121" s="36">
        <f>Tool!$D$10+('Trajectory Map'!F121*SIN(RADIANS(90-2*DEGREES(ASIN($D$5/2000))))/COS(RADIANS(90-2*DEGREES(ASIN($D$5/2000))))-('Trajectory Map'!F121*'Trajectory Map'!F121/((Tool!$D$9-Tool!$D$10)*4*COS(RADIANS(90-2*DEGREES(ASIN($D$5/2000))))*COS(RADIANS(90-2*DEGREES(ASIN($D$5/2000)))))))</f>
        <v>4.3098026330244359</v>
      </c>
      <c r="AC121">
        <f t="shared" si="13"/>
        <v>119</v>
      </c>
      <c r="AD121">
        <f t="shared" si="10"/>
        <v>1996.4566110987737</v>
      </c>
      <c r="AE121">
        <v>0</v>
      </c>
      <c r="AF121">
        <v>0</v>
      </c>
      <c r="AG121">
        <f t="shared" si="11"/>
        <v>3.4111136027455911</v>
      </c>
      <c r="AH121">
        <f t="shared" si="8"/>
        <v>6.8222272054911821</v>
      </c>
      <c r="AI121">
        <f t="shared" si="12"/>
        <v>83.177772794508812</v>
      </c>
      <c r="AJ121">
        <f>(1/9.81)*(SQRT(9.81*2*Basic!$C$4)*SIN(RADIANS(AI121))+(SQRT((SQRT(9.81*2*Basic!$C$4)*SIN(RADIANS(AI121))*SQRT(9.81*2*Basic!$C$4)*SIN(RADIANS(AI121)))-19.62*(-Basic!$C$3))))*SQRT(9.81*2*Basic!$C$4)*COS(RADIANS(AI121))</f>
        <v>0.7663873170314397</v>
      </c>
      <c r="AO121">
        <v>118</v>
      </c>
      <c r="AP121">
        <f t="shared" si="14"/>
        <v>1765.8951857178538</v>
      </c>
      <c r="AQ121">
        <f t="shared" si="15"/>
        <v>-938.94312557178182</v>
      </c>
    </row>
    <row r="122" spans="6:43" x14ac:dyDescent="0.3">
      <c r="F122" s="36">
        <f t="shared" si="9"/>
        <v>0.77276301796977054</v>
      </c>
      <c r="G122" s="36">
        <f>Tool!$D$10+('Trajectory Map'!F122*SIN(RADIANS(90-2*DEGREES(ASIN($D$5/2000))))/COS(RADIANS(90-2*DEGREES(ASIN($D$5/2000))))-('Trajectory Map'!F122*'Trajectory Map'!F122/((Tool!$D$9-Tool!$D$10)*4*COS(RADIANS(90-2*DEGREES(ASIN($D$5/2000))))*COS(RADIANS(90-2*DEGREES(ASIN($D$5/2000)))))))</f>
        <v>4.3105685613735183</v>
      </c>
      <c r="AC122">
        <f t="shared" si="13"/>
        <v>120</v>
      </c>
      <c r="AD122">
        <f t="shared" si="10"/>
        <v>1996.3967541548448</v>
      </c>
      <c r="AE122">
        <v>0</v>
      </c>
      <c r="AF122">
        <v>0</v>
      </c>
      <c r="AG122">
        <f t="shared" si="11"/>
        <v>3.4398127675151962</v>
      </c>
      <c r="AH122">
        <f t="shared" si="8"/>
        <v>6.8796255350303923</v>
      </c>
      <c r="AI122">
        <f t="shared" si="12"/>
        <v>83.120374464969615</v>
      </c>
      <c r="AJ122">
        <f>(1/9.81)*(SQRT(9.81*2*Basic!$C$4)*SIN(RADIANS(AI122))+(SQRT((SQRT(9.81*2*Basic!$C$4)*SIN(RADIANS(AI122))*SQRT(9.81*2*Basic!$C$4)*SIN(RADIANS(AI122)))-19.62*(-Basic!$C$3))))*SQRT(9.81*2*Basic!$C$4)*COS(RADIANS(AI122))</f>
        <v>0.77276301796977054</v>
      </c>
      <c r="AO122">
        <v>119</v>
      </c>
      <c r="AP122">
        <f t="shared" si="14"/>
        <v>1749.2394142787916</v>
      </c>
      <c r="AQ122">
        <f t="shared" si="15"/>
        <v>-969.61924049267395</v>
      </c>
    </row>
    <row r="123" spans="6:43" x14ac:dyDescent="0.3">
      <c r="F123" s="36">
        <f t="shared" si="9"/>
        <v>0.77913710202080533</v>
      </c>
      <c r="G123" s="36">
        <f>Tool!$D$10+('Trajectory Map'!F123*SIN(RADIANS(90-2*DEGREES(ASIN($D$5/2000))))/COS(RADIANS(90-2*DEGREES(ASIN($D$5/2000))))-('Trajectory Map'!F123*'Trajectory Map'!F123/((Tool!$D$9-Tool!$D$10)*4*COS(RADIANS(90-2*DEGREES(ASIN($D$5/2000))))*COS(RADIANS(90-2*DEGREES(ASIN($D$5/2000)))))))</f>
        <v>4.3113044173388877</v>
      </c>
      <c r="AC123">
        <f t="shared" si="13"/>
        <v>121</v>
      </c>
      <c r="AD123">
        <f t="shared" si="10"/>
        <v>1996.3363944986827</v>
      </c>
      <c r="AE123">
        <v>0</v>
      </c>
      <c r="AF123">
        <v>0</v>
      </c>
      <c r="AG123">
        <f t="shared" si="11"/>
        <v>3.468512796383588</v>
      </c>
      <c r="AH123">
        <f t="shared" si="8"/>
        <v>6.937025592767176</v>
      </c>
      <c r="AI123">
        <f t="shared" si="12"/>
        <v>83.062974407232829</v>
      </c>
      <c r="AJ123">
        <f>(1/9.81)*(SQRT(9.81*2*Basic!$C$4)*SIN(RADIANS(AI123))+(SQRT((SQRT(9.81*2*Basic!$C$4)*SIN(RADIANS(AI123))*SQRT(9.81*2*Basic!$C$4)*SIN(RADIANS(AI123)))-19.62*(-Basic!$C$3))))*SQRT(9.81*2*Basic!$C$4)*COS(RADIANS(AI123))</f>
        <v>0.77913710202080533</v>
      </c>
      <c r="AO123">
        <v>120</v>
      </c>
      <c r="AP123">
        <f t="shared" si="14"/>
        <v>1732.0508075688774</v>
      </c>
      <c r="AQ123">
        <f t="shared" si="15"/>
        <v>-999.99999999999955</v>
      </c>
    </row>
    <row r="124" spans="6:43" x14ac:dyDescent="0.3">
      <c r="F124" s="36">
        <f t="shared" si="9"/>
        <v>0.7855095558387597</v>
      </c>
      <c r="G124" s="36">
        <f>Tool!$D$10+('Trajectory Map'!F124*SIN(RADIANS(90-2*DEGREES(ASIN($D$5/2000))))/COS(RADIANS(90-2*DEGREES(ASIN($D$5/2000))))-('Trajectory Map'!F124*'Trajectory Map'!F124/((Tool!$D$9-Tool!$D$10)*4*COS(RADIANS(90-2*DEGREES(ASIN($D$5/2000))))*COS(RADIANS(90-2*DEGREES(ASIN($D$5/2000)))))))</f>
        <v>4.3120102222079559</v>
      </c>
      <c r="AC124">
        <f t="shared" si="13"/>
        <v>122</v>
      </c>
      <c r="AD124">
        <f t="shared" si="10"/>
        <v>1996.275532084687</v>
      </c>
      <c r="AE124">
        <v>0</v>
      </c>
      <c r="AF124">
        <v>0</v>
      </c>
      <c r="AG124">
        <f t="shared" si="11"/>
        <v>3.4972136966306246</v>
      </c>
      <c r="AH124">
        <f t="shared" si="8"/>
        <v>6.9944273932612493</v>
      </c>
      <c r="AI124">
        <f t="shared" si="12"/>
        <v>83.005572606738752</v>
      </c>
      <c r="AJ124">
        <f>(1/9.81)*(SQRT(9.81*2*Basic!$C$4)*SIN(RADIANS(AI124))+(SQRT((SQRT(9.81*2*Basic!$C$4)*SIN(RADIANS(AI124))*SQRT(9.81*2*Basic!$C$4)*SIN(RADIANS(AI124)))-19.62*(-Basic!$C$3))))*SQRT(9.81*2*Basic!$C$4)*COS(RADIANS(AI124))</f>
        <v>0.7855095558387597</v>
      </c>
      <c r="AO124">
        <v>121</v>
      </c>
      <c r="AP124">
        <f t="shared" si="14"/>
        <v>1714.3346014042247</v>
      </c>
      <c r="AQ124">
        <f t="shared" si="15"/>
        <v>-1030.0761498201086</v>
      </c>
    </row>
    <row r="125" spans="6:43" x14ac:dyDescent="0.3">
      <c r="F125" s="36">
        <f t="shared" si="9"/>
        <v>0.79188036608104462</v>
      </c>
      <c r="G125" s="36">
        <f>Tool!$D$10+('Trajectory Map'!F125*SIN(RADIANS(90-2*DEGREES(ASIN($D$5/2000))))/COS(RADIANS(90-2*DEGREES(ASIN($D$5/2000))))-('Trajectory Map'!F125*'Trajectory Map'!F125/((Tool!$D$9-Tool!$D$10)*4*COS(RADIANS(90-2*DEGREES(ASIN($D$5/2000))))*COS(RADIANS(90-2*DEGREES(ASIN($D$5/2000)))))))</f>
        <v>4.312685997512772</v>
      </c>
      <c r="AC125">
        <f t="shared" si="13"/>
        <v>123</v>
      </c>
      <c r="AD125">
        <f t="shared" si="10"/>
        <v>1996.2141668668721</v>
      </c>
      <c r="AE125">
        <v>0</v>
      </c>
      <c r="AF125">
        <v>0</v>
      </c>
      <c r="AG125">
        <f t="shared" si="11"/>
        <v>3.5259154755381426</v>
      </c>
      <c r="AH125">
        <f t="shared" si="8"/>
        <v>7.0518309510762851</v>
      </c>
      <c r="AI125">
        <f t="shared" si="12"/>
        <v>82.948169048923717</v>
      </c>
      <c r="AJ125">
        <f>(1/9.81)*(SQRT(9.81*2*Basic!$C$4)*SIN(RADIANS(AI125))+(SQRT((SQRT(9.81*2*Basic!$C$4)*SIN(RADIANS(AI125))*SQRT(9.81*2*Basic!$C$4)*SIN(RADIANS(AI125)))-19.62*(-Basic!$C$3))))*SQRT(9.81*2*Basic!$C$4)*COS(RADIANS(AI125))</f>
        <v>0.79188036608104462</v>
      </c>
      <c r="AO125">
        <v>122</v>
      </c>
      <c r="AP125">
        <f t="shared" si="14"/>
        <v>1696.0961923128521</v>
      </c>
      <c r="AQ125">
        <f t="shared" si="15"/>
        <v>-1059.8385284664096</v>
      </c>
    </row>
    <row r="126" spans="6:43" x14ac:dyDescent="0.3">
      <c r="F126" s="36">
        <f t="shared" si="9"/>
        <v>0.79824951940829192</v>
      </c>
      <c r="G126" s="36">
        <f>Tool!$D$10+('Trajectory Map'!F126*SIN(RADIANS(90-2*DEGREES(ASIN($D$5/2000))))/COS(RADIANS(90-2*DEGREES(ASIN($D$5/2000))))-('Trajectory Map'!F126*'Trajectory Map'!F126/((Tool!$D$9-Tool!$D$10)*4*COS(RADIANS(90-2*DEGREES(ASIN($D$5/2000))))*COS(RADIANS(90-2*DEGREES(ASIN($D$5/2000)))))))</f>
        <v>4.3133317650297869</v>
      </c>
      <c r="AC126">
        <f t="shared" si="13"/>
        <v>124</v>
      </c>
      <c r="AD126">
        <f t="shared" si="10"/>
        <v>1996.1522987988667</v>
      </c>
      <c r="AE126">
        <v>0</v>
      </c>
      <c r="AF126">
        <v>0</v>
      </c>
      <c r="AG126">
        <f t="shared" si="11"/>
        <v>3.5546181403899766</v>
      </c>
      <c r="AH126">
        <f t="shared" si="8"/>
        <v>7.1092362807799532</v>
      </c>
      <c r="AI126">
        <f t="shared" si="12"/>
        <v>82.890763719220047</v>
      </c>
      <c r="AJ126">
        <f>(1/9.81)*(SQRT(9.81*2*Basic!$C$4)*SIN(RADIANS(AI126))+(SQRT((SQRT(9.81*2*Basic!$C$4)*SIN(RADIANS(AI126))*SQRT(9.81*2*Basic!$C$4)*SIN(RADIANS(AI126)))-19.62*(-Basic!$C$3))))*SQRT(9.81*2*Basic!$C$4)*COS(RADIANS(AI126))</f>
        <v>0.79824951940829192</v>
      </c>
      <c r="AO126">
        <v>123</v>
      </c>
      <c r="AP126">
        <f t="shared" si="14"/>
        <v>1677.3411358908479</v>
      </c>
      <c r="AQ126">
        <f t="shared" si="15"/>
        <v>-1089.2780700300541</v>
      </c>
    </row>
    <row r="127" spans="6:43" x14ac:dyDescent="0.3">
      <c r="F127" s="36">
        <f t="shared" si="9"/>
        <v>0.80461700248438428</v>
      </c>
      <c r="G127" s="36">
        <f>Tool!$D$10+('Trajectory Map'!F127*SIN(RADIANS(90-2*DEGREES(ASIN($D$5/2000))))/COS(RADIANS(90-2*DEGREES(ASIN($D$5/2000))))-('Trajectory Map'!F127*'Trajectory Map'!F127/((Tool!$D$9-Tool!$D$10)*4*COS(RADIANS(90-2*DEGREES(ASIN($D$5/2000))))*COS(RADIANS(90-2*DEGREES(ASIN($D$5/2000)))))))</f>
        <v>4.3139475467796196</v>
      </c>
      <c r="AC127">
        <f t="shared" si="13"/>
        <v>125</v>
      </c>
      <c r="AD127">
        <f t="shared" si="10"/>
        <v>1996.0899278339141</v>
      </c>
      <c r="AE127">
        <v>0</v>
      </c>
      <c r="AF127">
        <v>0</v>
      </c>
      <c r="AG127">
        <f t="shared" si="11"/>
        <v>3.5833216984719738</v>
      </c>
      <c r="AH127">
        <f t="shared" si="8"/>
        <v>7.1666433969439476</v>
      </c>
      <c r="AI127">
        <f t="shared" si="12"/>
        <v>82.833356603056046</v>
      </c>
      <c r="AJ127">
        <f>(1/9.81)*(SQRT(9.81*2*Basic!$C$4)*SIN(RADIANS(AI127))+(SQRT((SQRT(9.81*2*Basic!$C$4)*SIN(RADIANS(AI127))*SQRT(9.81*2*Basic!$C$4)*SIN(RADIANS(AI127)))-19.62*(-Basic!$C$3))))*SQRT(9.81*2*Basic!$C$4)*COS(RADIANS(AI127))</f>
        <v>0.80461700248438428</v>
      </c>
      <c r="AO127">
        <v>124</v>
      </c>
      <c r="AP127">
        <f t="shared" si="14"/>
        <v>1658.0751451100834</v>
      </c>
      <c r="AQ127">
        <f t="shared" si="15"/>
        <v>-1118.3858069414935</v>
      </c>
    </row>
    <row r="128" spans="6:43" x14ac:dyDescent="0.3">
      <c r="F128" s="36">
        <f t="shared" si="9"/>
        <v>0.81098280197647166</v>
      </c>
      <c r="G128" s="36">
        <f>Tool!$D$10+('Trajectory Map'!F128*SIN(RADIANS(90-2*DEGREES(ASIN($D$5/2000))))/COS(RADIANS(90-2*DEGREES(ASIN($D$5/2000))))-('Trajectory Map'!F128*'Trajectory Map'!F128/((Tool!$D$9-Tool!$D$10)*4*COS(RADIANS(90-2*DEGREES(ASIN($D$5/2000))))*COS(RADIANS(90-2*DEGREES(ASIN($D$5/2000)))))))</f>
        <v>4.3145333650268176</v>
      </c>
      <c r="AC128">
        <f t="shared" si="13"/>
        <v>126</v>
      </c>
      <c r="AD128">
        <f t="shared" si="10"/>
        <v>1996.0270539248711</v>
      </c>
      <c r="AE128">
        <v>0</v>
      </c>
      <c r="AF128">
        <v>0</v>
      </c>
      <c r="AG128">
        <f t="shared" si="11"/>
        <v>3.6120261570720107</v>
      </c>
      <c r="AH128">
        <f t="shared" si="8"/>
        <v>7.2240523141440214</v>
      </c>
      <c r="AI128">
        <f t="shared" si="12"/>
        <v>82.775947685855982</v>
      </c>
      <c r="AJ128">
        <f>(1/9.81)*(SQRT(9.81*2*Basic!$C$4)*SIN(RADIANS(AI128))+(SQRT((SQRT(9.81*2*Basic!$C$4)*SIN(RADIANS(AI128))*SQRT(9.81*2*Basic!$C$4)*SIN(RADIANS(AI128)))-19.62*(-Basic!$C$3))))*SQRT(9.81*2*Basic!$C$4)*COS(RADIANS(AI128))</f>
        <v>0.81098280197647166</v>
      </c>
      <c r="AO128">
        <v>125</v>
      </c>
      <c r="AP128">
        <f t="shared" si="14"/>
        <v>1638.3040885779833</v>
      </c>
      <c r="AQ128">
        <f t="shared" si="15"/>
        <v>-1147.1528727020923</v>
      </c>
    </row>
    <row r="129" spans="6:43" x14ac:dyDescent="0.3">
      <c r="F129" s="36">
        <f t="shared" si="9"/>
        <v>0.81734690455501779</v>
      </c>
      <c r="G129" s="36">
        <f>Tool!$D$10+('Trajectory Map'!F129*SIN(RADIANS(90-2*DEGREES(ASIN($D$5/2000))))/COS(RADIANS(90-2*DEGREES(ASIN($D$5/2000))))-('Trajectory Map'!F129*'Trajectory Map'!F129/((Tool!$D$9-Tool!$D$10)*4*COS(RADIANS(90-2*DEGREES(ASIN($D$5/2000))))*COS(RADIANS(90-2*DEGREES(ASIN($D$5/2000)))))))</f>
        <v>4.3150892422796252</v>
      </c>
      <c r="AC129">
        <f t="shared" si="13"/>
        <v>127</v>
      </c>
      <c r="AD129">
        <f t="shared" si="10"/>
        <v>1995.9636770242087</v>
      </c>
      <c r="AE129">
        <v>0</v>
      </c>
      <c r="AF129">
        <v>0</v>
      </c>
      <c r="AG129">
        <f t="shared" si="11"/>
        <v>3.6407315234800155</v>
      </c>
      <c r="AH129">
        <f t="shared" si="8"/>
        <v>7.281463046960031</v>
      </c>
      <c r="AI129">
        <f t="shared" si="12"/>
        <v>82.718536953039973</v>
      </c>
      <c r="AJ129">
        <f>(1/9.81)*(SQRT(9.81*2*Basic!$C$4)*SIN(RADIANS(AI129))+(SQRT((SQRT(9.81*2*Basic!$C$4)*SIN(RADIANS(AI129))*SQRT(9.81*2*Basic!$C$4)*SIN(RADIANS(AI129)))-19.62*(-Basic!$C$3))))*SQRT(9.81*2*Basic!$C$4)*COS(RADIANS(AI129))</f>
        <v>0.81734690455501779</v>
      </c>
      <c r="AO129">
        <v>126</v>
      </c>
      <c r="AP129">
        <f t="shared" si="14"/>
        <v>1618.0339887498949</v>
      </c>
      <c r="AQ129">
        <f t="shared" si="15"/>
        <v>-1175.5705045849461</v>
      </c>
    </row>
    <row r="130" spans="6:43" x14ac:dyDescent="0.3">
      <c r="F130" s="36">
        <f t="shared" si="9"/>
        <v>0.82370929689380323</v>
      </c>
      <c r="G130" s="36">
        <f>Tool!$D$10+('Trajectory Map'!F130*SIN(RADIANS(90-2*DEGREES(ASIN($D$5/2000))))/COS(RADIANS(90-2*DEGREES(ASIN($D$5/2000))))-('Trajectory Map'!F130*'Trajectory Map'!F130/((Tool!$D$9-Tool!$D$10)*4*COS(RADIANS(90-2*DEGREES(ASIN($D$5/2000))))*COS(RADIANS(90-2*DEGREES(ASIN($D$5/2000)))))))</f>
        <v>4.3156152012897344</v>
      </c>
      <c r="AC130">
        <f t="shared" si="13"/>
        <v>128</v>
      </c>
      <c r="AD130">
        <f t="shared" si="10"/>
        <v>1995.8997970840119</v>
      </c>
      <c r="AE130">
        <v>0</v>
      </c>
      <c r="AF130">
        <v>0</v>
      </c>
      <c r="AG130">
        <f t="shared" si="11"/>
        <v>3.669437804987977</v>
      </c>
      <c r="AH130">
        <f t="shared" si="8"/>
        <v>7.338875609975954</v>
      </c>
      <c r="AI130">
        <f t="shared" si="12"/>
        <v>82.661124390024042</v>
      </c>
      <c r="AJ130">
        <f>(1/9.81)*(SQRT(9.81*2*Basic!$C$4)*SIN(RADIANS(AI130))+(SQRT((SQRT(9.81*2*Basic!$C$4)*SIN(RADIANS(AI130))*SQRT(9.81*2*Basic!$C$4)*SIN(RADIANS(AI130)))-19.62*(-Basic!$C$3))))*SQRT(9.81*2*Basic!$C$4)*COS(RADIANS(AI130))</f>
        <v>0.82370929689380323</v>
      </c>
      <c r="AO130">
        <v>127</v>
      </c>
      <c r="AP130">
        <f t="shared" si="14"/>
        <v>1597.2710200945855</v>
      </c>
      <c r="AQ130">
        <f t="shared" si="15"/>
        <v>-1203.6300463040968</v>
      </c>
    </row>
    <row r="131" spans="6:43" x14ac:dyDescent="0.3">
      <c r="F131" s="36">
        <f t="shared" si="9"/>
        <v>0.83006996566996571</v>
      </c>
      <c r="G131" s="36">
        <f>Tool!$D$10+('Trajectory Map'!F131*SIN(RADIANS(90-2*DEGREES(ASIN($D$5/2000))))/COS(RADIANS(90-2*DEGREES(ASIN($D$5/2000))))-('Trajectory Map'!F131*'Trajectory Map'!F131/((Tool!$D$9-Tool!$D$10)*4*COS(RADIANS(90-2*DEGREES(ASIN($D$5/2000))))*COS(RADIANS(90-2*DEGREES(ASIN($D$5/2000)))))))</f>
        <v>4.3161112650520455</v>
      </c>
      <c r="AC131">
        <f t="shared" si="13"/>
        <v>129</v>
      </c>
      <c r="AD131">
        <f t="shared" si="10"/>
        <v>1995.8354140559786</v>
      </c>
      <c r="AE131">
        <v>0</v>
      </c>
      <c r="AF131">
        <v>0</v>
      </c>
      <c r="AG131">
        <f t="shared" si="11"/>
        <v>3.6981450088899654</v>
      </c>
      <c r="AH131">
        <f t="shared" ref="AH131:AH194" si="16">AG131*2</f>
        <v>7.3962900177799309</v>
      </c>
      <c r="AI131">
        <f t="shared" si="12"/>
        <v>82.603709982220067</v>
      </c>
      <c r="AJ131">
        <f>(1/9.81)*(SQRT(9.81*2*Basic!$C$4)*SIN(RADIANS(AI131))+(SQRT((SQRT(9.81*2*Basic!$C$4)*SIN(RADIANS(AI131))*SQRT(9.81*2*Basic!$C$4)*SIN(RADIANS(AI131)))-19.62*(-Basic!$C$3))))*SQRT(9.81*2*Basic!$C$4)*COS(RADIANS(AI131))</f>
        <v>0.83006996566996571</v>
      </c>
      <c r="AO131">
        <v>128</v>
      </c>
      <c r="AP131">
        <f t="shared" si="14"/>
        <v>1576.021507213444</v>
      </c>
      <c r="AQ131">
        <f t="shared" si="15"/>
        <v>-1231.3229506513167</v>
      </c>
    </row>
    <row r="132" spans="6:43" x14ac:dyDescent="0.3">
      <c r="F132" s="36">
        <f t="shared" ref="F132:F195" si="17">AJ132</f>
        <v>0.8364288975640245</v>
      </c>
      <c r="G132" s="36">
        <f>Tool!$D$10+('Trajectory Map'!F132*SIN(RADIANS(90-2*DEGREES(ASIN($D$5/2000))))/COS(RADIANS(90-2*DEGREES(ASIN($D$5/2000))))-('Trajectory Map'!F132*'Trajectory Map'!F132/((Tool!$D$9-Tool!$D$10)*4*COS(RADIANS(90-2*DEGREES(ASIN($D$5/2000))))*COS(RADIANS(90-2*DEGREES(ASIN($D$5/2000)))))))</f>
        <v>4.3165774568044251</v>
      </c>
      <c r="AC132">
        <f t="shared" si="13"/>
        <v>130</v>
      </c>
      <c r="AD132">
        <f t="shared" ref="AD132:AD195" si="18">SQRT($AB$7-(AC132*AC132))</f>
        <v>1995.7705278914207</v>
      </c>
      <c r="AE132">
        <v>0</v>
      </c>
      <c r="AF132">
        <v>0</v>
      </c>
      <c r="AG132">
        <f t="shared" ref="AG132:AG195" si="19">DEGREES(ASIN(AC132/2000))</f>
        <v>3.7268531424821525</v>
      </c>
      <c r="AH132">
        <f t="shared" si="16"/>
        <v>7.453706284964305</v>
      </c>
      <c r="AI132">
        <f t="shared" ref="AI132:AI195" si="20">90-AH132</f>
        <v>82.546293715035688</v>
      </c>
      <c r="AJ132">
        <f>(1/9.81)*(SQRT(9.81*2*Basic!$C$4)*SIN(RADIANS(AI132))+(SQRT((SQRT(9.81*2*Basic!$C$4)*SIN(RADIANS(AI132))*SQRT(9.81*2*Basic!$C$4)*SIN(RADIANS(AI132)))-19.62*(-Basic!$C$3))))*SQRT(9.81*2*Basic!$C$4)*COS(RADIANS(AI132))</f>
        <v>0.8364288975640245</v>
      </c>
      <c r="AO132">
        <v>129</v>
      </c>
      <c r="AP132">
        <f t="shared" si="14"/>
        <v>1554.291922913942</v>
      </c>
      <c r="AQ132">
        <f t="shared" si="15"/>
        <v>-1258.6407820996747</v>
      </c>
    </row>
    <row r="133" spans="6:43" x14ac:dyDescent="0.3">
      <c r="F133" s="36">
        <f t="shared" si="17"/>
        <v>0.84278607925990423</v>
      </c>
      <c r="G133" s="36">
        <f>Tool!$D$10+('Trajectory Map'!F133*SIN(RADIANS(90-2*DEGREES(ASIN($D$5/2000))))/COS(RADIANS(90-2*DEGREES(ASIN($D$5/2000))))-('Trajectory Map'!F133*'Trajectory Map'!F133/((Tool!$D$9-Tool!$D$10)*4*COS(RADIANS(90-2*DEGREES(ASIN($D$5/2000))))*COS(RADIANS(90-2*DEGREES(ASIN($D$5/2000)))))))</f>
        <v>4.3170138000274552</v>
      </c>
      <c r="AC133">
        <f t="shared" ref="AC133:AC196" si="21">AC132+1</f>
        <v>131</v>
      </c>
      <c r="AD133">
        <f t="shared" si="18"/>
        <v>1995.7051385412626</v>
      </c>
      <c r="AE133">
        <v>0</v>
      </c>
      <c r="AF133">
        <v>0</v>
      </c>
      <c r="AG133">
        <f t="shared" si="19"/>
        <v>3.7555622130628192</v>
      </c>
      <c r="AH133">
        <f t="shared" si="16"/>
        <v>7.5111244261256385</v>
      </c>
      <c r="AI133">
        <f t="shared" si="20"/>
        <v>82.488875573874367</v>
      </c>
      <c r="AJ133">
        <f>(1/9.81)*(SQRT(9.81*2*Basic!$C$4)*SIN(RADIANS(AI133))+(SQRT((SQRT(9.81*2*Basic!$C$4)*SIN(RADIANS(AI133))*SQRT(9.81*2*Basic!$C$4)*SIN(RADIANS(AI133)))-19.62*(-Basic!$C$3))))*SQRT(9.81*2*Basic!$C$4)*COS(RADIANS(AI133))</f>
        <v>0.84278607925990423</v>
      </c>
      <c r="AO133">
        <v>130</v>
      </c>
      <c r="AP133">
        <f t="shared" ref="AP133:AP196" si="22">2000*SIN(RADIANS(AO133))</f>
        <v>1532.0888862379561</v>
      </c>
      <c r="AQ133">
        <f t="shared" ref="AQ133:AQ183" si="23">2000*COS(RADIANS(AO133))</f>
        <v>-1285.5752193730787</v>
      </c>
    </row>
    <row r="134" spans="6:43" x14ac:dyDescent="0.3">
      <c r="F134" s="36">
        <f t="shared" si="17"/>
        <v>0.84914149744496492</v>
      </c>
      <c r="G134" s="36">
        <f>Tool!$D$10+('Trajectory Map'!F134*SIN(RADIANS(90-2*DEGREES(ASIN($D$5/2000))))/COS(RADIANS(90-2*DEGREES(ASIN($D$5/2000))))-('Trajectory Map'!F134*'Trajectory Map'!F134/((Tool!$D$9-Tool!$D$10)*4*COS(RADIANS(90-2*DEGREES(ASIN($D$5/2000))))*COS(RADIANS(90-2*DEGREES(ASIN($D$5/2000)))))))</f>
        <v>4.3174203184441859</v>
      </c>
      <c r="AC134">
        <f t="shared" si="21"/>
        <v>132</v>
      </c>
      <c r="AD134">
        <f t="shared" si="18"/>
        <v>1995.639245956042</v>
      </c>
      <c r="AE134">
        <v>0</v>
      </c>
      <c r="AF134">
        <v>0</v>
      </c>
      <c r="AG134">
        <f t="shared" si="19"/>
        <v>3.7842722279323846</v>
      </c>
      <c r="AH134">
        <f t="shared" si="16"/>
        <v>7.5685444558647692</v>
      </c>
      <c r="AI134">
        <f t="shared" si="20"/>
        <v>82.431455544135233</v>
      </c>
      <c r="AJ134">
        <f>(1/9.81)*(SQRT(9.81*2*Basic!$C$4)*SIN(RADIANS(AI134))+(SQRT((SQRT(9.81*2*Basic!$C$4)*SIN(RADIANS(AI134))*SQRT(9.81*2*Basic!$C$4)*SIN(RADIANS(AI134)))-19.62*(-Basic!$C$3))))*SQRT(9.81*2*Basic!$C$4)*COS(RADIANS(AI134))</f>
        <v>0.84914149744496492</v>
      </c>
      <c r="AO134">
        <v>131</v>
      </c>
      <c r="AP134">
        <f t="shared" si="22"/>
        <v>1509.4191604455443</v>
      </c>
      <c r="AQ134">
        <f t="shared" si="23"/>
        <v>-1312.1180579810143</v>
      </c>
    </row>
    <row r="135" spans="6:43" x14ac:dyDescent="0.3">
      <c r="F135" s="36">
        <f t="shared" si="17"/>
        <v>0.8554951388100277</v>
      </c>
      <c r="G135" s="36">
        <f>Tool!$D$10+('Trajectory Map'!F135*SIN(RADIANS(90-2*DEGREES(ASIN($D$5/2000))))/COS(RADIANS(90-2*DEGREES(ASIN($D$5/2000))))-('Trajectory Map'!F135*'Trajectory Map'!F135/((Tool!$D$9-Tool!$D$10)*4*COS(RADIANS(90-2*DEGREES(ASIN($D$5/2000))))*COS(RADIANS(90-2*DEGREES(ASIN($D$5/2000)))))))</f>
        <v>4.3177970360198854</v>
      </c>
      <c r="AC135">
        <f t="shared" si="21"/>
        <v>133</v>
      </c>
      <c r="AD135">
        <f t="shared" si="18"/>
        <v>1995.5728500859095</v>
      </c>
      <c r="AE135">
        <v>0</v>
      </c>
      <c r="AF135">
        <v>0</v>
      </c>
      <c r="AG135">
        <f t="shared" si="19"/>
        <v>3.8129831943934147</v>
      </c>
      <c r="AH135">
        <f t="shared" si="16"/>
        <v>7.6259663887868294</v>
      </c>
      <c r="AI135">
        <f t="shared" si="20"/>
        <v>82.374033611213164</v>
      </c>
      <c r="AJ135">
        <f>(1/9.81)*(SQRT(9.81*2*Basic!$C$4)*SIN(RADIANS(AI135))+(SQRT((SQRT(9.81*2*Basic!$C$4)*SIN(RADIANS(AI135))*SQRT(9.81*2*Basic!$C$4)*SIN(RADIANS(AI135)))-19.62*(-Basic!$C$3))))*SQRT(9.81*2*Basic!$C$4)*COS(RADIANS(AI135))</f>
        <v>0.8554951388100277</v>
      </c>
      <c r="AO135">
        <v>132</v>
      </c>
      <c r="AP135">
        <f t="shared" si="22"/>
        <v>1486.2896509547884</v>
      </c>
      <c r="AQ135">
        <f t="shared" si="23"/>
        <v>-1338.2612127177165</v>
      </c>
    </row>
    <row r="136" spans="6:43" x14ac:dyDescent="0.3">
      <c r="F136" s="36">
        <f t="shared" si="17"/>
        <v>0.86184699004939436</v>
      </c>
      <c r="G136" s="36">
        <f>Tool!$D$10+('Trajectory Map'!F136*SIN(RADIANS(90-2*DEGREES(ASIN($D$5/2000))))/COS(RADIANS(90-2*DEGREES(ASIN($D$5/2000))))-('Trajectory Map'!F136*'Trajectory Map'!F136/((Tool!$D$9-Tool!$D$10)*4*COS(RADIANS(90-2*DEGREES(ASIN($D$5/2000))))*COS(RADIANS(90-2*DEGREES(ASIN($D$5/2000)))))))</f>
        <v>4.3181439769617871</v>
      </c>
      <c r="AC136">
        <f t="shared" si="21"/>
        <v>134</v>
      </c>
      <c r="AD136">
        <f t="shared" si="18"/>
        <v>1995.5059508806282</v>
      </c>
      <c r="AE136">
        <v>0</v>
      </c>
      <c r="AF136">
        <v>0</v>
      </c>
      <c r="AG136">
        <f t="shared" si="19"/>
        <v>3.8416951197506402</v>
      </c>
      <c r="AH136">
        <f t="shared" si="16"/>
        <v>7.6833902395012803</v>
      </c>
      <c r="AI136">
        <f t="shared" si="20"/>
        <v>82.316609760498721</v>
      </c>
      <c r="AJ136">
        <f>(1/9.81)*(SQRT(9.81*2*Basic!$C$4)*SIN(RADIANS(AI136))+(SQRT((SQRT(9.81*2*Basic!$C$4)*SIN(RADIANS(AI136))*SQRT(9.81*2*Basic!$C$4)*SIN(RADIANS(AI136)))-19.62*(-Basic!$C$3))))*SQRT(9.81*2*Basic!$C$4)*COS(RADIANS(AI136))</f>
        <v>0.86184699004939436</v>
      </c>
      <c r="AO136">
        <v>133</v>
      </c>
      <c r="AP136">
        <f t="shared" si="22"/>
        <v>1462.7074032383412</v>
      </c>
      <c r="AQ136">
        <f t="shared" si="23"/>
        <v>-1363.9967201249967</v>
      </c>
    </row>
    <row r="137" spans="6:43" x14ac:dyDescent="0.3">
      <c r="F137" s="36">
        <f t="shared" si="17"/>
        <v>0.8681970378608872</v>
      </c>
      <c r="G137" s="36">
        <f>Tool!$D$10+('Trajectory Map'!F137*SIN(RADIANS(90-2*DEGREES(ASIN($D$5/2000))))/COS(RADIANS(90-2*DEGREES(ASIN($D$5/2000))))-('Trajectory Map'!F137*'Trajectory Map'!F137/((Tool!$D$9-Tool!$D$10)*4*COS(RADIANS(90-2*DEGREES(ASIN($D$5/2000))))*COS(RADIANS(90-2*DEGREES(ASIN($D$5/2000)))))))</f>
        <v>4.3184611657188334</v>
      </c>
      <c r="AC137">
        <f t="shared" si="21"/>
        <v>135</v>
      </c>
      <c r="AD137">
        <f t="shared" si="18"/>
        <v>1995.4385482895734</v>
      </c>
      <c r="AE137">
        <v>0</v>
      </c>
      <c r="AF137">
        <v>0</v>
      </c>
      <c r="AG137">
        <f t="shared" si="19"/>
        <v>3.8704080113109764</v>
      </c>
      <c r="AH137">
        <f t="shared" si="16"/>
        <v>7.7408160226219529</v>
      </c>
      <c r="AI137">
        <f t="shared" si="20"/>
        <v>82.259183977378044</v>
      </c>
      <c r="AJ137">
        <f>(1/9.81)*(SQRT(9.81*2*Basic!$C$4)*SIN(RADIANS(AI137))+(SQRT((SQRT(9.81*2*Basic!$C$4)*SIN(RADIANS(AI137))*SQRT(9.81*2*Basic!$C$4)*SIN(RADIANS(AI137)))-19.62*(-Basic!$C$3))))*SQRT(9.81*2*Basic!$C$4)*COS(RADIANS(AI137))</f>
        <v>0.8681970378608872</v>
      </c>
      <c r="AO137">
        <v>134</v>
      </c>
      <c r="AP137">
        <f t="shared" si="22"/>
        <v>1438.6796006773022</v>
      </c>
      <c r="AQ137">
        <f t="shared" si="23"/>
        <v>-1389.3167409179948</v>
      </c>
    </row>
    <row r="138" spans="6:43" x14ac:dyDescent="0.3">
      <c r="F138" s="36">
        <f t="shared" si="17"/>
        <v>0.87454526894586015</v>
      </c>
      <c r="G138" s="36">
        <f>Tool!$D$10+('Trajectory Map'!F138*SIN(RADIANS(90-2*DEGREES(ASIN($D$5/2000))))/COS(RADIANS(90-2*DEGREES(ASIN($D$5/2000))))-('Trajectory Map'!F138*'Trajectory Map'!F138/((Tool!$D$9-Tool!$D$10)*4*COS(RADIANS(90-2*DEGREES(ASIN($D$5/2000))))*COS(RADIANS(90-2*DEGREES(ASIN($D$5/2000)))))))</f>
        <v>4.3187486269814208</v>
      </c>
      <c r="AC138">
        <f t="shared" si="21"/>
        <v>136</v>
      </c>
      <c r="AD138">
        <f t="shared" si="18"/>
        <v>1995.3706422617329</v>
      </c>
      <c r="AE138">
        <v>0</v>
      </c>
      <c r="AF138">
        <v>0</v>
      </c>
      <c r="AG138">
        <f t="shared" si="19"/>
        <v>3.8991218763835391</v>
      </c>
      <c r="AH138">
        <f t="shared" si="16"/>
        <v>7.7982437527670783</v>
      </c>
      <c r="AI138">
        <f t="shared" si="20"/>
        <v>82.201756247232922</v>
      </c>
      <c r="AJ138">
        <f>(1/9.81)*(SQRT(9.81*2*Basic!$C$4)*SIN(RADIANS(AI138))+(SQRT((SQRT(9.81*2*Basic!$C$4)*SIN(RADIANS(AI138))*SQRT(9.81*2*Basic!$C$4)*SIN(RADIANS(AI138)))-19.62*(-Basic!$C$3))))*SQRT(9.81*2*Basic!$C$4)*COS(RADIANS(AI138))</f>
        <v>0.87454526894586015</v>
      </c>
      <c r="AO138">
        <v>135</v>
      </c>
      <c r="AP138">
        <f t="shared" si="22"/>
        <v>1414.2135623730951</v>
      </c>
      <c r="AQ138">
        <f t="shared" si="23"/>
        <v>-1414.2135623730949</v>
      </c>
    </row>
    <row r="139" spans="6:43" x14ac:dyDescent="0.3">
      <c r="F139" s="36">
        <f t="shared" si="17"/>
        <v>0.88089167000924029</v>
      </c>
      <c r="G139" s="36">
        <f>Tool!$D$10+('Trajectory Map'!F139*SIN(RADIANS(90-2*DEGREES(ASIN($D$5/2000))))/COS(RADIANS(90-2*DEGREES(ASIN($D$5/2000))))-('Trajectory Map'!F139*'Trajectory Map'!F139/((Tool!$D$9-Tool!$D$10)*4*COS(RADIANS(90-2*DEGREES(ASIN($D$5/2000))))*COS(RADIANS(90-2*DEGREES(ASIN($D$5/2000)))))))</f>
        <v>4.319006385681142</v>
      </c>
      <c r="AC139">
        <f t="shared" si="21"/>
        <v>137</v>
      </c>
      <c r="AD139">
        <f t="shared" si="18"/>
        <v>1995.3022327457061</v>
      </c>
      <c r="AE139">
        <v>0</v>
      </c>
      <c r="AF139">
        <v>0</v>
      </c>
      <c r="AG139">
        <f t="shared" si="19"/>
        <v>3.9278367222796597</v>
      </c>
      <c r="AH139">
        <f t="shared" si="16"/>
        <v>7.8556734445593195</v>
      </c>
      <c r="AI139">
        <f t="shared" si="20"/>
        <v>82.144326555440685</v>
      </c>
      <c r="AJ139">
        <f>(1/9.81)*(SQRT(9.81*2*Basic!$C$4)*SIN(RADIANS(AI139))+(SQRT((SQRT(9.81*2*Basic!$C$4)*SIN(RADIANS(AI139))*SQRT(9.81*2*Basic!$C$4)*SIN(RADIANS(AI139)))-19.62*(-Basic!$C$3))))*SQRT(9.81*2*Basic!$C$4)*COS(RADIANS(AI139))</f>
        <v>0.88089167000924029</v>
      </c>
      <c r="AO139">
        <v>136</v>
      </c>
      <c r="AP139">
        <f t="shared" si="22"/>
        <v>1389.3167409179944</v>
      </c>
      <c r="AQ139">
        <f t="shared" si="23"/>
        <v>-1438.6796006773025</v>
      </c>
    </row>
    <row r="140" spans="6:43" x14ac:dyDescent="0.3">
      <c r="F140" s="36">
        <f t="shared" si="17"/>
        <v>0.88723622775954325</v>
      </c>
      <c r="G140" s="36">
        <f>Tool!$D$10+('Trajectory Map'!F140*SIN(RADIANS(90-2*DEGREES(ASIN($D$5/2000))))/COS(RADIANS(90-2*DEGREES(ASIN($D$5/2000))))-('Trajectory Map'!F140*'Trajectory Map'!F140/((Tool!$D$9-Tool!$D$10)*4*COS(RADIANS(90-2*DEGREES(ASIN($D$5/2000))))*COS(RADIANS(90-2*DEGREES(ASIN($D$5/2000)))))))</f>
        <v>4.3192344669905234</v>
      </c>
      <c r="AC140">
        <f t="shared" si="21"/>
        <v>138</v>
      </c>
      <c r="AD140">
        <f t="shared" si="18"/>
        <v>1995.2333196897048</v>
      </c>
      <c r="AE140">
        <v>0</v>
      </c>
      <c r="AF140">
        <v>0</v>
      </c>
      <c r="AG140">
        <f t="shared" si="19"/>
        <v>3.9565525563129058</v>
      </c>
      <c r="AH140">
        <f t="shared" si="16"/>
        <v>7.9131051126258116</v>
      </c>
      <c r="AI140">
        <f t="shared" si="20"/>
        <v>82.086894887374186</v>
      </c>
      <c r="AJ140">
        <f>(1/9.81)*(SQRT(9.81*2*Basic!$C$4)*SIN(RADIANS(AI140))+(SQRT((SQRT(9.81*2*Basic!$C$4)*SIN(RADIANS(AI140))*SQRT(9.81*2*Basic!$C$4)*SIN(RADIANS(AI140)))-19.62*(-Basic!$C$3))))*SQRT(9.81*2*Basic!$C$4)*COS(RADIANS(AI140))</f>
        <v>0.88723622775954325</v>
      </c>
      <c r="AO140">
        <v>137</v>
      </c>
      <c r="AP140">
        <f t="shared" si="22"/>
        <v>1363.9967201249972</v>
      </c>
      <c r="AQ140">
        <f t="shared" si="23"/>
        <v>-1462.7074032383409</v>
      </c>
    </row>
    <row r="141" spans="6:43" x14ac:dyDescent="0.3">
      <c r="F141" s="36">
        <f t="shared" si="17"/>
        <v>0.89357892890890267</v>
      </c>
      <c r="G141" s="36">
        <f>Tool!$D$10+('Trajectory Map'!F141*SIN(RADIANS(90-2*DEGREES(ASIN($D$5/2000))))/COS(RADIANS(90-2*DEGREES(ASIN($D$5/2000))))-('Trajectory Map'!F141*'Trajectory Map'!F141/((Tool!$D$9-Tool!$D$10)*4*COS(RADIANS(90-2*DEGREES(ASIN($D$5/2000))))*COS(RADIANS(90-2*DEGREES(ASIN($D$5/2000)))))))</f>
        <v>4.3194328963227608</v>
      </c>
      <c r="AC141">
        <f t="shared" si="21"/>
        <v>139</v>
      </c>
      <c r="AD141">
        <f t="shared" si="18"/>
        <v>1995.1639030415522</v>
      </c>
      <c r="AE141">
        <v>0</v>
      </c>
      <c r="AF141">
        <v>0</v>
      </c>
      <c r="AG141">
        <f t="shared" si="19"/>
        <v>3.9852693857990946</v>
      </c>
      <c r="AH141">
        <f t="shared" si="16"/>
        <v>7.9705387715981892</v>
      </c>
      <c r="AI141">
        <f t="shared" si="20"/>
        <v>82.029461228401814</v>
      </c>
      <c r="AJ141">
        <f>(1/9.81)*(SQRT(9.81*2*Basic!$C$4)*SIN(RADIANS(AI141))+(SQRT((SQRT(9.81*2*Basic!$C$4)*SIN(RADIANS(AI141))*SQRT(9.81*2*Basic!$C$4)*SIN(RADIANS(AI141)))-19.62*(-Basic!$C$3))))*SQRT(9.81*2*Basic!$C$4)*COS(RADIANS(AI141))</f>
        <v>0.89357892890890267</v>
      </c>
      <c r="AO141">
        <v>138</v>
      </c>
      <c r="AP141">
        <f t="shared" si="22"/>
        <v>1338.2612127177167</v>
      </c>
      <c r="AQ141">
        <f t="shared" si="23"/>
        <v>-1486.2896509547882</v>
      </c>
    </row>
    <row r="142" spans="6:43" x14ac:dyDescent="0.3">
      <c r="F142" s="36">
        <f t="shared" si="17"/>
        <v>0.89991976017310404</v>
      </c>
      <c r="G142" s="36">
        <f>Tool!$D$10+('Trajectory Map'!F142*SIN(RADIANS(90-2*DEGREES(ASIN($D$5/2000))))/COS(RADIANS(90-2*DEGREES(ASIN($D$5/2000))))-('Trajectory Map'!F142*'Trajectory Map'!F142/((Tool!$D$9-Tool!$D$10)*4*COS(RADIANS(90-2*DEGREES(ASIN($D$5/2000))))*COS(RADIANS(90-2*DEGREES(ASIN($D$5/2000)))))))</f>
        <v>4.3196016993314608</v>
      </c>
      <c r="AC142">
        <f t="shared" si="21"/>
        <v>140</v>
      </c>
      <c r="AD142">
        <f t="shared" si="18"/>
        <v>1995.0939827486825</v>
      </c>
      <c r="AE142">
        <v>0</v>
      </c>
      <c r="AF142">
        <v>0</v>
      </c>
      <c r="AG142">
        <f t="shared" si="19"/>
        <v>4.0139872180563145</v>
      </c>
      <c r="AH142">
        <f t="shared" si="16"/>
        <v>8.0279744361126291</v>
      </c>
      <c r="AI142">
        <f t="shared" si="20"/>
        <v>81.972025563887371</v>
      </c>
      <c r="AJ142">
        <f>(1/9.81)*(SQRT(9.81*2*Basic!$C$4)*SIN(RADIANS(AI142))+(SQRT((SQRT(9.81*2*Basic!$C$4)*SIN(RADIANS(AI142))*SQRT(9.81*2*Basic!$C$4)*SIN(RADIANS(AI142)))-19.62*(-Basic!$C$3))))*SQRT(9.81*2*Basic!$C$4)*COS(RADIANS(AI142))</f>
        <v>0.89991976017310404</v>
      </c>
      <c r="AO142">
        <v>139</v>
      </c>
      <c r="AP142">
        <f t="shared" si="22"/>
        <v>1312.1180579810145</v>
      </c>
      <c r="AQ142">
        <f t="shared" si="23"/>
        <v>-1509.4191604455441</v>
      </c>
    </row>
    <row r="143" spans="6:43" x14ac:dyDescent="0.3">
      <c r="F143" s="36">
        <f t="shared" si="17"/>
        <v>0.90625870827159349</v>
      </c>
      <c r="G143" s="36">
        <f>Tool!$D$10+('Trajectory Map'!F143*SIN(RADIANS(90-2*DEGREES(ASIN($D$5/2000))))/COS(RADIANS(90-2*DEGREES(ASIN($D$5/2000))))-('Trajectory Map'!F143*'Trajectory Map'!F143/((Tool!$D$9-Tool!$D$10)*4*COS(RADIANS(90-2*DEGREES(ASIN($D$5/2000))))*COS(RADIANS(90-2*DEGREES(ASIN($D$5/2000)))))))</f>
        <v>4.319740901910369</v>
      </c>
      <c r="AC143">
        <f t="shared" si="21"/>
        <v>141</v>
      </c>
      <c r="AD143">
        <f t="shared" si="18"/>
        <v>1995.0235587581417</v>
      </c>
      <c r="AE143">
        <v>0</v>
      </c>
      <c r="AF143">
        <v>0</v>
      </c>
      <c r="AG143">
        <f t="shared" si="19"/>
        <v>4.0427060604049343</v>
      </c>
      <c r="AH143">
        <f t="shared" si="16"/>
        <v>8.0854121208098686</v>
      </c>
      <c r="AI143">
        <f t="shared" si="20"/>
        <v>81.914587879190137</v>
      </c>
      <c r="AJ143">
        <f>(1/9.81)*(SQRT(9.81*2*Basic!$C$4)*SIN(RADIANS(AI143))+(SQRT((SQRT(9.81*2*Basic!$C$4)*SIN(RADIANS(AI143))*SQRT(9.81*2*Basic!$C$4)*SIN(RADIANS(AI143)))-19.62*(-Basic!$C$3))))*SQRT(9.81*2*Basic!$C$4)*COS(RADIANS(AI143))</f>
        <v>0.90625870827159349</v>
      </c>
      <c r="AO143">
        <v>140</v>
      </c>
      <c r="AP143">
        <f t="shared" si="22"/>
        <v>1285.5752193730789</v>
      </c>
      <c r="AQ143">
        <f t="shared" si="23"/>
        <v>-1532.0888862379559</v>
      </c>
    </row>
    <row r="144" spans="6:43" x14ac:dyDescent="0.3">
      <c r="F144" s="36">
        <f t="shared" si="17"/>
        <v>0.91259575992752562</v>
      </c>
      <c r="G144" s="36">
        <f>Tool!$D$10+('Trajectory Map'!F144*SIN(RADIANS(90-2*DEGREES(ASIN($D$5/2000))))/COS(RADIANS(90-2*DEGREES(ASIN($D$5/2000))))-('Trajectory Map'!F144*'Trajectory Map'!F144/((Tool!$D$9-Tool!$D$10)*4*COS(RADIANS(90-2*DEGREES(ASIN($D$5/2000))))*COS(RADIANS(90-2*DEGREES(ASIN($D$5/2000)))))))</f>
        <v>4.3198505301931043</v>
      </c>
      <c r="AC144">
        <f t="shared" si="21"/>
        <v>142</v>
      </c>
      <c r="AD144">
        <f t="shared" si="18"/>
        <v>1994.9526310165863</v>
      </c>
      <c r="AE144">
        <v>0</v>
      </c>
      <c r="AF144">
        <v>0</v>
      </c>
      <c r="AG144">
        <f t="shared" si="19"/>
        <v>4.0714259201676306</v>
      </c>
      <c r="AH144">
        <f t="shared" si="16"/>
        <v>8.1428518403352612</v>
      </c>
      <c r="AI144">
        <f t="shared" si="20"/>
        <v>81.857148159664746</v>
      </c>
      <c r="AJ144">
        <f>(1/9.81)*(SQRT(9.81*2*Basic!$C$4)*SIN(RADIANS(AI144))+(SQRT((SQRT(9.81*2*Basic!$C$4)*SIN(RADIANS(AI144))*SQRT(9.81*2*Basic!$C$4)*SIN(RADIANS(AI144)))-19.62*(-Basic!$C$3))))*SQRT(9.81*2*Basic!$C$4)*COS(RADIANS(AI144))</f>
        <v>0.91259575992752562</v>
      </c>
      <c r="AO144">
        <v>141</v>
      </c>
      <c r="AP144">
        <f t="shared" si="22"/>
        <v>1258.6407820996749</v>
      </c>
      <c r="AQ144">
        <f t="shared" si="23"/>
        <v>-1554.2919229139418</v>
      </c>
    </row>
    <row r="145" spans="6:43" x14ac:dyDescent="0.3">
      <c r="F145" s="36">
        <f t="shared" si="17"/>
        <v>0.91893090186777893</v>
      </c>
      <c r="G145" s="36">
        <f>Tool!$D$10+('Trajectory Map'!F145*SIN(RADIANS(90-2*DEGREES(ASIN($D$5/2000))))/COS(RADIANS(90-2*DEGREES(ASIN($D$5/2000))))-('Trajectory Map'!F145*'Trajectory Map'!F145/((Tool!$D$9-Tool!$D$10)*4*COS(RADIANS(90-2*DEGREES(ASIN($D$5/2000))))*COS(RADIANS(90-2*DEGREES(ASIN($D$5/2000)))))))</f>
        <v>4.319930610552885</v>
      </c>
      <c r="AC145">
        <f t="shared" si="21"/>
        <v>143</v>
      </c>
      <c r="AD145">
        <f t="shared" si="18"/>
        <v>1994.8811994702842</v>
      </c>
      <c r="AE145">
        <v>0</v>
      </c>
      <c r="AF145">
        <v>0</v>
      </c>
      <c r="AG145">
        <f t="shared" si="19"/>
        <v>4.1001468046693983</v>
      </c>
      <c r="AH145">
        <f t="shared" si="16"/>
        <v>8.2002936093387966</v>
      </c>
      <c r="AI145">
        <f t="shared" si="20"/>
        <v>81.7997063906612</v>
      </c>
      <c r="AJ145">
        <f>(1/9.81)*(SQRT(9.81*2*Basic!$C$4)*SIN(RADIANS(AI145))+(SQRT((SQRT(9.81*2*Basic!$C$4)*SIN(RADIANS(AI145))*SQRT(9.81*2*Basic!$C$4)*SIN(RADIANS(AI145)))-19.62*(-Basic!$C$3))))*SQRT(9.81*2*Basic!$C$4)*COS(RADIANS(AI145))</f>
        <v>0.91893090186777893</v>
      </c>
      <c r="AO145">
        <v>142</v>
      </c>
      <c r="AP145">
        <f t="shared" si="22"/>
        <v>1231.3229506513169</v>
      </c>
      <c r="AQ145">
        <f t="shared" si="23"/>
        <v>-1576.0215072134438</v>
      </c>
    </row>
    <row r="146" spans="6:43" x14ac:dyDescent="0.3">
      <c r="F146" s="36">
        <f t="shared" si="17"/>
        <v>0.92526412082297638</v>
      </c>
      <c r="G146" s="36">
        <f>Tool!$D$10+('Trajectory Map'!F146*SIN(RADIANS(90-2*DEGREES(ASIN($D$5/2000))))/COS(RADIANS(90-2*DEGREES(ASIN($D$5/2000))))-('Trajectory Map'!F146*'Trajectory Map'!F146/((Tool!$D$9-Tool!$D$10)*4*COS(RADIANS(90-2*DEGREES(ASIN($D$5/2000))))*COS(RADIANS(90-2*DEGREES(ASIN($D$5/2000)))))))</f>
        <v>4.3199811696022632</v>
      </c>
      <c r="AC146">
        <f t="shared" si="21"/>
        <v>144</v>
      </c>
      <c r="AD146">
        <f t="shared" si="18"/>
        <v>1994.8092640651137</v>
      </c>
      <c r="AE146">
        <v>0</v>
      </c>
      <c r="AF146">
        <v>0</v>
      </c>
      <c r="AG146">
        <f t="shared" si="19"/>
        <v>4.128868721237569</v>
      </c>
      <c r="AH146">
        <f t="shared" si="16"/>
        <v>8.257737442475138</v>
      </c>
      <c r="AI146">
        <f t="shared" si="20"/>
        <v>81.742262557524867</v>
      </c>
      <c r="AJ146">
        <f>(1/9.81)*(SQRT(9.81*2*Basic!$C$4)*SIN(RADIANS(AI146))+(SQRT((SQRT(9.81*2*Basic!$C$4)*SIN(RADIANS(AI146))*SQRT(9.81*2*Basic!$C$4)*SIN(RADIANS(AI146)))-19.62*(-Basic!$C$3))))*SQRT(9.81*2*Basic!$C$4)*COS(RADIANS(AI146))</f>
        <v>0.92526412082297638</v>
      </c>
      <c r="AO146">
        <v>143</v>
      </c>
      <c r="AP146">
        <f t="shared" si="22"/>
        <v>1203.6300463040964</v>
      </c>
      <c r="AQ146">
        <f t="shared" si="23"/>
        <v>-1597.271020094586</v>
      </c>
    </row>
    <row r="147" spans="6:43" x14ac:dyDescent="0.3">
      <c r="F147" s="36">
        <f t="shared" si="17"/>
        <v>0.93159540352752468</v>
      </c>
      <c r="G147" s="36">
        <f>Tool!$D$10+('Trajectory Map'!F147*SIN(RADIANS(90-2*DEGREES(ASIN($D$5/2000))))/COS(RADIANS(90-2*DEGREES(ASIN($D$5/2000))))-('Trajectory Map'!F147*'Trajectory Map'!F147/((Tool!$D$9-Tool!$D$10)*4*COS(RADIANS(90-2*DEGREES(ASIN($D$5/2000))))*COS(RADIANS(90-2*DEGREES(ASIN($D$5/2000)))))))</f>
        <v>4.3200022341928417</v>
      </c>
      <c r="AC147">
        <f t="shared" si="21"/>
        <v>145</v>
      </c>
      <c r="AD147">
        <f t="shared" si="18"/>
        <v>1994.7368247465629</v>
      </c>
      <c r="AE147">
        <v>0</v>
      </c>
      <c r="AF147">
        <v>0</v>
      </c>
      <c r="AG147">
        <f t="shared" si="19"/>
        <v>4.1575916772018253</v>
      </c>
      <c r="AH147">
        <f t="shared" si="16"/>
        <v>8.3151833544036506</v>
      </c>
      <c r="AI147">
        <f t="shared" si="20"/>
        <v>81.684816645596356</v>
      </c>
      <c r="AJ147">
        <f>(1/9.81)*(SQRT(9.81*2*Basic!$C$4)*SIN(RADIANS(AI147))+(SQRT((SQRT(9.81*2*Basic!$C$4)*SIN(RADIANS(AI147))*SQRT(9.81*2*Basic!$C$4)*SIN(RADIANS(AI147)))-19.62*(-Basic!$C$3))))*SQRT(9.81*2*Basic!$C$4)*COS(RADIANS(AI147))</f>
        <v>0.93159540352752468</v>
      </c>
      <c r="AO147">
        <v>144</v>
      </c>
      <c r="AP147">
        <f t="shared" si="22"/>
        <v>1175.5705045849465</v>
      </c>
      <c r="AQ147">
        <f t="shared" si="23"/>
        <v>-1618.0339887498947</v>
      </c>
    </row>
    <row r="148" spans="6:43" x14ac:dyDescent="0.3">
      <c r="F148" s="36">
        <f t="shared" si="17"/>
        <v>0.93792473671963628</v>
      </c>
      <c r="G148" s="36">
        <f>Tool!$D$10+('Trajectory Map'!F148*SIN(RADIANS(90-2*DEGREES(ASIN($D$5/2000))))/COS(RADIANS(90-2*DEGREES(ASIN($D$5/2000))))-('Trajectory Map'!F148*'Trajectory Map'!F148/((Tool!$D$9-Tool!$D$10)*4*COS(RADIANS(90-2*DEGREES(ASIN($D$5/2000))))*COS(RADIANS(90-2*DEGREES(ASIN($D$5/2000)))))))</f>
        <v>4.3199938314150064</v>
      </c>
      <c r="AC148">
        <f t="shared" si="21"/>
        <v>146</v>
      </c>
      <c r="AD148">
        <f t="shared" si="18"/>
        <v>1994.6638814597311</v>
      </c>
      <c r="AE148">
        <v>0</v>
      </c>
      <c r="AF148">
        <v>0</v>
      </c>
      <c r="AG148">
        <f t="shared" si="19"/>
        <v>4.1863156798942276</v>
      </c>
      <c r="AH148">
        <f t="shared" si="16"/>
        <v>8.3726313597884552</v>
      </c>
      <c r="AI148">
        <f t="shared" si="20"/>
        <v>81.627368640211543</v>
      </c>
      <c r="AJ148">
        <f>(1/9.81)*(SQRT(9.81*2*Basic!$C$4)*SIN(RADIANS(AI148))+(SQRT((SQRT(9.81*2*Basic!$C$4)*SIN(RADIANS(AI148))*SQRT(9.81*2*Basic!$C$4)*SIN(RADIANS(AI148)))-19.62*(-Basic!$C$3))))*SQRT(9.81*2*Basic!$C$4)*COS(RADIANS(AI148))</f>
        <v>0.93792473671963628</v>
      </c>
      <c r="AO148">
        <v>145</v>
      </c>
      <c r="AP148">
        <f t="shared" si="22"/>
        <v>1147.1528727020918</v>
      </c>
      <c r="AQ148">
        <f t="shared" si="23"/>
        <v>-1638.3040885779837</v>
      </c>
    </row>
    <row r="149" spans="6:43" x14ac:dyDescent="0.3">
      <c r="F149" s="36">
        <f t="shared" si="17"/>
        <v>0.94425210714134866</v>
      </c>
      <c r="G149" s="36">
        <f>Tool!$D$10+('Trajectory Map'!F149*SIN(RADIANS(90-2*DEGREES(ASIN($D$5/2000))))/COS(RADIANS(90-2*DEGREES(ASIN($D$5/2000))))-('Trajectory Map'!F149*'Trajectory Map'!F149/((Tool!$D$9-Tool!$D$10)*4*COS(RADIANS(90-2*DEGREES(ASIN($D$5/2000))))*COS(RADIANS(90-2*DEGREES(ASIN($D$5/2000)))))))</f>
        <v>4.3199559885976404</v>
      </c>
      <c r="AC149">
        <f t="shared" si="21"/>
        <v>147</v>
      </c>
      <c r="AD149">
        <f t="shared" si="18"/>
        <v>1994.5904341493267</v>
      </c>
      <c r="AE149">
        <v>0</v>
      </c>
      <c r="AF149">
        <v>0</v>
      </c>
      <c r="AG149">
        <f t="shared" si="19"/>
        <v>4.2150407366492182</v>
      </c>
      <c r="AH149">
        <f t="shared" si="16"/>
        <v>8.4300814732984364</v>
      </c>
      <c r="AI149">
        <f t="shared" si="20"/>
        <v>81.569918526701571</v>
      </c>
      <c r="AJ149">
        <f>(1/9.81)*(SQRT(9.81*2*Basic!$C$4)*SIN(RADIANS(AI149))+(SQRT((SQRT(9.81*2*Basic!$C$4)*SIN(RADIANS(AI149))*SQRT(9.81*2*Basic!$C$4)*SIN(RADIANS(AI149)))-19.62*(-Basic!$C$3))))*SQRT(9.81*2*Basic!$C$4)*COS(RADIANS(AI149))</f>
        <v>0.94425210714134866</v>
      </c>
      <c r="AO149">
        <v>146</v>
      </c>
      <c r="AP149">
        <f t="shared" si="22"/>
        <v>1118.3858069414939</v>
      </c>
      <c r="AQ149">
        <f t="shared" si="23"/>
        <v>-1658.0751451100832</v>
      </c>
    </row>
    <row r="150" spans="6:43" x14ac:dyDescent="0.3">
      <c r="F150" s="36">
        <f t="shared" si="17"/>
        <v>0.95057750153856291</v>
      </c>
      <c r="G150" s="36">
        <f>Tool!$D$10+('Trajectory Map'!F150*SIN(RADIANS(90-2*DEGREES(ASIN($D$5/2000))))/COS(RADIANS(90-2*DEGREES(ASIN($D$5/2000))))-('Trajectory Map'!F150*'Trajectory Map'!F150/((Tool!$D$9-Tool!$D$10)*4*COS(RADIANS(90-2*DEGREES(ASIN($D$5/2000))))*COS(RADIANS(90-2*DEGREES(ASIN($D$5/2000)))))))</f>
        <v>4.3198887333078506</v>
      </c>
      <c r="AC150">
        <f t="shared" si="21"/>
        <v>148</v>
      </c>
      <c r="AD150">
        <f t="shared" si="18"/>
        <v>1994.5164827596689</v>
      </c>
      <c r="AE150">
        <v>0</v>
      </c>
      <c r="AF150">
        <v>0</v>
      </c>
      <c r="AG150">
        <f t="shared" si="19"/>
        <v>4.2437668548036491</v>
      </c>
      <c r="AH150">
        <f t="shared" si="16"/>
        <v>8.4875337096072982</v>
      </c>
      <c r="AI150">
        <f t="shared" si="20"/>
        <v>81.512466290392695</v>
      </c>
      <c r="AJ150">
        <f>(1/9.81)*(SQRT(9.81*2*Basic!$C$4)*SIN(RADIANS(AI150))+(SQRT((SQRT(9.81*2*Basic!$C$4)*SIN(RADIANS(AI150))*SQRT(9.81*2*Basic!$C$4)*SIN(RADIANS(AI150)))-19.62*(-Basic!$C$3))))*SQRT(9.81*2*Basic!$C$4)*COS(RADIANS(AI150))</f>
        <v>0.95057750153856291</v>
      </c>
      <c r="AO150">
        <v>147</v>
      </c>
      <c r="AP150">
        <f t="shared" si="22"/>
        <v>1089.2780700300546</v>
      </c>
      <c r="AQ150">
        <f t="shared" si="23"/>
        <v>-1677.3411358908479</v>
      </c>
    </row>
    <row r="151" spans="6:43" x14ac:dyDescent="0.3">
      <c r="F151" s="36">
        <f t="shared" si="17"/>
        <v>0.9569009066610582</v>
      </c>
      <c r="G151" s="36">
        <f>Tool!$D$10+('Trajectory Map'!F151*SIN(RADIANS(90-2*DEGREES(ASIN($D$5/2000))))/COS(RADIANS(90-2*DEGREES(ASIN($D$5/2000))))-('Trajectory Map'!F151*'Trajectory Map'!F151/((Tool!$D$9-Tool!$D$10)*4*COS(RADIANS(90-2*DEGREES(ASIN($D$5/2000))))*COS(RADIANS(90-2*DEGREES(ASIN($D$5/2000)))))))</f>
        <v>4.3197920933506797</v>
      </c>
      <c r="AC151">
        <f t="shared" si="21"/>
        <v>149</v>
      </c>
      <c r="AD151">
        <f t="shared" si="18"/>
        <v>1994.4420272346849</v>
      </c>
      <c r="AE151">
        <v>0</v>
      </c>
      <c r="AF151">
        <v>0</v>
      </c>
      <c r="AG151">
        <f t="shared" si="19"/>
        <v>4.2724940416967936</v>
      </c>
      <c r="AH151">
        <f t="shared" si="16"/>
        <v>8.5449880833935872</v>
      </c>
      <c r="AI151">
        <f t="shared" si="20"/>
        <v>81.455011916606409</v>
      </c>
      <c r="AJ151">
        <f>(1/9.81)*(SQRT(9.81*2*Basic!$C$4)*SIN(RADIANS(AI151))+(SQRT((SQRT(9.81*2*Basic!$C$4)*SIN(RADIANS(AI151))*SQRT(9.81*2*Basic!$C$4)*SIN(RADIANS(AI151)))-19.62*(-Basic!$C$3))))*SQRT(9.81*2*Basic!$C$4)*COS(RADIANS(AI151))</f>
        <v>0.9569009066610582</v>
      </c>
      <c r="AO151">
        <v>148</v>
      </c>
      <c r="AP151">
        <f t="shared" si="22"/>
        <v>1059.8385284664098</v>
      </c>
      <c r="AQ151">
        <f t="shared" si="23"/>
        <v>-1696.0961923128518</v>
      </c>
    </row>
    <row r="152" spans="6:43" x14ac:dyDescent="0.3">
      <c r="F152" s="36">
        <f t="shared" si="17"/>
        <v>0.96322230926252783</v>
      </c>
      <c r="G152" s="36">
        <f>Tool!$D$10+('Trajectory Map'!F152*SIN(RADIANS(90-2*DEGREES(ASIN($D$5/2000))))/COS(RADIANS(90-2*DEGREES(ASIN($D$5/2000))))-('Trajectory Map'!F152*'Trajectory Map'!F152/((Tool!$D$9-Tool!$D$10)*4*COS(RADIANS(90-2*DEGREES(ASIN($D$5/2000))))*COS(RADIANS(90-2*DEGREES(ASIN($D$5/2000)))))))</f>
        <v>4.3196660967688256</v>
      </c>
      <c r="AC152">
        <f t="shared" si="21"/>
        <v>150</v>
      </c>
      <c r="AD152">
        <f t="shared" si="18"/>
        <v>1994.367067517913</v>
      </c>
      <c r="AE152">
        <v>0</v>
      </c>
      <c r="AF152">
        <v>0</v>
      </c>
      <c r="AG152">
        <f t="shared" si="19"/>
        <v>4.3012223046703646</v>
      </c>
      <c r="AH152">
        <f t="shared" si="16"/>
        <v>8.6024446093407292</v>
      </c>
      <c r="AI152">
        <f t="shared" si="20"/>
        <v>81.397555390659278</v>
      </c>
      <c r="AJ152">
        <f>(1/9.81)*(SQRT(9.81*2*Basic!$C$4)*SIN(RADIANS(AI152))+(SQRT((SQRT(9.81*2*Basic!$C$4)*SIN(RADIANS(AI152))*SQRT(9.81*2*Basic!$C$4)*SIN(RADIANS(AI152)))-19.62*(-Basic!$C$3))))*SQRT(9.81*2*Basic!$C$4)*COS(RADIANS(AI152))</f>
        <v>0.96322230926252783</v>
      </c>
      <c r="AO152">
        <v>149</v>
      </c>
      <c r="AP152">
        <f t="shared" si="22"/>
        <v>1030.0761498201089</v>
      </c>
      <c r="AQ152">
        <f t="shared" si="23"/>
        <v>-1714.3346014042245</v>
      </c>
    </row>
    <row r="153" spans="6:43" x14ac:dyDescent="0.3">
      <c r="F153" s="36">
        <f t="shared" si="17"/>
        <v>0.96954169610060437</v>
      </c>
      <c r="G153" s="36">
        <f>Tool!$D$10+('Trajectory Map'!F153*SIN(RADIANS(90-2*DEGREES(ASIN($D$5/2000))))/COS(RADIANS(90-2*DEGREES(ASIN($D$5/2000))))-('Trajectory Map'!F153*'Trajectory Map'!F153/((Tool!$D$9-Tool!$D$10)*4*COS(RADIANS(90-2*DEGREES(ASIN($D$5/2000))))*COS(RADIANS(90-2*DEGREES(ASIN($D$5/2000)))))))</f>
        <v>4.3195107718423547</v>
      </c>
      <c r="AC153">
        <f t="shared" si="21"/>
        <v>151</v>
      </c>
      <c r="AD153">
        <f t="shared" si="18"/>
        <v>1994.2916035524995</v>
      </c>
      <c r="AE153">
        <v>0</v>
      </c>
      <c r="AF153">
        <v>0</v>
      </c>
      <c r="AG153">
        <f t="shared" si="19"/>
        <v>4.3299516510685345</v>
      </c>
      <c r="AH153">
        <f t="shared" si="16"/>
        <v>8.659903302137069</v>
      </c>
      <c r="AI153">
        <f t="shared" si="20"/>
        <v>81.340096697862933</v>
      </c>
      <c r="AJ153">
        <f>(1/9.81)*(SQRT(9.81*2*Basic!$C$4)*SIN(RADIANS(AI153))+(SQRT((SQRT(9.81*2*Basic!$C$4)*SIN(RADIANS(AI153))*SQRT(9.81*2*Basic!$C$4)*SIN(RADIANS(AI153)))-19.62*(-Basic!$C$3))))*SQRT(9.81*2*Basic!$C$4)*COS(RADIANS(AI153))</f>
        <v>0.96954169610060437</v>
      </c>
      <c r="AO153">
        <v>150</v>
      </c>
      <c r="AP153">
        <f t="shared" si="22"/>
        <v>999.99999999999989</v>
      </c>
      <c r="AQ153">
        <f t="shared" si="23"/>
        <v>-1732.0508075688774</v>
      </c>
    </row>
    <row r="154" spans="6:43" x14ac:dyDescent="0.3">
      <c r="F154" s="36">
        <f t="shared" si="17"/>
        <v>0.97585905393687855</v>
      </c>
      <c r="G154" s="36">
        <f>Tool!$D$10+('Trajectory Map'!F154*SIN(RADIANS(90-2*DEGREES(ASIN($D$5/2000))))/COS(RADIANS(90-2*DEGREES(ASIN($D$5/2000))))-('Trajectory Map'!F154*'Trajectory Map'!F154/((Tool!$D$9-Tool!$D$10)*4*COS(RADIANS(90-2*DEGREES(ASIN($D$5/2000))))*COS(RADIANS(90-2*DEGREES(ASIN($D$5/2000)))))))</f>
        <v>4.3193261470884146</v>
      </c>
      <c r="AC154">
        <f t="shared" si="21"/>
        <v>152</v>
      </c>
      <c r="AD154">
        <f t="shared" si="18"/>
        <v>1994.2156352811999</v>
      </c>
      <c r="AE154">
        <v>0</v>
      </c>
      <c r="AF154">
        <v>0</v>
      </c>
      <c r="AG154">
        <f t="shared" si="19"/>
        <v>4.3586820882379476</v>
      </c>
      <c r="AH154">
        <f t="shared" si="16"/>
        <v>8.7173641764758951</v>
      </c>
      <c r="AI154">
        <f t="shared" si="20"/>
        <v>81.282635823524103</v>
      </c>
      <c r="AJ154">
        <f>(1/9.81)*(SQRT(9.81*2*Basic!$C$4)*SIN(RADIANS(AI154))+(SQRT((SQRT(9.81*2*Basic!$C$4)*SIN(RADIANS(AI154))*SQRT(9.81*2*Basic!$C$4)*SIN(RADIANS(AI154)))-19.62*(-Basic!$C$3))))*SQRT(9.81*2*Basic!$C$4)*COS(RADIANS(AI154))</f>
        <v>0.97585905393687855</v>
      </c>
      <c r="AO154">
        <v>151</v>
      </c>
      <c r="AP154">
        <f t="shared" si="22"/>
        <v>969.61924049267429</v>
      </c>
      <c r="AQ154">
        <f t="shared" si="23"/>
        <v>-1749.2394142787914</v>
      </c>
    </row>
    <row r="155" spans="6:43" x14ac:dyDescent="0.3">
      <c r="F155" s="36">
        <f t="shared" si="17"/>
        <v>0.98217436953693471</v>
      </c>
      <c r="G155" s="36">
        <f>Tool!$D$10+('Trajectory Map'!F155*SIN(RADIANS(90-2*DEGREES(ASIN($D$5/2000))))/COS(RADIANS(90-2*DEGREES(ASIN($D$5/2000))))-('Trajectory Map'!F155*'Trajectory Map'!F155/((Tool!$D$9-Tool!$D$10)*4*COS(RADIANS(90-2*DEGREES(ASIN($D$5/2000))))*COS(RADIANS(90-2*DEGREES(ASIN($D$5/2000)))))))</f>
        <v>4.3191122512609414</v>
      </c>
      <c r="AC155">
        <f t="shared" si="21"/>
        <v>153</v>
      </c>
      <c r="AD155">
        <f t="shared" si="18"/>
        <v>1994.1391626463785</v>
      </c>
      <c r="AE155">
        <v>0</v>
      </c>
      <c r="AF155">
        <v>0</v>
      </c>
      <c r="AG155">
        <f t="shared" si="19"/>
        <v>4.3874136235277428</v>
      </c>
      <c r="AH155">
        <f t="shared" si="16"/>
        <v>8.7748272470554856</v>
      </c>
      <c r="AI155">
        <f t="shared" si="20"/>
        <v>81.225172752944516</v>
      </c>
      <c r="AJ155">
        <f>(1/9.81)*(SQRT(9.81*2*Basic!$C$4)*SIN(RADIANS(AI155))+(SQRT((SQRT(9.81*2*Basic!$C$4)*SIN(RADIANS(AI155))*SQRT(9.81*2*Basic!$C$4)*SIN(RADIANS(AI155)))-19.62*(-Basic!$C$3))))*SQRT(9.81*2*Basic!$C$4)*COS(RADIANS(AI155))</f>
        <v>0.98217436953693471</v>
      </c>
      <c r="AO155">
        <v>152</v>
      </c>
      <c r="AP155">
        <f t="shared" si="22"/>
        <v>938.94312557178137</v>
      </c>
      <c r="AQ155">
        <f t="shared" si="23"/>
        <v>-1765.895185717854</v>
      </c>
    </row>
    <row r="156" spans="6:43" x14ac:dyDescent="0.3">
      <c r="F156" s="36">
        <f t="shared" si="17"/>
        <v>0.98848762967037362</v>
      </c>
      <c r="G156" s="36">
        <f>Tool!$D$10+('Trajectory Map'!F156*SIN(RADIANS(90-2*DEGREES(ASIN($D$5/2000))))/COS(RADIANS(90-2*DEGREES(ASIN($D$5/2000))))-('Trajectory Map'!F156*'Trajectory Map'!F156/((Tool!$D$9-Tool!$D$10)*4*COS(RADIANS(90-2*DEGREES(ASIN($D$5/2000))))*COS(RADIANS(90-2*DEGREES(ASIN($D$5/2000)))))))</f>
        <v>4.3188691133503703</v>
      </c>
      <c r="AC156">
        <f t="shared" si="21"/>
        <v>154</v>
      </c>
      <c r="AD156">
        <f t="shared" si="18"/>
        <v>1994.0621855900081</v>
      </c>
      <c r="AE156">
        <v>0</v>
      </c>
      <c r="AF156">
        <v>0</v>
      </c>
      <c r="AG156">
        <f t="shared" si="19"/>
        <v>4.4161462642895666</v>
      </c>
      <c r="AH156">
        <f t="shared" si="16"/>
        <v>8.8322925285791332</v>
      </c>
      <c r="AI156">
        <f t="shared" si="20"/>
        <v>81.167707471420869</v>
      </c>
      <c r="AJ156">
        <f>(1/9.81)*(SQRT(9.81*2*Basic!$C$4)*SIN(RADIANS(AI156))+(SQRT((SQRT(9.81*2*Basic!$C$4)*SIN(RADIANS(AI156))*SQRT(9.81*2*Basic!$C$4)*SIN(RADIANS(AI156)))-19.62*(-Basic!$C$3))))*SQRT(9.81*2*Basic!$C$4)*COS(RADIANS(AI156))</f>
        <v>0.98848762967037362</v>
      </c>
      <c r="AO156">
        <v>153</v>
      </c>
      <c r="AP156">
        <f t="shared" si="22"/>
        <v>907.98099947909373</v>
      </c>
      <c r="AQ156">
        <f t="shared" si="23"/>
        <v>-1782.0130483767355</v>
      </c>
    </row>
    <row r="157" spans="6:43" x14ac:dyDescent="0.3">
      <c r="F157" s="36">
        <f t="shared" si="17"/>
        <v>0.9947988211108364</v>
      </c>
      <c r="G157" s="36">
        <f>Tool!$D$10+('Trajectory Map'!F157*SIN(RADIANS(90-2*DEGREES(ASIN($D$5/2000))))/COS(RADIANS(90-2*DEGREES(ASIN($D$5/2000))))-('Trajectory Map'!F157*'Trajectory Map'!F157/((Tool!$D$9-Tool!$D$10)*4*COS(RADIANS(90-2*DEGREES(ASIN($D$5/2000))))*COS(RADIANS(90-2*DEGREES(ASIN($D$5/2000)))))))</f>
        <v>4.3185967625833435</v>
      </c>
      <c r="AC157">
        <f t="shared" si="21"/>
        <v>155</v>
      </c>
      <c r="AD157">
        <f t="shared" si="18"/>
        <v>1993.9847040536695</v>
      </c>
      <c r="AE157">
        <v>0</v>
      </c>
      <c r="AF157">
        <v>0</v>
      </c>
      <c r="AG157">
        <f t="shared" si="19"/>
        <v>4.4448800178775905</v>
      </c>
      <c r="AH157">
        <f t="shared" si="16"/>
        <v>8.8897600357551809</v>
      </c>
      <c r="AI157">
        <f t="shared" si="20"/>
        <v>81.110239964244812</v>
      </c>
      <c r="AJ157">
        <f>(1/9.81)*(SQRT(9.81*2*Basic!$C$4)*SIN(RADIANS(AI157))+(SQRT((SQRT(9.81*2*Basic!$C$4)*SIN(RADIANS(AI157))*SQRT(9.81*2*Basic!$C$4)*SIN(RADIANS(AI157)))-19.62*(-Basic!$C$3))))*SQRT(9.81*2*Basic!$C$4)*COS(RADIANS(AI157))</f>
        <v>0.9947988211108364</v>
      </c>
      <c r="AO157">
        <v>154</v>
      </c>
      <c r="AP157">
        <f t="shared" si="22"/>
        <v>876.74229357815454</v>
      </c>
      <c r="AQ157">
        <f t="shared" si="23"/>
        <v>-1797.588092598334</v>
      </c>
    </row>
    <row r="158" spans="6:43" x14ac:dyDescent="0.3">
      <c r="F158" s="36">
        <f t="shared" si="17"/>
        <v>1.0011079306360351</v>
      </c>
      <c r="G158" s="36">
        <f>Tool!$D$10+('Trajectory Map'!F158*SIN(RADIANS(90-2*DEGREES(ASIN($D$5/2000))))/COS(RADIANS(90-2*DEGREES(ASIN($D$5/2000))))-('Trajectory Map'!F158*'Trajectory Map'!F158/((Tool!$D$9-Tool!$D$10)*4*COS(RADIANS(90-2*DEGREES(ASIN($D$5/2000))))*COS(RADIANS(90-2*DEGREES(ASIN($D$5/2000)))))))</f>
        <v>4.3182952284224099</v>
      </c>
      <c r="AC158">
        <f t="shared" si="21"/>
        <v>156</v>
      </c>
      <c r="AD158">
        <f t="shared" si="18"/>
        <v>1993.9067179785518</v>
      </c>
      <c r="AE158">
        <v>0</v>
      </c>
      <c r="AF158">
        <v>0</v>
      </c>
      <c r="AG158">
        <f t="shared" si="19"/>
        <v>4.4736148916485332</v>
      </c>
      <c r="AH158">
        <f t="shared" si="16"/>
        <v>8.9472297832970664</v>
      </c>
      <c r="AI158">
        <f t="shared" si="20"/>
        <v>81.052770216702939</v>
      </c>
      <c r="AJ158">
        <f>(1/9.81)*(SQRT(9.81*2*Basic!$C$4)*SIN(RADIANS(AI158))+(SQRT((SQRT(9.81*2*Basic!$C$4)*SIN(RADIANS(AI158))*SQRT(9.81*2*Basic!$C$4)*SIN(RADIANS(AI158)))-19.62*(-Basic!$C$3))))*SQRT(9.81*2*Basic!$C$4)*COS(RADIANS(AI158))</f>
        <v>1.0011079306360351</v>
      </c>
      <c r="AO158">
        <v>155</v>
      </c>
      <c r="AP158">
        <f t="shared" si="22"/>
        <v>845.23652348139899</v>
      </c>
      <c r="AQ158">
        <f t="shared" si="23"/>
        <v>-1812.6155740733</v>
      </c>
    </row>
    <row r="159" spans="6:43" x14ac:dyDescent="0.3">
      <c r="F159" s="36">
        <f t="shared" si="17"/>
        <v>1.0074149450277823</v>
      </c>
      <c r="G159" s="36">
        <f>Tool!$D$10+('Trajectory Map'!F159*SIN(RADIANS(90-2*DEGREES(ASIN($D$5/2000))))/COS(RADIANS(90-2*DEGREES(ASIN($D$5/2000))))-('Trajectory Map'!F159*'Trajectory Map'!F159/((Tool!$D$9-Tool!$D$10)*4*COS(RADIANS(90-2*DEGREES(ASIN($D$5/2000))))*COS(RADIANS(90-2*DEGREES(ASIN($D$5/2000)))))))</f>
        <v>4.3179645405657308</v>
      </c>
      <c r="AC159">
        <f t="shared" si="21"/>
        <v>157</v>
      </c>
      <c r="AD159">
        <f t="shared" si="18"/>
        <v>1993.8282273054517</v>
      </c>
      <c r="AE159">
        <v>0</v>
      </c>
      <c r="AF159">
        <v>0</v>
      </c>
      <c r="AG159">
        <f t="shared" si="19"/>
        <v>4.5023508929616733</v>
      </c>
      <c r="AH159">
        <f t="shared" si="16"/>
        <v>9.0047017859233467</v>
      </c>
      <c r="AI159">
        <f t="shared" si="20"/>
        <v>80.995298214076655</v>
      </c>
      <c r="AJ159">
        <f>(1/9.81)*(SQRT(9.81*2*Basic!$C$4)*SIN(RADIANS(AI159))+(SQRT((SQRT(9.81*2*Basic!$C$4)*SIN(RADIANS(AI159))*SQRT(9.81*2*Basic!$C$4)*SIN(RADIANS(AI159)))-19.62*(-Basic!$C$3))))*SQRT(9.81*2*Basic!$C$4)*COS(RADIANS(AI159))</f>
        <v>1.0074149450277823</v>
      </c>
      <c r="AO159">
        <v>156</v>
      </c>
      <c r="AP159">
        <f t="shared" si="22"/>
        <v>813.47328615160086</v>
      </c>
      <c r="AQ159">
        <f t="shared" si="23"/>
        <v>-1827.0909152852016</v>
      </c>
    </row>
    <row r="160" spans="6:43" x14ac:dyDescent="0.3">
      <c r="F160" s="36">
        <f t="shared" si="17"/>
        <v>1.013719851072006</v>
      </c>
      <c r="G160" s="36">
        <f>Tool!$D$10+('Trajectory Map'!F160*SIN(RADIANS(90-2*DEGREES(ASIN($D$5/2000))))/COS(RADIANS(90-2*DEGREES(ASIN($D$5/2000))))-('Trajectory Map'!F160*'Trajectory Map'!F160/((Tool!$D$9-Tool!$D$10)*4*COS(RADIANS(90-2*DEGREES(ASIN($D$5/2000))))*COS(RADIANS(90-2*DEGREES(ASIN($D$5/2000)))))))</f>
        <v>4.3176047289467787</v>
      </c>
      <c r="AC160">
        <f t="shared" si="21"/>
        <v>158</v>
      </c>
      <c r="AD160">
        <f t="shared" si="18"/>
        <v>1993.7492319747737</v>
      </c>
      <c r="AE160">
        <v>0</v>
      </c>
      <c r="AF160">
        <v>0</v>
      </c>
      <c r="AG160">
        <f t="shared" si="19"/>
        <v>4.5310880291788651</v>
      </c>
      <c r="AH160">
        <f t="shared" si="16"/>
        <v>9.0621760583577302</v>
      </c>
      <c r="AI160">
        <f t="shared" si="20"/>
        <v>80.937823941642264</v>
      </c>
      <c r="AJ160">
        <f>(1/9.81)*(SQRT(9.81*2*Basic!$C$4)*SIN(RADIANS(AI160))+(SQRT((SQRT(9.81*2*Basic!$C$4)*SIN(RADIANS(AI160))*SQRT(9.81*2*Basic!$C$4)*SIN(RADIANS(AI160)))-19.62*(-Basic!$C$3))))*SQRT(9.81*2*Basic!$C$4)*COS(RADIANS(AI160))</f>
        <v>1.013719851072006</v>
      </c>
      <c r="AO160">
        <v>157</v>
      </c>
      <c r="AP160">
        <f t="shared" si="22"/>
        <v>781.46225697854754</v>
      </c>
      <c r="AQ160">
        <f t="shared" si="23"/>
        <v>-1841.0097069048807</v>
      </c>
    </row>
    <row r="161" spans="6:43" x14ac:dyDescent="0.3">
      <c r="F161" s="36">
        <f t="shared" si="17"/>
        <v>1.0200226355587878</v>
      </c>
      <c r="G161" s="36">
        <f>Tool!$D$10+('Trajectory Map'!F161*SIN(RADIANS(90-2*DEGREES(ASIN($D$5/2000))))/COS(RADIANS(90-2*DEGREES(ASIN($D$5/2000))))-('Trajectory Map'!F161*'Trajectory Map'!F161/((Tool!$D$9-Tool!$D$10)*4*COS(RADIANS(90-2*DEGREES(ASIN($D$5/2000))))*COS(RADIANS(90-2*DEGREES(ASIN($D$5/2000)))))))</f>
        <v>4.3172158237340366</v>
      </c>
      <c r="AC161">
        <f t="shared" si="21"/>
        <v>159</v>
      </c>
      <c r="AD161">
        <f t="shared" si="18"/>
        <v>1993.6697319265295</v>
      </c>
      <c r="AE161">
        <v>0</v>
      </c>
      <c r="AF161">
        <v>0</v>
      </c>
      <c r="AG161">
        <f t="shared" si="19"/>
        <v>4.5598263076645651</v>
      </c>
      <c r="AH161">
        <f t="shared" si="16"/>
        <v>9.1196526153291302</v>
      </c>
      <c r="AI161">
        <f t="shared" si="20"/>
        <v>80.88034738467087</v>
      </c>
      <c r="AJ161">
        <f>(1/9.81)*(SQRT(9.81*2*Basic!$C$4)*SIN(RADIANS(AI161))+(SQRT((SQRT(9.81*2*Basic!$C$4)*SIN(RADIANS(AI161))*SQRT(9.81*2*Basic!$C$4)*SIN(RADIANS(AI161)))-19.62*(-Basic!$C$3))))*SQRT(9.81*2*Basic!$C$4)*COS(RADIANS(AI161))</f>
        <v>1.0200226355587878</v>
      </c>
      <c r="AO161">
        <v>158</v>
      </c>
      <c r="AP161">
        <f t="shared" si="22"/>
        <v>749.21318683182449</v>
      </c>
      <c r="AQ161">
        <f t="shared" si="23"/>
        <v>-1854.3677091335746</v>
      </c>
    </row>
    <row r="162" spans="6:43" x14ac:dyDescent="0.3">
      <c r="F162" s="36">
        <f t="shared" si="17"/>
        <v>1.0263232852823831</v>
      </c>
      <c r="G162" s="36">
        <f>Tool!$D$10+('Trajectory Map'!F162*SIN(RADIANS(90-2*DEGREES(ASIN($D$5/2000))))/COS(RADIANS(90-2*DEGREES(ASIN($D$5/2000))))-('Trajectory Map'!F162*'Trajectory Map'!F162/((Tool!$D$9-Tool!$D$10)*4*COS(RADIANS(90-2*DEGREES(ASIN($D$5/2000))))*COS(RADIANS(90-2*DEGREES(ASIN($D$5/2000)))))))</f>
        <v>4.3167978553306963</v>
      </c>
      <c r="AC162">
        <f t="shared" si="21"/>
        <v>160</v>
      </c>
      <c r="AD162">
        <f t="shared" si="18"/>
        <v>1993.589727100338</v>
      </c>
      <c r="AE162">
        <v>0</v>
      </c>
      <c r="AF162">
        <v>0</v>
      </c>
      <c r="AG162">
        <f t="shared" si="19"/>
        <v>4.5885657357858349</v>
      </c>
      <c r="AH162">
        <f t="shared" si="16"/>
        <v>9.1771314715716699</v>
      </c>
      <c r="AI162">
        <f t="shared" si="20"/>
        <v>80.82286852842833</v>
      </c>
      <c r="AJ162">
        <f>(1/9.81)*(SQRT(9.81*2*Basic!$C$4)*SIN(RADIANS(AI162))+(SQRT((SQRT(9.81*2*Basic!$C$4)*SIN(RADIANS(AI162))*SQRT(9.81*2*Basic!$C$4)*SIN(RADIANS(AI162)))-19.62*(-Basic!$C$3))))*SQRT(9.81*2*Basic!$C$4)*COS(RADIANS(AI162))</f>
        <v>1.0263232852823831</v>
      </c>
      <c r="AO162">
        <v>159</v>
      </c>
      <c r="AP162">
        <f t="shared" si="22"/>
        <v>716.73589909060047</v>
      </c>
      <c r="AQ162">
        <f t="shared" si="23"/>
        <v>-1867.1608529944035</v>
      </c>
    </row>
    <row r="163" spans="6:43" x14ac:dyDescent="0.3">
      <c r="F163" s="36">
        <f t="shared" si="17"/>
        <v>1.0326217870412542</v>
      </c>
      <c r="G163" s="36">
        <f>Tool!$D$10+('Trajectory Map'!F163*SIN(RADIANS(90-2*DEGREES(ASIN($D$5/2000))))/COS(RADIANS(90-2*DEGREES(ASIN($D$5/2000))))-('Trajectory Map'!F163*'Trajectory Map'!F163/((Tool!$D$9-Tool!$D$10)*4*COS(RADIANS(90-2*DEGREES(ASIN($D$5/2000))))*COS(RADIANS(90-2*DEGREES(ASIN($D$5/2000)))))))</f>
        <v>4.3163508543743481</v>
      </c>
      <c r="AC163">
        <f t="shared" si="21"/>
        <v>161</v>
      </c>
      <c r="AD163">
        <f t="shared" si="18"/>
        <v>1993.5092174354249</v>
      </c>
      <c r="AE163">
        <v>0</v>
      </c>
      <c r="AF163">
        <v>0</v>
      </c>
      <c r="AG163">
        <f t="shared" si="19"/>
        <v>4.6173063209123741</v>
      </c>
      <c r="AH163">
        <f t="shared" si="16"/>
        <v>9.2346126418247483</v>
      </c>
      <c r="AI163">
        <f t="shared" si="20"/>
        <v>80.765387358175246</v>
      </c>
      <c r="AJ163">
        <f>(1/9.81)*(SQRT(9.81*2*Basic!$C$4)*SIN(RADIANS(AI163))+(SQRT((SQRT(9.81*2*Basic!$C$4)*SIN(RADIANS(AI163))*SQRT(9.81*2*Basic!$C$4)*SIN(RADIANS(AI163)))-19.62*(-Basic!$C$3))))*SQRT(9.81*2*Basic!$C$4)*COS(RADIANS(AI163))</f>
        <v>1.0326217870412542</v>
      </c>
      <c r="AO163">
        <v>160</v>
      </c>
      <c r="AP163">
        <f t="shared" si="22"/>
        <v>684.04028665133774</v>
      </c>
      <c r="AQ163">
        <f t="shared" si="23"/>
        <v>-1879.3852415718166</v>
      </c>
    </row>
    <row r="164" spans="6:43" x14ac:dyDescent="0.3">
      <c r="F164" s="36">
        <f t="shared" si="17"/>
        <v>1.038918127638083</v>
      </c>
      <c r="G164" s="36">
        <f>Tool!$D$10+('Trajectory Map'!F164*SIN(RADIANS(90-2*DEGREES(ASIN($D$5/2000))))/COS(RADIANS(90-2*DEGREES(ASIN($D$5/2000))))-('Trajectory Map'!F164*'Trajectory Map'!F164/((Tool!$D$9-Tool!$D$10)*4*COS(RADIANS(90-2*DEGREES(ASIN($D$5/2000))))*COS(RADIANS(90-2*DEGREES(ASIN($D$5/2000)))))))</f>
        <v>4.3158748517366794</v>
      </c>
      <c r="AC164">
        <f t="shared" si="21"/>
        <v>162</v>
      </c>
      <c r="AD164">
        <f t="shared" si="18"/>
        <v>1993.4282028706225</v>
      </c>
      <c r="AE164">
        <v>0</v>
      </c>
      <c r="AF164">
        <v>0</v>
      </c>
      <c r="AG164">
        <f t="shared" si="19"/>
        <v>4.6460480704165281</v>
      </c>
      <c r="AH164">
        <f t="shared" si="16"/>
        <v>9.2920961408330562</v>
      </c>
      <c r="AI164">
        <f t="shared" si="20"/>
        <v>80.707903859166947</v>
      </c>
      <c r="AJ164">
        <f>(1/9.81)*(SQRT(9.81*2*Basic!$C$4)*SIN(RADIANS(AI164))+(SQRT((SQRT(9.81*2*Basic!$C$4)*SIN(RADIANS(AI164))*SQRT(9.81*2*Basic!$C$4)*SIN(RADIANS(AI164)))-19.62*(-Basic!$C$3))))*SQRT(9.81*2*Basic!$C$4)*COS(RADIANS(AI164))</f>
        <v>1.038918127638083</v>
      </c>
      <c r="AO164">
        <v>161</v>
      </c>
      <c r="AP164">
        <f t="shared" si="22"/>
        <v>651.13630891431319</v>
      </c>
      <c r="AQ164">
        <f t="shared" si="23"/>
        <v>-1891.0371511986336</v>
      </c>
    </row>
    <row r="165" spans="6:43" x14ac:dyDescent="0.3">
      <c r="F165" s="36">
        <f t="shared" si="17"/>
        <v>1.0452122938798165</v>
      </c>
      <c r="G165" s="36">
        <f>Tool!$D$10+('Trajectory Map'!F165*SIN(RADIANS(90-2*DEGREES(ASIN($D$5/2000))))/COS(RADIANS(90-2*DEGREES(ASIN($D$5/2000))))-('Trajectory Map'!F165*'Trajectory Map'!F165/((Tool!$D$9-Tool!$D$10)*4*COS(RADIANS(90-2*DEGREES(ASIN($D$5/2000))))*COS(RADIANS(90-2*DEGREES(ASIN($D$5/2000)))))))</f>
        <v>4.3153698785231605</v>
      </c>
      <c r="AC165">
        <f t="shared" si="21"/>
        <v>163</v>
      </c>
      <c r="AD165">
        <f t="shared" si="18"/>
        <v>1993.3466833443699</v>
      </c>
      <c r="AE165">
        <v>0</v>
      </c>
      <c r="AF165">
        <v>0</v>
      </c>
      <c r="AG165">
        <f t="shared" si="19"/>
        <v>4.674790991673305</v>
      </c>
      <c r="AH165">
        <f t="shared" si="16"/>
        <v>9.3495819833466101</v>
      </c>
      <c r="AI165">
        <f t="shared" si="20"/>
        <v>80.65041801665339</v>
      </c>
      <c r="AJ165">
        <f>(1/9.81)*(SQRT(9.81*2*Basic!$C$4)*SIN(RADIANS(AI165))+(SQRT((SQRT(9.81*2*Basic!$C$4)*SIN(RADIANS(AI165))*SQRT(9.81*2*Basic!$C$4)*SIN(RADIANS(AI165)))-19.62*(-Basic!$C$3))))*SQRT(9.81*2*Basic!$C$4)*COS(RADIANS(AI165))</f>
        <v>1.0452122938798165</v>
      </c>
      <c r="AO165">
        <v>162</v>
      </c>
      <c r="AP165">
        <f t="shared" si="22"/>
        <v>618.033988749895</v>
      </c>
      <c r="AQ165">
        <f t="shared" si="23"/>
        <v>-1902.1130325903071</v>
      </c>
    </row>
    <row r="166" spans="6:43" x14ac:dyDescent="0.3">
      <c r="F166" s="36">
        <f t="shared" si="17"/>
        <v>1.0515042725776789</v>
      </c>
      <c r="G166" s="36">
        <f>Tool!$D$10+('Trajectory Map'!F166*SIN(RADIANS(90-2*DEGREES(ASIN($D$5/2000))))/COS(RADIANS(90-2*DEGREES(ASIN($D$5/2000))))-('Trajectory Map'!F166*'Trajectory Map'!F166/((Tool!$D$9-Tool!$D$10)*4*COS(RADIANS(90-2*DEGREES(ASIN($D$5/2000))))*COS(RADIANS(90-2*DEGREES(ASIN($D$5/2000)))))))</f>
        <v>4.3148359660727369</v>
      </c>
      <c r="AC166">
        <f t="shared" si="21"/>
        <v>164</v>
      </c>
      <c r="AD166">
        <f t="shared" si="18"/>
        <v>1993.264658794712</v>
      </c>
      <c r="AE166">
        <v>0</v>
      </c>
      <c r="AF166">
        <v>0</v>
      </c>
      <c r="AG166">
        <f t="shared" si="19"/>
        <v>4.7035350920604015</v>
      </c>
      <c r="AH166">
        <f t="shared" si="16"/>
        <v>9.4070701841208031</v>
      </c>
      <c r="AI166">
        <f t="shared" si="20"/>
        <v>80.592929815879202</v>
      </c>
      <c r="AJ166">
        <f>(1/9.81)*(SQRT(9.81*2*Basic!$C$4)*SIN(RADIANS(AI166))+(SQRT((SQRT(9.81*2*Basic!$C$4)*SIN(RADIANS(AI166))*SQRT(9.81*2*Basic!$C$4)*SIN(RADIANS(AI166)))-19.62*(-Basic!$C$3))))*SQRT(9.81*2*Basic!$C$4)*COS(RADIANS(AI166))</f>
        <v>1.0515042725776789</v>
      </c>
      <c r="AO166">
        <v>163</v>
      </c>
      <c r="AP166">
        <f t="shared" si="22"/>
        <v>584.74340944547316</v>
      </c>
      <c r="AQ166">
        <f t="shared" si="23"/>
        <v>-1912.609511926071</v>
      </c>
    </row>
    <row r="167" spans="6:43" x14ac:dyDescent="0.3">
      <c r="F167" s="36">
        <f t="shared" si="17"/>
        <v>1.0577940505472012</v>
      </c>
      <c r="G167" s="36">
        <f>Tool!$D$10+('Trajectory Map'!F167*SIN(RADIANS(90-2*DEGREES(ASIN($D$5/2000))))/COS(RADIANS(90-2*DEGREES(ASIN($D$5/2000))))-('Trajectory Map'!F167*'Trajectory Map'!F167/((Tool!$D$9-Tool!$D$10)*4*COS(RADIANS(90-2*DEGREES(ASIN($D$5/2000))))*COS(RADIANS(90-2*DEGREES(ASIN($D$5/2000)))))))</f>
        <v>4.3142731459575163</v>
      </c>
      <c r="AC167">
        <f t="shared" si="21"/>
        <v>165</v>
      </c>
      <c r="AD167">
        <f t="shared" si="18"/>
        <v>1993.1821291592998</v>
      </c>
      <c r="AE167">
        <v>0</v>
      </c>
      <c r="AF167">
        <v>0</v>
      </c>
      <c r="AG167">
        <f t="shared" si="19"/>
        <v>4.7322803789582082</v>
      </c>
      <c r="AH167">
        <f t="shared" si="16"/>
        <v>9.4645607579164164</v>
      </c>
      <c r="AI167">
        <f t="shared" si="20"/>
        <v>80.535439242083584</v>
      </c>
      <c r="AJ167">
        <f>(1/9.81)*(SQRT(9.81*2*Basic!$C$4)*SIN(RADIANS(AI167))+(SQRT((SQRT(9.81*2*Basic!$C$4)*SIN(RADIANS(AI167))*SQRT(9.81*2*Basic!$C$4)*SIN(RADIANS(AI167)))-19.62*(-Basic!$C$3))))*SQRT(9.81*2*Basic!$C$4)*COS(RADIANS(AI167))</f>
        <v>1.0577940505472012</v>
      </c>
      <c r="AO167">
        <v>164</v>
      </c>
      <c r="AP167">
        <f t="shared" si="22"/>
        <v>551.27471163399844</v>
      </c>
      <c r="AQ167">
        <f t="shared" si="23"/>
        <v>-1922.5233918766378</v>
      </c>
    </row>
    <row r="168" spans="6:43" x14ac:dyDescent="0.3">
      <c r="F168" s="36">
        <f t="shared" si="17"/>
        <v>1.0640816146082543</v>
      </c>
      <c r="G168" s="36">
        <f>Tool!$D$10+('Trajectory Map'!F168*SIN(RADIANS(90-2*DEGREES(ASIN($D$5/2000))))/COS(RADIANS(90-2*DEGREES(ASIN($D$5/2000))))-('Trajectory Map'!F168*'Trajectory Map'!F168/((Tool!$D$9-Tool!$D$10)*4*COS(RADIANS(90-2*DEGREES(ASIN($D$5/2000))))*COS(RADIANS(90-2*DEGREES(ASIN($D$5/2000)))))))</f>
        <v>4.3136814499824494</v>
      </c>
      <c r="AC168">
        <f t="shared" si="21"/>
        <v>166</v>
      </c>
      <c r="AD168">
        <f t="shared" si="18"/>
        <v>1993.09909437539</v>
      </c>
      <c r="AE168">
        <v>0</v>
      </c>
      <c r="AF168">
        <v>0</v>
      </c>
      <c r="AG168">
        <f t="shared" si="19"/>
        <v>4.7610268597498386</v>
      </c>
      <c r="AH168">
        <f t="shared" si="16"/>
        <v>9.5220537194996773</v>
      </c>
      <c r="AI168">
        <f t="shared" si="20"/>
        <v>80.477946280500319</v>
      </c>
      <c r="AJ168">
        <f>(1/9.81)*(SQRT(9.81*2*Basic!$C$4)*SIN(RADIANS(AI168))+(SQRT((SQRT(9.81*2*Basic!$C$4)*SIN(RADIANS(AI168))*SQRT(9.81*2*Basic!$C$4)*SIN(RADIANS(AI168)))-19.62*(-Basic!$C$3))))*SQRT(9.81*2*Basic!$C$4)*COS(RADIANS(AI168))</f>
        <v>1.0640816146082543</v>
      </c>
      <c r="AO168">
        <v>165</v>
      </c>
      <c r="AP168">
        <f t="shared" si="22"/>
        <v>517.63809020504209</v>
      </c>
      <c r="AQ168">
        <f t="shared" si="23"/>
        <v>-1931.8516525781365</v>
      </c>
    </row>
    <row r="169" spans="6:43" x14ac:dyDescent="0.3">
      <c r="F169" s="36">
        <f t="shared" si="17"/>
        <v>1.0703669515850662</v>
      </c>
      <c r="G169" s="36">
        <f>Tool!$D$10+('Trajectory Map'!F169*SIN(RADIANS(90-2*DEGREES(ASIN($D$5/2000))))/COS(RADIANS(90-2*DEGREES(ASIN($D$5/2000))))-('Trajectory Map'!F169*'Trajectory Map'!F169/((Tool!$D$9-Tool!$D$10)*4*COS(RADIANS(90-2*DEGREES(ASIN($D$5/2000))))*COS(RADIANS(90-2*DEGREES(ASIN($D$5/2000)))))))</f>
        <v>4.3130609101850181</v>
      </c>
      <c r="AC169">
        <f t="shared" si="21"/>
        <v>167</v>
      </c>
      <c r="AD169">
        <f t="shared" si="18"/>
        <v>1993.0155543798448</v>
      </c>
      <c r="AE169">
        <v>0</v>
      </c>
      <c r="AF169">
        <v>0</v>
      </c>
      <c r="AG169">
        <f t="shared" si="19"/>
        <v>4.789774541821143</v>
      </c>
      <c r="AH169">
        <f t="shared" si="16"/>
        <v>9.5795490836422861</v>
      </c>
      <c r="AI169">
        <f t="shared" si="20"/>
        <v>80.420450916357709</v>
      </c>
      <c r="AJ169">
        <f>(1/9.81)*(SQRT(9.81*2*Basic!$C$4)*SIN(RADIANS(AI169))+(SQRT((SQRT(9.81*2*Basic!$C$4)*SIN(RADIANS(AI169))*SQRT(9.81*2*Basic!$C$4)*SIN(RADIANS(AI169)))-19.62*(-Basic!$C$3))))*SQRT(9.81*2*Basic!$C$4)*COS(RADIANS(AI169))</f>
        <v>1.0703669515850662</v>
      </c>
      <c r="AO169">
        <v>166</v>
      </c>
      <c r="AP169">
        <f t="shared" si="22"/>
        <v>483.84379119933544</v>
      </c>
      <c r="AQ169">
        <f t="shared" si="23"/>
        <v>-1940.5914525519929</v>
      </c>
    </row>
    <row r="170" spans="6:43" x14ac:dyDescent="0.3">
      <c r="F170" s="36">
        <f t="shared" si="17"/>
        <v>1.0766500483062527</v>
      </c>
      <c r="G170" s="36">
        <f>Tool!$D$10+('Trajectory Map'!F170*SIN(RADIANS(90-2*DEGREES(ASIN($D$5/2000))))/COS(RADIANS(90-2*DEGREES(ASIN($D$5/2000))))-('Trajectory Map'!F170*'Trajectory Map'!F170/((Tool!$D$9-Tool!$D$10)*4*COS(RADIANS(90-2*DEGREES(ASIN($D$5/2000))))*COS(RADIANS(90-2*DEGREES(ASIN($D$5/2000)))))))</f>
        <v>4.3124115588349152</v>
      </c>
      <c r="AC170">
        <f t="shared" si="21"/>
        <v>168</v>
      </c>
      <c r="AD170">
        <f t="shared" si="18"/>
        <v>1992.9315091091314</v>
      </c>
      <c r="AE170">
        <v>0</v>
      </c>
      <c r="AF170">
        <v>0</v>
      </c>
      <c r="AG170">
        <f t="shared" si="19"/>
        <v>4.8185234325607178</v>
      </c>
      <c r="AH170">
        <f t="shared" si="16"/>
        <v>9.6370468651214356</v>
      </c>
      <c r="AI170">
        <f t="shared" si="20"/>
        <v>80.362953134878566</v>
      </c>
      <c r="AJ170">
        <f>(1/9.81)*(SQRT(9.81*2*Basic!$C$4)*SIN(RADIANS(AI170))+(SQRT((SQRT(9.81*2*Basic!$C$4)*SIN(RADIANS(AI170))*SQRT(9.81*2*Basic!$C$4)*SIN(RADIANS(AI170)))-19.62*(-Basic!$C$3))))*SQRT(9.81*2*Basic!$C$4)*COS(RADIANS(AI170))</f>
        <v>1.0766500483062527</v>
      </c>
      <c r="AO170">
        <v>167</v>
      </c>
      <c r="AP170">
        <f t="shared" si="22"/>
        <v>449.90210868773039</v>
      </c>
      <c r="AQ170">
        <f t="shared" si="23"/>
        <v>-1948.7401295704703</v>
      </c>
    </row>
    <row r="171" spans="6:43" x14ac:dyDescent="0.3">
      <c r="F171" s="36">
        <f t="shared" si="17"/>
        <v>1.0829308916048492</v>
      </c>
      <c r="G171" s="36">
        <f>Tool!$D$10+('Trajectory Map'!F171*SIN(RADIANS(90-2*DEGREES(ASIN($D$5/2000))))/COS(RADIANS(90-2*DEGREES(ASIN($D$5/2000))))-('Trajectory Map'!F171*'Trajectory Map'!F171/((Tool!$D$9-Tool!$D$10)*4*COS(RADIANS(90-2*DEGREES(ASIN($D$5/2000))))*COS(RADIANS(90-2*DEGREES(ASIN($D$5/2000)))))))</f>
        <v>4.3117334284337225</v>
      </c>
      <c r="AC171">
        <f t="shared" si="21"/>
        <v>169</v>
      </c>
      <c r="AD171">
        <f t="shared" si="18"/>
        <v>1992.8469584993225</v>
      </c>
      <c r="AE171">
        <v>0</v>
      </c>
      <c r="AF171">
        <v>0</v>
      </c>
      <c r="AG171">
        <f t="shared" si="19"/>
        <v>4.8472735393599375</v>
      </c>
      <c r="AH171">
        <f t="shared" si="16"/>
        <v>9.6945470787198751</v>
      </c>
      <c r="AI171">
        <f t="shared" si="20"/>
        <v>80.305452921280121</v>
      </c>
      <c r="AJ171">
        <f>(1/9.81)*(SQRT(9.81*2*Basic!$C$4)*SIN(RADIANS(AI171))+(SQRT((SQRT(9.81*2*Basic!$C$4)*SIN(RADIANS(AI171))*SQRT(9.81*2*Basic!$C$4)*SIN(RADIANS(AI171)))-19.62*(-Basic!$C$3))))*SQRT(9.81*2*Basic!$C$4)*COS(RADIANS(AI171))</f>
        <v>1.0829308916048492</v>
      </c>
      <c r="AO171">
        <v>168</v>
      </c>
      <c r="AP171">
        <f t="shared" si="22"/>
        <v>415.82338163551861</v>
      </c>
      <c r="AQ171">
        <f t="shared" si="23"/>
        <v>-1956.2952014676114</v>
      </c>
    </row>
    <row r="172" spans="6:43" x14ac:dyDescent="0.3">
      <c r="F172" s="36">
        <f t="shared" si="17"/>
        <v>1.0892094683183287</v>
      </c>
      <c r="G172" s="36">
        <f>Tool!$D$10+('Trajectory Map'!F172*SIN(RADIANS(90-2*DEGREES(ASIN($D$5/2000))))/COS(RADIANS(90-2*DEGREES(ASIN($D$5/2000))))-('Trajectory Map'!F172*'Trajectory Map'!F172/((Tool!$D$9-Tool!$D$10)*4*COS(RADIANS(90-2*DEGREES(ASIN($D$5/2000))))*COS(RADIANS(90-2*DEGREES(ASIN($D$5/2000)))))))</f>
        <v>4.3110265517145887</v>
      </c>
      <c r="AC172">
        <f t="shared" si="21"/>
        <v>170</v>
      </c>
      <c r="AD172">
        <f t="shared" si="18"/>
        <v>1992.7619024860949</v>
      </c>
      <c r="AE172">
        <v>0</v>
      </c>
      <c r="AF172">
        <v>0</v>
      </c>
      <c r="AG172">
        <f t="shared" si="19"/>
        <v>4.8760248696129622</v>
      </c>
      <c r="AH172">
        <f t="shared" si="16"/>
        <v>9.7520497392259244</v>
      </c>
      <c r="AI172">
        <f t="shared" si="20"/>
        <v>80.247950260774076</v>
      </c>
      <c r="AJ172">
        <f>(1/9.81)*(SQRT(9.81*2*Basic!$C$4)*SIN(RADIANS(AI172))+(SQRT((SQRT(9.81*2*Basic!$C$4)*SIN(RADIANS(AI172))*SQRT(9.81*2*Basic!$C$4)*SIN(RADIANS(AI172)))-19.62*(-Basic!$C$3))))*SQRT(9.81*2*Basic!$C$4)*COS(RADIANS(AI172))</f>
        <v>1.0892094683183287</v>
      </c>
      <c r="AO172">
        <v>169</v>
      </c>
      <c r="AP172">
        <f t="shared" si="22"/>
        <v>381.61799075308994</v>
      </c>
      <c r="AQ172">
        <f t="shared" si="23"/>
        <v>-1963.2543668953278</v>
      </c>
    </row>
    <row r="173" spans="6:43" x14ac:dyDescent="0.3">
      <c r="F173" s="36">
        <f t="shared" si="17"/>
        <v>1.0954857652886312</v>
      </c>
      <c r="G173" s="36">
        <f>Tool!$D$10+('Trajectory Map'!F173*SIN(RADIANS(90-2*DEGREES(ASIN($D$5/2000))))/COS(RADIANS(90-2*DEGREES(ASIN($D$5/2000))))-('Trajectory Map'!F173*'Trajectory Map'!F173/((Tool!$D$9-Tool!$D$10)*4*COS(RADIANS(90-2*DEGREES(ASIN($D$5/2000))))*COS(RADIANS(90-2*DEGREES(ASIN($D$5/2000)))))))</f>
        <v>4.3102909616419058</v>
      </c>
      <c r="AC173">
        <f t="shared" si="21"/>
        <v>171</v>
      </c>
      <c r="AD173">
        <f t="shared" si="18"/>
        <v>1992.6763410047301</v>
      </c>
      <c r="AE173">
        <v>0</v>
      </c>
      <c r="AF173">
        <v>0</v>
      </c>
      <c r="AG173">
        <f t="shared" si="19"/>
        <v>4.904777430716754</v>
      </c>
      <c r="AH173">
        <f t="shared" si="16"/>
        <v>9.809554861433508</v>
      </c>
      <c r="AI173">
        <f t="shared" si="20"/>
        <v>80.190445138566488</v>
      </c>
      <c r="AJ173">
        <f>(1/9.81)*(SQRT(9.81*2*Basic!$C$4)*SIN(RADIANS(AI173))+(SQRT((SQRT(9.81*2*Basic!$C$4)*SIN(RADIANS(AI173))*SQRT(9.81*2*Basic!$C$4)*SIN(RADIANS(AI173)))-19.62*(-Basic!$C$3))))*SQRT(9.81*2*Basic!$C$4)*COS(RADIANS(AI173))</f>
        <v>1.0954857652886312</v>
      </c>
      <c r="AO173">
        <v>170</v>
      </c>
      <c r="AP173">
        <f t="shared" si="22"/>
        <v>347.29635533386056</v>
      </c>
      <c r="AQ173">
        <f t="shared" si="23"/>
        <v>-1969.6155060244159</v>
      </c>
    </row>
    <row r="174" spans="6:43" x14ac:dyDescent="0.3">
      <c r="F174" s="36">
        <f t="shared" si="17"/>
        <v>1.1017597693621917</v>
      </c>
      <c r="G174" s="36">
        <f>Tool!$D$10+('Trajectory Map'!F174*SIN(RADIANS(90-2*DEGREES(ASIN($D$5/2000))))/COS(RADIANS(90-2*DEGREES(ASIN($D$5/2000))))-('Trajectory Map'!F174*'Trajectory Map'!F174/((Tool!$D$9-Tool!$D$10)*4*COS(RADIANS(90-2*DEGREES(ASIN($D$5/2000))))*COS(RADIANS(90-2*DEGREES(ASIN($D$5/2000)))))))</f>
        <v>4.3095266914109827</v>
      </c>
      <c r="AC174">
        <f t="shared" si="21"/>
        <v>172</v>
      </c>
      <c r="AD174">
        <f t="shared" si="18"/>
        <v>1992.5902739901146</v>
      </c>
      <c r="AE174">
        <v>0</v>
      </c>
      <c r="AF174">
        <v>0</v>
      </c>
      <c r="AG174">
        <f t="shared" si="19"/>
        <v>4.9335312300711056</v>
      </c>
      <c r="AH174">
        <f t="shared" si="16"/>
        <v>9.8670624601422112</v>
      </c>
      <c r="AI174">
        <f t="shared" si="20"/>
        <v>80.132937539857792</v>
      </c>
      <c r="AJ174">
        <f>(1/9.81)*(SQRT(9.81*2*Basic!$C$4)*SIN(RADIANS(AI174))+(SQRT((SQRT(9.81*2*Basic!$C$4)*SIN(RADIANS(AI174))*SQRT(9.81*2*Basic!$C$4)*SIN(RADIANS(AI174)))-19.62*(-Basic!$C$3))))*SQRT(9.81*2*Basic!$C$4)*COS(RADIANS(AI174))</f>
        <v>1.1017597693621917</v>
      </c>
      <c r="AO174">
        <v>171</v>
      </c>
      <c r="AP174">
        <f t="shared" si="22"/>
        <v>312.86893008046195</v>
      </c>
      <c r="AQ174">
        <f t="shared" si="23"/>
        <v>-1975.3766811902753</v>
      </c>
    </row>
    <row r="175" spans="6:43" x14ac:dyDescent="0.3">
      <c r="F175" s="36">
        <f t="shared" si="17"/>
        <v>1.1080314673899694</v>
      </c>
      <c r="G175" s="36">
        <f>Tool!$D$10+('Trajectory Map'!F175*SIN(RADIANS(90-2*DEGREES(ASIN($D$5/2000))))/COS(RADIANS(90-2*DEGREES(ASIN($D$5/2000))))-('Trajectory Map'!F175*'Trajectory Map'!F175/((Tool!$D$9-Tool!$D$10)*4*COS(RADIANS(90-2*DEGREES(ASIN($D$5/2000))))*COS(RADIANS(90-2*DEGREES(ASIN($D$5/2000)))))))</f>
        <v>4.308733774447715</v>
      </c>
      <c r="AC175">
        <f t="shared" si="21"/>
        <v>173</v>
      </c>
      <c r="AD175">
        <f t="shared" si="18"/>
        <v>1992.5037013767378</v>
      </c>
      <c r="AE175">
        <v>0</v>
      </c>
      <c r="AF175">
        <v>0</v>
      </c>
      <c r="AG175">
        <f t="shared" si="19"/>
        <v>4.9622862750786449</v>
      </c>
      <c r="AH175">
        <f t="shared" si="16"/>
        <v>9.9245725501572899</v>
      </c>
      <c r="AI175">
        <f t="shared" si="20"/>
        <v>80.075427449842707</v>
      </c>
      <c r="AJ175">
        <f>(1/9.81)*(SQRT(9.81*2*Basic!$C$4)*SIN(RADIANS(AI175))+(SQRT((SQRT(9.81*2*Basic!$C$4)*SIN(RADIANS(AI175))*SQRT(9.81*2*Basic!$C$4)*SIN(RADIANS(AI175)))-19.62*(-Basic!$C$3))))*SQRT(9.81*2*Basic!$C$4)*COS(RADIANS(AI175))</f>
        <v>1.1080314673899694</v>
      </c>
      <c r="AO175">
        <v>172</v>
      </c>
      <c r="AP175">
        <f t="shared" si="22"/>
        <v>278.34620192013068</v>
      </c>
      <c r="AQ175">
        <f t="shared" si="23"/>
        <v>-1980.5361374831407</v>
      </c>
    </row>
    <row r="176" spans="6:43" x14ac:dyDescent="0.3">
      <c r="F176" s="36">
        <f t="shared" si="17"/>
        <v>1.1143008462274639</v>
      </c>
      <c r="G176" s="36">
        <f>Tool!$D$10+('Trajectory Map'!F176*SIN(RADIANS(90-2*DEGREES(ASIN($D$5/2000))))/COS(RADIANS(90-2*DEGREES(ASIN($D$5/2000))))-('Trajectory Map'!F176*'Trajectory Map'!F176/((Tool!$D$9-Tool!$D$10)*4*COS(RADIANS(90-2*DEGREES(ASIN($D$5/2000))))*COS(RADIANS(90-2*DEGREES(ASIN($D$5/2000)))))))</f>
        <v>4.307912244408258</v>
      </c>
      <c r="AC176">
        <f t="shared" si="21"/>
        <v>174</v>
      </c>
      <c r="AD176">
        <f t="shared" si="18"/>
        <v>1992.4166230986932</v>
      </c>
      <c r="AE176">
        <v>0</v>
      </c>
      <c r="AF176">
        <v>0</v>
      </c>
      <c r="AG176">
        <f t="shared" si="19"/>
        <v>4.9910425731448607</v>
      </c>
      <c r="AH176">
        <f t="shared" si="16"/>
        <v>9.9820851462897213</v>
      </c>
      <c r="AI176">
        <f t="shared" si="20"/>
        <v>80.01791485371028</v>
      </c>
      <c r="AJ176">
        <f>(1/9.81)*(SQRT(9.81*2*Basic!$C$4)*SIN(RADIANS(AI176))+(SQRT((SQRT(9.81*2*Basic!$C$4)*SIN(RADIANS(AI176))*SQRT(9.81*2*Basic!$C$4)*SIN(RADIANS(AI176)))-19.62*(-Basic!$C$3))))*SQRT(9.81*2*Basic!$C$4)*COS(RADIANS(AI176))</f>
        <v>1.1143008462274639</v>
      </c>
      <c r="AO176">
        <v>173</v>
      </c>
      <c r="AP176">
        <f t="shared" si="22"/>
        <v>243.73868681029509</v>
      </c>
      <c r="AQ176">
        <f t="shared" si="23"/>
        <v>-1985.092303282644</v>
      </c>
    </row>
    <row r="177" spans="6:43" x14ac:dyDescent="0.3">
      <c r="F177" s="36">
        <f t="shared" si="17"/>
        <v>1.1205678927347558</v>
      </c>
      <c r="G177" s="36">
        <f>Tool!$D$10+('Trajectory Map'!F177*SIN(RADIANS(90-2*DEGREES(ASIN($D$5/2000))))/COS(RADIANS(90-2*DEGREES(ASIN($D$5/2000))))-('Trajectory Map'!F177*'Trajectory Map'!F177/((Tool!$D$9-Tool!$D$10)*4*COS(RADIANS(90-2*DEGREES(ASIN($D$5/2000))))*COS(RADIANS(90-2*DEGREES(ASIN($D$5/2000)))))))</f>
        <v>4.3070621351786924</v>
      </c>
      <c r="AC177">
        <f t="shared" si="21"/>
        <v>175</v>
      </c>
      <c r="AD177">
        <f t="shared" si="18"/>
        <v>1992.3290390896782</v>
      </c>
      <c r="AE177">
        <v>0</v>
      </c>
      <c r="AF177">
        <v>0</v>
      </c>
      <c r="AG177">
        <f t="shared" si="19"/>
        <v>5.0198001316781191</v>
      </c>
      <c r="AH177">
        <f t="shared" si="16"/>
        <v>10.039600263356238</v>
      </c>
      <c r="AI177">
        <f t="shared" si="20"/>
        <v>79.960399736643765</v>
      </c>
      <c r="AJ177">
        <f>(1/9.81)*(SQRT(9.81*2*Basic!$C$4)*SIN(RADIANS(AI177))+(SQRT((SQRT(9.81*2*Basic!$C$4)*SIN(RADIANS(AI177))*SQRT(9.81*2*Basic!$C$4)*SIN(RADIANS(AI177)))-19.62*(-Basic!$C$3))))*SQRT(9.81*2*Basic!$C$4)*COS(RADIANS(AI177))</f>
        <v>1.1205678927347558</v>
      </c>
      <c r="AO177">
        <v>174</v>
      </c>
      <c r="AP177">
        <f t="shared" si="22"/>
        <v>209.05692653530747</v>
      </c>
      <c r="AQ177">
        <f t="shared" si="23"/>
        <v>-1989.0437907365465</v>
      </c>
    </row>
    <row r="178" spans="6:43" x14ac:dyDescent="0.3">
      <c r="F178" s="36">
        <f t="shared" si="17"/>
        <v>1.126832593776522</v>
      </c>
      <c r="G178" s="36">
        <f>Tool!$D$10+('Trajectory Map'!F178*SIN(RADIANS(90-2*DEGREES(ASIN($D$5/2000))))/COS(RADIANS(90-2*DEGREES(ASIN($D$5/2000))))-('Trajectory Map'!F178*'Trajectory Map'!F178/((Tool!$D$9-Tool!$D$10)*4*COS(RADIANS(90-2*DEGREES(ASIN($D$5/2000))))*COS(RADIANS(90-2*DEGREES(ASIN($D$5/2000)))))))</f>
        <v>4.306183480874691</v>
      </c>
      <c r="AC178">
        <f t="shared" si="21"/>
        <v>176</v>
      </c>
      <c r="AD178">
        <f t="shared" si="18"/>
        <v>1992.2409492829927</v>
      </c>
      <c r="AE178">
        <v>0</v>
      </c>
      <c r="AF178">
        <v>0</v>
      </c>
      <c r="AG178">
        <f t="shared" si="19"/>
        <v>5.0485589580896768</v>
      </c>
      <c r="AH178">
        <f t="shared" si="16"/>
        <v>10.097117916179354</v>
      </c>
      <c r="AI178">
        <f t="shared" si="20"/>
        <v>79.902882083820643</v>
      </c>
      <c r="AJ178">
        <f>(1/9.81)*(SQRT(9.81*2*Basic!$C$4)*SIN(RADIANS(AI178))+(SQRT((SQRT(9.81*2*Basic!$C$4)*SIN(RADIANS(AI178))*SQRT(9.81*2*Basic!$C$4)*SIN(RADIANS(AI178)))-19.62*(-Basic!$C$3))))*SQRT(9.81*2*Basic!$C$4)*COS(RADIANS(AI178))</f>
        <v>1.126832593776522</v>
      </c>
      <c r="AO178">
        <v>175</v>
      </c>
      <c r="AP178">
        <f t="shared" si="22"/>
        <v>174.31148549531639</v>
      </c>
      <c r="AQ178">
        <f t="shared" si="23"/>
        <v>-1992.389396183491</v>
      </c>
    </row>
    <row r="179" spans="6:43" x14ac:dyDescent="0.3">
      <c r="F179" s="36">
        <f t="shared" si="17"/>
        <v>1.1330949362220684</v>
      </c>
      <c r="G179" s="36">
        <f>Tool!$D$10+('Trajectory Map'!F179*SIN(RADIANS(90-2*DEGREES(ASIN($D$5/2000))))/COS(RADIANS(90-2*DEGREES(ASIN($D$5/2000))))-('Trajectory Map'!F179*'Trajectory Map'!F179/((Tool!$D$9-Tool!$D$10)*4*COS(RADIANS(90-2*DEGREES(ASIN($D$5/2000))))*COS(RADIANS(90-2*DEGREES(ASIN($D$5/2000)))))))</f>
        <v>4.3052763158411826</v>
      </c>
      <c r="AC179">
        <f t="shared" si="21"/>
        <v>177</v>
      </c>
      <c r="AD179">
        <f t="shared" si="18"/>
        <v>1992.1523536115403</v>
      </c>
      <c r="AE179">
        <v>0</v>
      </c>
      <c r="AF179">
        <v>0</v>
      </c>
      <c r="AG179">
        <f t="shared" si="19"/>
        <v>5.077319059793707</v>
      </c>
      <c r="AH179">
        <f t="shared" si="16"/>
        <v>10.154638119587414</v>
      </c>
      <c r="AI179">
        <f t="shared" si="20"/>
        <v>79.845361880412582</v>
      </c>
      <c r="AJ179">
        <f>(1/9.81)*(SQRT(9.81*2*Basic!$C$4)*SIN(RADIANS(AI179))+(SQRT((SQRT(9.81*2*Basic!$C$4)*SIN(RADIANS(AI179))*SQRT(9.81*2*Basic!$C$4)*SIN(RADIANS(AI179)))-19.62*(-Basic!$C$3))))*SQRT(9.81*2*Basic!$C$4)*COS(RADIANS(AI179))</f>
        <v>1.1330949362220684</v>
      </c>
      <c r="AO179">
        <v>176</v>
      </c>
      <c r="AP179">
        <f t="shared" si="22"/>
        <v>139.51294748825106</v>
      </c>
      <c r="AQ179">
        <f t="shared" si="23"/>
        <v>-1995.1281005196483</v>
      </c>
    </row>
    <row r="180" spans="6:43" x14ac:dyDescent="0.3">
      <c r="F180" s="36">
        <f t="shared" si="17"/>
        <v>1.1393549069453515</v>
      </c>
      <c r="G180" s="36">
        <f>Tool!$D$10+('Trajectory Map'!F180*SIN(RADIANS(90-2*DEGREES(ASIN($D$5/2000))))/COS(RADIANS(90-2*DEGREES(ASIN($D$5/2000))))-('Trajectory Map'!F180*'Trajectory Map'!F180/((Tool!$D$9-Tool!$D$10)*4*COS(RADIANS(90-2*DEGREES(ASIN($D$5/2000))))*COS(RADIANS(90-2*DEGREES(ASIN($D$5/2000)))))))</f>
        <v>4.3043406746520159</v>
      </c>
      <c r="AC180">
        <f t="shared" si="21"/>
        <v>178</v>
      </c>
      <c r="AD180">
        <f t="shared" si="18"/>
        <v>1992.0632520078273</v>
      </c>
      <c r="AE180">
        <v>0</v>
      </c>
      <c r="AF180">
        <v>0</v>
      </c>
      <c r="AG180">
        <f t="shared" si="19"/>
        <v>5.1060804442073087</v>
      </c>
      <c r="AH180">
        <f t="shared" si="16"/>
        <v>10.212160888414617</v>
      </c>
      <c r="AI180">
        <f t="shared" si="20"/>
        <v>79.787839111585384</v>
      </c>
      <c r="AJ180">
        <f>(1/9.81)*(SQRT(9.81*2*Basic!$C$4)*SIN(RADIANS(AI180))+(SQRT((SQRT(9.81*2*Basic!$C$4)*SIN(RADIANS(AI180))*SQRT(9.81*2*Basic!$C$4)*SIN(RADIANS(AI180)))-19.62*(-Basic!$C$3))))*SQRT(9.81*2*Basic!$C$4)*COS(RADIANS(AI180))</f>
        <v>1.1393549069453515</v>
      </c>
      <c r="AO180">
        <v>177</v>
      </c>
      <c r="AP180">
        <f t="shared" si="22"/>
        <v>104.67191248588762</v>
      </c>
      <c r="AQ180">
        <f t="shared" si="23"/>
        <v>-1997.2590695091476</v>
      </c>
    </row>
    <row r="181" spans="6:43" x14ac:dyDescent="0.3">
      <c r="F181" s="36">
        <f t="shared" si="17"/>
        <v>1.145612492825012</v>
      </c>
      <c r="G181" s="36">
        <f>Tool!$D$10+('Trajectory Map'!F181*SIN(RADIANS(90-2*DEGREES(ASIN($D$5/2000))))/COS(RADIANS(90-2*DEGREES(ASIN($D$5/2000))))-('Trajectory Map'!F181*'Trajectory Map'!F181/((Tool!$D$9-Tool!$D$10)*4*COS(RADIANS(90-2*DEGREES(ASIN($D$5/2000))))*COS(RADIANS(90-2*DEGREES(ASIN($D$5/2000)))))))</f>
        <v>4.3033765921096157</v>
      </c>
      <c r="AC181">
        <f t="shared" si="21"/>
        <v>179</v>
      </c>
      <c r="AD181">
        <f t="shared" si="18"/>
        <v>1991.9736444039615</v>
      </c>
      <c r="AE181">
        <v>0</v>
      </c>
      <c r="AF181">
        <v>0</v>
      </c>
      <c r="AG181">
        <f t="shared" si="19"/>
        <v>5.1348431187505277</v>
      </c>
      <c r="AH181">
        <f t="shared" si="16"/>
        <v>10.269686237501055</v>
      </c>
      <c r="AI181">
        <f t="shared" si="20"/>
        <v>79.730313762498952</v>
      </c>
      <c r="AJ181">
        <f>(1/9.81)*(SQRT(9.81*2*Basic!$C$4)*SIN(RADIANS(AI181))+(SQRT((SQRT(9.81*2*Basic!$C$4)*SIN(RADIANS(AI181))*SQRT(9.81*2*Basic!$C$4)*SIN(RADIANS(AI181)))-19.62*(-Basic!$C$3))))*SQRT(9.81*2*Basic!$C$4)*COS(RADIANS(AI181))</f>
        <v>1.145612492825012</v>
      </c>
      <c r="AO181">
        <v>178</v>
      </c>
      <c r="AP181">
        <f t="shared" si="22"/>
        <v>69.798993405002278</v>
      </c>
      <c r="AQ181">
        <f t="shared" si="23"/>
        <v>-1998.7816540381916</v>
      </c>
    </row>
    <row r="182" spans="6:43" x14ac:dyDescent="0.3">
      <c r="F182" s="36">
        <f t="shared" si="17"/>
        <v>1.1518676807443986</v>
      </c>
      <c r="G182" s="36">
        <f>Tool!$D$10+('Trajectory Map'!F182*SIN(RADIANS(90-2*DEGREES(ASIN($D$5/2000))))/COS(RADIANS(90-2*DEGREES(ASIN($D$5/2000))))-('Trajectory Map'!F182*'Trajectory Map'!F182/((Tool!$D$9-Tool!$D$10)*4*COS(RADIANS(90-2*DEGREES(ASIN($D$5/2000))))*COS(RADIANS(90-2*DEGREES(ASIN($D$5/2000)))))))</f>
        <v>4.3023841032446466</v>
      </c>
      <c r="AC182">
        <f t="shared" si="21"/>
        <v>180</v>
      </c>
      <c r="AD182">
        <f t="shared" si="18"/>
        <v>1991.883530731654</v>
      </c>
      <c r="AE182">
        <v>0</v>
      </c>
      <c r="AF182">
        <v>0</v>
      </c>
      <c r="AG182">
        <f t="shared" si="19"/>
        <v>5.1636070908463791</v>
      </c>
      <c r="AH182">
        <f t="shared" si="16"/>
        <v>10.327214181692758</v>
      </c>
      <c r="AI182">
        <f t="shared" si="20"/>
        <v>79.672785818307247</v>
      </c>
      <c r="AJ182">
        <f>(1/9.81)*(SQRT(9.81*2*Basic!$C$4)*SIN(RADIANS(AI182))+(SQRT((SQRT(9.81*2*Basic!$C$4)*SIN(RADIANS(AI182))*SQRT(9.81*2*Basic!$C$4)*SIN(RADIANS(AI182)))-19.62*(-Basic!$C$3))))*SQRT(9.81*2*Basic!$C$4)*COS(RADIANS(AI182))</f>
        <v>1.1518676807443986</v>
      </c>
      <c r="AO182">
        <v>179</v>
      </c>
      <c r="AP182">
        <f t="shared" si="22"/>
        <v>34.904812874566879</v>
      </c>
      <c r="AQ182">
        <f t="shared" si="23"/>
        <v>-1999.6953903127826</v>
      </c>
    </row>
    <row r="183" spans="6:43" x14ac:dyDescent="0.3">
      <c r="F183" s="36">
        <f t="shared" si="17"/>
        <v>1.1581204575915851</v>
      </c>
      <c r="G183" s="36">
        <f>Tool!$D$10+('Trajectory Map'!F183*SIN(RADIANS(90-2*DEGREES(ASIN($D$5/2000))))/COS(RADIANS(90-2*DEGREES(ASIN($D$5/2000))))-('Trajectory Map'!F183*'Trajectory Map'!F183/((Tool!$D$9-Tool!$D$10)*4*COS(RADIANS(90-2*DEGREES(ASIN($D$5/2000))))*COS(RADIANS(90-2*DEGREES(ASIN($D$5/2000)))))))</f>
        <v>4.3013632433156683</v>
      </c>
      <c r="AC183">
        <f t="shared" si="21"/>
        <v>181</v>
      </c>
      <c r="AD183">
        <f t="shared" si="18"/>
        <v>1991.7929109222173</v>
      </c>
      <c r="AE183">
        <v>0</v>
      </c>
      <c r="AF183">
        <v>0</v>
      </c>
      <c r="AG183">
        <f t="shared" si="19"/>
        <v>5.1923723679208544</v>
      </c>
      <c r="AH183">
        <f t="shared" si="16"/>
        <v>10.384744735841709</v>
      </c>
      <c r="AI183">
        <f t="shared" si="20"/>
        <v>79.615255264158293</v>
      </c>
      <c r="AJ183">
        <f>(1/9.81)*(SQRT(9.81*2*Basic!$C$4)*SIN(RADIANS(AI183))+(SQRT((SQRT(9.81*2*Basic!$C$4)*SIN(RADIANS(AI183))*SQRT(9.81*2*Basic!$C$4)*SIN(RADIANS(AI183)))-19.62*(-Basic!$C$3))))*SQRT(9.81*2*Basic!$C$4)*COS(RADIANS(AI183))</f>
        <v>1.1581204575915851</v>
      </c>
      <c r="AO183">
        <v>180</v>
      </c>
      <c r="AP183">
        <f t="shared" si="22"/>
        <v>2.45029690981724E-13</v>
      </c>
      <c r="AQ183">
        <f t="shared" si="23"/>
        <v>-2000</v>
      </c>
    </row>
    <row r="184" spans="6:43" x14ac:dyDescent="0.3">
      <c r="F184" s="36">
        <f t="shared" si="17"/>
        <v>1.164370810259415</v>
      </c>
      <c r="G184" s="36">
        <f>Tool!$D$10+('Trajectory Map'!F184*SIN(RADIANS(90-2*DEGREES(ASIN($D$5/2000))))/COS(RADIANS(90-2*DEGREES(ASIN($D$5/2000))))-('Trajectory Map'!F184*'Trajectory Map'!F184/((Tool!$D$9-Tool!$D$10)*4*COS(RADIANS(90-2*DEGREES(ASIN($D$5/2000))))*COS(RADIANS(90-2*DEGREES(ASIN($D$5/2000)))))))</f>
        <v>4.3003140478087865</v>
      </c>
      <c r="AC184">
        <f t="shared" si="21"/>
        <v>182</v>
      </c>
      <c r="AD184">
        <f t="shared" si="18"/>
        <v>1991.7017849065658</v>
      </c>
      <c r="AE184">
        <v>0</v>
      </c>
      <c r="AF184">
        <v>0</v>
      </c>
      <c r="AG184">
        <f t="shared" si="19"/>
        <v>5.2211389574029505</v>
      </c>
      <c r="AH184">
        <f t="shared" si="16"/>
        <v>10.442277914805901</v>
      </c>
      <c r="AI184">
        <f t="shared" si="20"/>
        <v>79.557722085194101</v>
      </c>
      <c r="AJ184">
        <f>(1/9.81)*(SQRT(9.81*2*Basic!$C$4)*SIN(RADIANS(AI184))+(SQRT((SQRT(9.81*2*Basic!$C$4)*SIN(RADIANS(AI184))*SQRT(9.81*2*Basic!$C$4)*SIN(RADIANS(AI184)))-19.62*(-Basic!$C$3))))*SQRT(9.81*2*Basic!$C$4)*COS(RADIANS(AI184))</f>
        <v>1.164370810259415</v>
      </c>
      <c r="AO184">
        <v>181</v>
      </c>
      <c r="AP184">
        <f t="shared" si="22"/>
        <v>-34.90481287456727</v>
      </c>
      <c r="AQ184">
        <f t="shared" ref="AQ184:AQ186" si="24">2000*COS(RADIANS(AO184))</f>
        <v>-1999.6953903127826</v>
      </c>
    </row>
    <row r="185" spans="6:43" x14ac:dyDescent="0.3">
      <c r="F185" s="36">
        <f t="shared" si="17"/>
        <v>1.1706187256455098</v>
      </c>
      <c r="G185" s="36">
        <f>Tool!$D$10+('Trajectory Map'!F185*SIN(RADIANS(90-2*DEGREES(ASIN($D$5/2000))))/COS(RADIANS(90-2*DEGREES(ASIN($D$5/2000))))-('Trajectory Map'!F185*'Trajectory Map'!F185/((Tool!$D$9-Tool!$D$10)*4*COS(RADIANS(90-2*DEGREES(ASIN($D$5/2000))))*COS(RADIANS(90-2*DEGREES(ASIN($D$5/2000)))))))</f>
        <v>4.2992365524373133</v>
      </c>
      <c r="AC185">
        <f t="shared" si="21"/>
        <v>183</v>
      </c>
      <c r="AD185">
        <f t="shared" si="18"/>
        <v>1991.6101526152149</v>
      </c>
      <c r="AE185">
        <v>0</v>
      </c>
      <c r="AF185">
        <v>0</v>
      </c>
      <c r="AG185">
        <f t="shared" si="19"/>
        <v>5.2499068667246815</v>
      </c>
      <c r="AH185">
        <f t="shared" si="16"/>
        <v>10.499813733449363</v>
      </c>
      <c r="AI185">
        <f t="shared" si="20"/>
        <v>79.500186266550642</v>
      </c>
      <c r="AJ185">
        <f>(1/9.81)*(SQRT(9.81*2*Basic!$C$4)*SIN(RADIANS(AI185))+(SQRT((SQRT(9.81*2*Basic!$C$4)*SIN(RADIANS(AI185))*SQRT(9.81*2*Basic!$C$4)*SIN(RADIANS(AI185)))-19.62*(-Basic!$C$3))))*SQRT(9.81*2*Basic!$C$4)*COS(RADIANS(AI185))</f>
        <v>1.1706187256455098</v>
      </c>
      <c r="AO185">
        <v>182</v>
      </c>
      <c r="AP185">
        <f t="shared" si="22"/>
        <v>-69.798993405001795</v>
      </c>
      <c r="AQ185">
        <f t="shared" si="24"/>
        <v>-1998.7816540381916</v>
      </c>
    </row>
    <row r="186" spans="6:43" x14ac:dyDescent="0.3">
      <c r="F186" s="36">
        <f t="shared" si="17"/>
        <v>1.1768641906523132</v>
      </c>
      <c r="G186" s="36">
        <f>Tool!$D$10+('Trajectory Map'!F186*SIN(RADIANS(90-2*DEGREES(ASIN($D$5/2000))))/COS(RADIANS(90-2*DEGREES(ASIN($D$5/2000))))-('Trajectory Map'!F186*'Trajectory Map'!F186/((Tool!$D$9-Tool!$D$10)*4*COS(RADIANS(90-2*DEGREES(ASIN($D$5/2000))))*COS(RADIANS(90-2*DEGREES(ASIN($D$5/2000)))))))</f>
        <v>4.2981307931414081</v>
      </c>
      <c r="AC186">
        <f t="shared" si="21"/>
        <v>184</v>
      </c>
      <c r="AD186">
        <f t="shared" si="18"/>
        <v>1991.5180139782819</v>
      </c>
      <c r="AE186">
        <v>0</v>
      </c>
      <c r="AF186">
        <v>0</v>
      </c>
      <c r="AG186">
        <f t="shared" si="19"/>
        <v>5.2786761033210965</v>
      </c>
      <c r="AH186">
        <f t="shared" si="16"/>
        <v>10.557352206642193</v>
      </c>
      <c r="AI186">
        <f t="shared" si="20"/>
        <v>79.442647793357807</v>
      </c>
      <c r="AJ186">
        <f>(1/9.81)*(SQRT(9.81*2*Basic!$C$4)*SIN(RADIANS(AI186))+(SQRT((SQRT(9.81*2*Basic!$C$4)*SIN(RADIANS(AI186))*SQRT(9.81*2*Basic!$C$4)*SIN(RADIANS(AI186)))-19.62*(-Basic!$C$3))))*SQRT(9.81*2*Basic!$C$4)*COS(RADIANS(AI186))</f>
        <v>1.1768641906523132</v>
      </c>
      <c r="AO186">
        <v>183</v>
      </c>
      <c r="AP186">
        <f t="shared" si="22"/>
        <v>-104.67191248588712</v>
      </c>
      <c r="AQ186">
        <f t="shared" si="24"/>
        <v>-1997.2590695091476</v>
      </c>
    </row>
    <row r="187" spans="6:43" x14ac:dyDescent="0.3">
      <c r="F187" s="36">
        <f t="shared" si="17"/>
        <v>1.1831071921870995</v>
      </c>
      <c r="G187" s="36">
        <f>Tool!$D$10+('Trajectory Map'!F187*SIN(RADIANS(90-2*DEGREES(ASIN($D$5/2000))))/COS(RADIANS(90-2*DEGREES(ASIN($D$5/2000))))-('Trajectory Map'!F187*'Trajectory Map'!F187/((Tool!$D$9-Tool!$D$10)*4*COS(RADIANS(90-2*DEGREES(ASIN($D$5/2000))))*COS(RADIANS(90-2*DEGREES(ASIN($D$5/2000)))))))</f>
        <v>4.2969968060877388</v>
      </c>
      <c r="AC187">
        <f t="shared" si="21"/>
        <v>185</v>
      </c>
      <c r="AD187">
        <f t="shared" si="18"/>
        <v>1991.425368925484</v>
      </c>
      <c r="AE187">
        <v>0</v>
      </c>
      <c r="AF187">
        <v>0</v>
      </c>
      <c r="AG187">
        <f t="shared" si="19"/>
        <v>5.3074466746302997</v>
      </c>
      <c r="AH187">
        <f t="shared" si="16"/>
        <v>10.614893349260599</v>
      </c>
      <c r="AI187">
        <f t="shared" si="20"/>
        <v>79.385106650739402</v>
      </c>
      <c r="AJ187">
        <f>(1/9.81)*(SQRT(9.81*2*Basic!$C$4)*SIN(RADIANS(AI187))+(SQRT((SQRT(9.81*2*Basic!$C$4)*SIN(RADIANS(AI187))*SQRT(9.81*2*Basic!$C$4)*SIN(RADIANS(AI187)))-19.62*(-Basic!$C$3))))*SQRT(9.81*2*Basic!$C$4)*COS(RADIANS(AI187))</f>
        <v>1.1831071921870995</v>
      </c>
      <c r="AO187">
        <v>184</v>
      </c>
      <c r="AP187">
        <f t="shared" si="22"/>
        <v>-139.51294748825055</v>
      </c>
      <c r="AQ187">
        <f t="shared" ref="AQ187:AQ230" si="25">2000*COS(RADIANS(AO187))</f>
        <v>-1995.1281005196483</v>
      </c>
    </row>
    <row r="188" spans="6:43" x14ac:dyDescent="0.3">
      <c r="F188" s="36">
        <f t="shared" si="17"/>
        <v>1.1893477171620142</v>
      </c>
      <c r="G188" s="36">
        <f>Tool!$D$10+('Trajectory Map'!F188*SIN(RADIANS(90-2*DEGREES(ASIN($D$5/2000))))/COS(RADIANS(90-2*DEGREES(ASIN($D$5/2000))))-('Trajectory Map'!F188*'Trajectory Map'!F188/((Tool!$D$9-Tool!$D$10)*4*COS(RADIANS(90-2*DEGREES(ASIN($D$5/2000))))*COS(RADIANS(90-2*DEGREES(ASIN($D$5/2000)))))))</f>
        <v>4.2958346276691177</v>
      </c>
      <c r="AC188">
        <f t="shared" si="21"/>
        <v>186</v>
      </c>
      <c r="AD188">
        <f t="shared" si="18"/>
        <v>1991.3322173861397</v>
      </c>
      <c r="AE188">
        <v>0</v>
      </c>
      <c r="AF188">
        <v>0</v>
      </c>
      <c r="AG188">
        <f t="shared" si="19"/>
        <v>5.3362185880934661</v>
      </c>
      <c r="AH188">
        <f t="shared" si="16"/>
        <v>10.672437176186932</v>
      </c>
      <c r="AI188">
        <f t="shared" si="20"/>
        <v>79.327562823813068</v>
      </c>
      <c r="AJ188">
        <f>(1/9.81)*(SQRT(9.81*2*Basic!$C$4)*SIN(RADIANS(AI188))+(SQRT((SQRT(9.81*2*Basic!$C$4)*SIN(RADIANS(AI188))*SQRT(9.81*2*Basic!$C$4)*SIN(RADIANS(AI188)))-19.62*(-Basic!$C$3))))*SQRT(9.81*2*Basic!$C$4)*COS(RADIANS(AI188))</f>
        <v>1.1893477171620142</v>
      </c>
      <c r="AO188">
        <v>185</v>
      </c>
      <c r="AP188">
        <f t="shared" si="22"/>
        <v>-174.31148549531588</v>
      </c>
      <c r="AQ188">
        <f t="shared" si="25"/>
        <v>-1992.389396183491</v>
      </c>
    </row>
    <row r="189" spans="6:43" x14ac:dyDescent="0.3">
      <c r="F189" s="36">
        <f t="shared" si="17"/>
        <v>1.1955857524940952</v>
      </c>
      <c r="G189" s="36">
        <f>Tool!$D$10+('Trajectory Map'!F189*SIN(RADIANS(90-2*DEGREES(ASIN($D$5/2000))))/COS(RADIANS(90-2*DEGREES(ASIN($D$5/2000))))-('Trajectory Map'!F189*'Trajectory Map'!F189/((Tool!$D$9-Tool!$D$10)*4*COS(RADIANS(90-2*DEGREES(ASIN($D$5/2000))))*COS(RADIANS(90-2*DEGREES(ASIN($D$5/2000)))))))</f>
        <v>4.2946442945041543</v>
      </c>
      <c r="AC189">
        <f t="shared" si="21"/>
        <v>187</v>
      </c>
      <c r="AD189">
        <f t="shared" si="18"/>
        <v>1991.2385592891676</v>
      </c>
      <c r="AE189">
        <v>0</v>
      </c>
      <c r="AF189">
        <v>0</v>
      </c>
      <c r="AG189">
        <f t="shared" si="19"/>
        <v>5.3649918511548602</v>
      </c>
      <c r="AH189">
        <f t="shared" si="16"/>
        <v>10.72998370230972</v>
      </c>
      <c r="AI189">
        <f t="shared" si="20"/>
        <v>79.270016297690276</v>
      </c>
      <c r="AJ189">
        <f>(1/9.81)*(SQRT(9.81*2*Basic!$C$4)*SIN(RADIANS(AI189))+(SQRT((SQRT(9.81*2*Basic!$C$4)*SIN(RADIANS(AI189))*SQRT(9.81*2*Basic!$C$4)*SIN(RADIANS(AI189)))-19.62*(-Basic!$C$3))))*SQRT(9.81*2*Basic!$C$4)*COS(RADIANS(AI189))</f>
        <v>1.1955857524940952</v>
      </c>
      <c r="AO189">
        <v>186</v>
      </c>
      <c r="AP189">
        <f t="shared" si="22"/>
        <v>-209.05692653530699</v>
      </c>
      <c r="AQ189">
        <f t="shared" si="25"/>
        <v>-1989.0437907365465</v>
      </c>
    </row>
    <row r="190" spans="6:43" x14ac:dyDescent="0.3">
      <c r="F190" s="36">
        <f t="shared" si="17"/>
        <v>1.2018212851052992</v>
      </c>
      <c r="G190" s="36">
        <f>Tool!$D$10+('Trajectory Map'!F190*SIN(RADIANS(90-2*DEGREES(ASIN($D$5/2000))))/COS(RADIANS(90-2*DEGREES(ASIN($D$5/2000))))-('Trajectory Map'!F190*'Trajectory Map'!F190/((Tool!$D$9-Tool!$D$10)*4*COS(RADIANS(90-2*DEGREES(ASIN($D$5/2000))))*COS(RADIANS(90-2*DEGREES(ASIN($D$5/2000)))))))</f>
        <v>4.2934258434368981</v>
      </c>
      <c r="AC190">
        <f t="shared" si="21"/>
        <v>188</v>
      </c>
      <c r="AD190">
        <f t="shared" si="18"/>
        <v>1991.1443945630865</v>
      </c>
      <c r="AE190">
        <v>0</v>
      </c>
      <c r="AF190">
        <v>0</v>
      </c>
      <c r="AG190">
        <f t="shared" si="19"/>
        <v>5.3937664712618547</v>
      </c>
      <c r="AH190">
        <f t="shared" si="16"/>
        <v>10.787532942523709</v>
      </c>
      <c r="AI190">
        <f t="shared" si="20"/>
        <v>79.212467057476289</v>
      </c>
      <c r="AJ190">
        <f>(1/9.81)*(SQRT(9.81*2*Basic!$C$4)*SIN(RADIANS(AI190))+(SQRT((SQRT(9.81*2*Basic!$C$4)*SIN(RADIANS(AI190))*SQRT(9.81*2*Basic!$C$4)*SIN(RADIANS(AI190)))-19.62*(-Basic!$C$3))))*SQRT(9.81*2*Basic!$C$4)*COS(RADIANS(AI190))</f>
        <v>1.2018212851052992</v>
      </c>
      <c r="AO190">
        <v>187</v>
      </c>
      <c r="AP190">
        <f t="shared" si="22"/>
        <v>-243.73868681029461</v>
      </c>
      <c r="AQ190">
        <f t="shared" si="25"/>
        <v>-1985.0923032826443</v>
      </c>
    </row>
    <row r="191" spans="6:43" x14ac:dyDescent="0.3">
      <c r="F191" s="36">
        <f t="shared" si="17"/>
        <v>1.2080543019225287</v>
      </c>
      <c r="G191" s="36">
        <f>Tool!$D$10+('Trajectory Map'!F191*SIN(RADIANS(90-2*DEGREES(ASIN($D$5/2000))))/COS(RADIANS(90-2*DEGREES(ASIN($D$5/2000))))-('Trajectory Map'!F191*'Trajectory Map'!F191/((Tool!$D$9-Tool!$D$10)*4*COS(RADIANS(90-2*DEGREES(ASIN($D$5/2000))))*COS(RADIANS(90-2*DEGREES(ASIN($D$5/2000)))))))</f>
        <v>4.2921793115364766</v>
      </c>
      <c r="AC191">
        <f t="shared" si="21"/>
        <v>189</v>
      </c>
      <c r="AD191">
        <f t="shared" si="18"/>
        <v>1991.0497231360146</v>
      </c>
      <c r="AE191">
        <v>0</v>
      </c>
      <c r="AF191">
        <v>0</v>
      </c>
      <c r="AG191">
        <f t="shared" si="19"/>
        <v>5.4225424558649502</v>
      </c>
      <c r="AH191">
        <f t="shared" si="16"/>
        <v>10.8450849117299</v>
      </c>
      <c r="AI191">
        <f t="shared" si="20"/>
        <v>79.154915088270101</v>
      </c>
      <c r="AJ191">
        <f>(1/9.81)*(SQRT(9.81*2*Basic!$C$4)*SIN(RADIANS(AI191))+(SQRT((SQRT(9.81*2*Basic!$C$4)*SIN(RADIANS(AI191))*SQRT(9.81*2*Basic!$C$4)*SIN(RADIANS(AI191)))-19.62*(-Basic!$C$3))))*SQRT(9.81*2*Basic!$C$4)*COS(RADIANS(AI191))</f>
        <v>1.2080543019225287</v>
      </c>
      <c r="AO191">
        <v>188</v>
      </c>
      <c r="AP191">
        <f t="shared" si="22"/>
        <v>-278.34620192013102</v>
      </c>
      <c r="AQ191">
        <f t="shared" si="25"/>
        <v>-1980.5361374831405</v>
      </c>
    </row>
    <row r="192" spans="6:43" x14ac:dyDescent="0.3">
      <c r="F192" s="36">
        <f t="shared" si="17"/>
        <v>1.2142847898776614</v>
      </c>
      <c r="G192" s="36">
        <f>Tool!$D$10+('Trajectory Map'!F192*SIN(RADIANS(90-2*DEGREES(ASIN($D$5/2000))))/COS(RADIANS(90-2*DEGREES(ASIN($D$5/2000))))-('Trajectory Map'!F192*'Trajectory Map'!F192/((Tool!$D$9-Tool!$D$10)*4*COS(RADIANS(90-2*DEGREES(ASIN($D$5/2000))))*COS(RADIANS(90-2*DEGREES(ASIN($D$5/2000)))))))</f>
        <v>4.2909047360967376</v>
      </c>
      <c r="AC192">
        <f t="shared" si="21"/>
        <v>190</v>
      </c>
      <c r="AD192">
        <f t="shared" si="18"/>
        <v>1990.9545449356699</v>
      </c>
      <c r="AE192">
        <v>0</v>
      </c>
      <c r="AF192">
        <v>0</v>
      </c>
      <c r="AG192">
        <f t="shared" si="19"/>
        <v>5.4513198124177853</v>
      </c>
      <c r="AH192">
        <f t="shared" si="16"/>
        <v>10.902639624835571</v>
      </c>
      <c r="AI192">
        <f t="shared" si="20"/>
        <v>79.097360375164428</v>
      </c>
      <c r="AJ192">
        <f>(1/9.81)*(SQRT(9.81*2*Basic!$C$4)*SIN(RADIANS(AI192))+(SQRT((SQRT(9.81*2*Basic!$C$4)*SIN(RADIANS(AI192))*SQRT(9.81*2*Basic!$C$4)*SIN(RADIANS(AI192)))-19.62*(-Basic!$C$3))))*SQRT(9.81*2*Basic!$C$4)*COS(RADIANS(AI192))</f>
        <v>1.2142847898776614</v>
      </c>
      <c r="AO192">
        <v>189</v>
      </c>
      <c r="AP192">
        <f t="shared" si="22"/>
        <v>-312.86893008046144</v>
      </c>
      <c r="AQ192">
        <f t="shared" si="25"/>
        <v>-1975.3766811902756</v>
      </c>
    </row>
    <row r="193" spans="6:43" x14ac:dyDescent="0.3">
      <c r="F193" s="36">
        <f t="shared" si="17"/>
        <v>1.2205127359075674</v>
      </c>
      <c r="G193" s="36">
        <f>Tool!$D$10+('Trajectory Map'!F193*SIN(RADIANS(90-2*DEGREES(ASIN($D$5/2000))))/COS(RADIANS(90-2*DEGREES(ASIN($D$5/2000))))-('Trajectory Map'!F193*'Trajectory Map'!F193/((Tool!$D$9-Tool!$D$10)*4*COS(RADIANS(90-2*DEGREES(ASIN($D$5/2000))))*COS(RADIANS(90-2*DEGREES(ASIN($D$5/2000)))))))</f>
        <v>4.2896021546358911</v>
      </c>
      <c r="AC193">
        <f t="shared" si="21"/>
        <v>191</v>
      </c>
      <c r="AD193">
        <f t="shared" si="18"/>
        <v>1990.8588598893696</v>
      </c>
      <c r="AE193">
        <v>0</v>
      </c>
      <c r="AF193">
        <v>0</v>
      </c>
      <c r="AG193">
        <f t="shared" si="19"/>
        <v>5.4800985483771667</v>
      </c>
      <c r="AH193">
        <f t="shared" si="16"/>
        <v>10.960197096754333</v>
      </c>
      <c r="AI193">
        <f t="shared" si="20"/>
        <v>79.039802903245672</v>
      </c>
      <c r="AJ193">
        <f>(1/9.81)*(SQRT(9.81*2*Basic!$C$4)*SIN(RADIANS(AI193))+(SQRT((SQRT(9.81*2*Basic!$C$4)*SIN(RADIANS(AI193))*SQRT(9.81*2*Basic!$C$4)*SIN(RADIANS(AI193)))-19.62*(-Basic!$C$3))))*SQRT(9.81*2*Basic!$C$4)*COS(RADIANS(AI193))</f>
        <v>1.2205127359075674</v>
      </c>
      <c r="AO193">
        <v>190</v>
      </c>
      <c r="AP193">
        <f t="shared" si="22"/>
        <v>-347.29635533386096</v>
      </c>
      <c r="AQ193">
        <f t="shared" si="25"/>
        <v>-1969.6155060244159</v>
      </c>
    </row>
    <row r="194" spans="6:43" x14ac:dyDescent="0.3">
      <c r="F194" s="36">
        <f t="shared" si="17"/>
        <v>1.2267381269541522</v>
      </c>
      <c r="G194" s="36">
        <f>Tool!$D$10+('Trajectory Map'!F194*SIN(RADIANS(90-2*DEGREES(ASIN($D$5/2000))))/COS(RADIANS(90-2*DEGREES(ASIN($D$5/2000))))-('Trajectory Map'!F194*'Trajectory Map'!F194/((Tool!$D$9-Tool!$D$10)*4*COS(RADIANS(90-2*DEGREES(ASIN($D$5/2000))))*COS(RADIANS(90-2*DEGREES(ASIN($D$5/2000)))))))</f>
        <v>4.2882716048961358</v>
      </c>
      <c r="AC194">
        <f t="shared" si="21"/>
        <v>192</v>
      </c>
      <c r="AD194">
        <f t="shared" si="18"/>
        <v>1990.7626679240295</v>
      </c>
      <c r="AE194">
        <v>0</v>
      </c>
      <c r="AF194">
        <v>0</v>
      </c>
      <c r="AG194">
        <f t="shared" si="19"/>
        <v>5.5088786712030746</v>
      </c>
      <c r="AH194">
        <f t="shared" si="16"/>
        <v>11.017757342406149</v>
      </c>
      <c r="AI194">
        <f t="shared" si="20"/>
        <v>78.982242657593844</v>
      </c>
      <c r="AJ194">
        <f>(1/9.81)*(SQRT(9.81*2*Basic!$C$4)*SIN(RADIANS(AI194))+(SQRT((SQRT(9.81*2*Basic!$C$4)*SIN(RADIANS(AI194))*SQRT(9.81*2*Basic!$C$4)*SIN(RADIANS(AI194)))-19.62*(-Basic!$C$3))))*SQRT(9.81*2*Basic!$C$4)*COS(RADIANS(AI194))</f>
        <v>1.2267381269541522</v>
      </c>
      <c r="AO194">
        <v>191</v>
      </c>
      <c r="AP194">
        <f t="shared" si="22"/>
        <v>-381.61799075308943</v>
      </c>
      <c r="AQ194">
        <f t="shared" si="25"/>
        <v>-1963.2543668953278</v>
      </c>
    </row>
    <row r="195" spans="6:43" x14ac:dyDescent="0.3">
      <c r="F195" s="36">
        <f t="shared" si="17"/>
        <v>1.232960949964365</v>
      </c>
      <c r="G195" s="36">
        <f>Tool!$D$10+('Trajectory Map'!F195*SIN(RADIANS(90-2*DEGREES(ASIN($D$5/2000))))/COS(RADIANS(90-2*DEGREES(ASIN($D$5/2000))))-('Trajectory Map'!F195*'Trajectory Map'!F195/((Tool!$D$9-Tool!$D$10)*4*COS(RADIANS(90-2*DEGREES(ASIN($D$5/2000))))*COS(RADIANS(90-2*DEGREES(ASIN($D$5/2000)))))))</f>
        <v>4.2869131248433048</v>
      </c>
      <c r="AC195">
        <f t="shared" si="21"/>
        <v>193</v>
      </c>
      <c r="AD195">
        <f t="shared" si="18"/>
        <v>1990.6659689661649</v>
      </c>
      <c r="AE195">
        <v>0</v>
      </c>
      <c r="AF195">
        <v>0</v>
      </c>
      <c r="AG195">
        <f t="shared" si="19"/>
        <v>5.537660188358692</v>
      </c>
      <c r="AH195">
        <f t="shared" ref="AH195:AH258" si="26">AG195*2</f>
        <v>11.075320376717384</v>
      </c>
      <c r="AI195">
        <f t="shared" si="20"/>
        <v>78.924679623282614</v>
      </c>
      <c r="AJ195">
        <f>(1/9.81)*(SQRT(9.81*2*Basic!$C$4)*SIN(RADIANS(AI195))+(SQRT((SQRT(9.81*2*Basic!$C$4)*SIN(RADIANS(AI195))*SQRT(9.81*2*Basic!$C$4)*SIN(RADIANS(AI195)))-19.62*(-Basic!$C$3))))*SQRT(9.81*2*Basic!$C$4)*COS(RADIANS(AI195))</f>
        <v>1.232960949964365</v>
      </c>
      <c r="AO195">
        <v>192</v>
      </c>
      <c r="AP195">
        <f t="shared" si="22"/>
        <v>-415.82338163551901</v>
      </c>
      <c r="AQ195">
        <f t="shared" si="25"/>
        <v>-1956.2952014676112</v>
      </c>
    </row>
    <row r="196" spans="6:43" x14ac:dyDescent="0.3">
      <c r="F196" s="36">
        <f t="shared" ref="F196:F259" si="27">AJ196</f>
        <v>1.2391811918902391</v>
      </c>
      <c r="G196" s="36">
        <f>Tool!$D$10+('Trajectory Map'!F196*SIN(RADIANS(90-2*DEGREES(ASIN($D$5/2000))))/COS(RADIANS(90-2*DEGREES(ASIN($D$5/2000))))-('Trajectory Map'!F196*'Trajectory Map'!F196/((Tool!$D$9-Tool!$D$10)*4*COS(RADIANS(90-2*DEGREES(ASIN($D$5/2000))))*COS(RADIANS(90-2*DEGREES(ASIN($D$5/2000)))))))</f>
        <v>4.28552675266649</v>
      </c>
      <c r="AC196">
        <f t="shared" si="21"/>
        <v>194</v>
      </c>
      <c r="AD196">
        <f t="shared" ref="AD196:AD259" si="28">SQRT($AB$7-(AC196*AC196))</f>
        <v>1990.5687629418885</v>
      </c>
      <c r="AE196">
        <v>0</v>
      </c>
      <c r="AF196">
        <v>0</v>
      </c>
      <c r="AG196">
        <f t="shared" ref="AG196:AG259" si="29">DEGREES(ASIN(AC196/2000))</f>
        <v>5.5664431073104117</v>
      </c>
      <c r="AH196">
        <f t="shared" si="26"/>
        <v>11.132886214620823</v>
      </c>
      <c r="AI196">
        <f t="shared" ref="AI196:AI259" si="30">90-AH196</f>
        <v>78.867113785379175</v>
      </c>
      <c r="AJ196">
        <f>(1/9.81)*(SQRT(9.81*2*Basic!$C$4)*SIN(RADIANS(AI196))+(SQRT((SQRT(9.81*2*Basic!$C$4)*SIN(RADIANS(AI196))*SQRT(9.81*2*Basic!$C$4)*SIN(RADIANS(AI196)))-19.62*(-Basic!$C$3))))*SQRT(9.81*2*Basic!$C$4)*COS(RADIANS(AI196))</f>
        <v>1.2391811918902391</v>
      </c>
      <c r="AO196">
        <v>193</v>
      </c>
      <c r="AP196">
        <f t="shared" si="22"/>
        <v>-449.90210868772994</v>
      </c>
      <c r="AQ196">
        <f t="shared" si="25"/>
        <v>-1948.7401295704706</v>
      </c>
    </row>
    <row r="197" spans="6:43" x14ac:dyDescent="0.3">
      <c r="F197" s="36">
        <f t="shared" si="27"/>
        <v>1.2453988396889104</v>
      </c>
      <c r="G197" s="36">
        <f>Tool!$D$10+('Trajectory Map'!F197*SIN(RADIANS(90-2*DEGREES(ASIN($D$5/2000))))/COS(RADIANS(90-2*DEGREES(ASIN($D$5/2000))))-('Trajectory Map'!F197*'Trajectory Map'!F197/((Tool!$D$9-Tool!$D$10)*4*COS(RADIANS(90-2*DEGREES(ASIN($D$5/2000))))*COS(RADIANS(90-2*DEGREES(ASIN($D$5/2000)))))))</f>
        <v>4.2841125267776752</v>
      </c>
      <c r="AC197">
        <f t="shared" ref="AC197:AC260" si="31">AC196+1</f>
        <v>195</v>
      </c>
      <c r="AD197">
        <f t="shared" si="28"/>
        <v>1990.4710497769115</v>
      </c>
      <c r="AE197">
        <v>0</v>
      </c>
      <c r="AF197">
        <v>0</v>
      </c>
      <c r="AG197">
        <f t="shared" si="29"/>
        <v>5.5952274355278639</v>
      </c>
      <c r="AH197">
        <f t="shared" si="26"/>
        <v>11.190454871055728</v>
      </c>
      <c r="AI197">
        <f t="shared" si="30"/>
        <v>78.809545128944279</v>
      </c>
      <c r="AJ197">
        <f>(1/9.81)*(SQRT(9.81*2*Basic!$C$4)*SIN(RADIANS(AI197))+(SQRT((SQRT(9.81*2*Basic!$C$4)*SIN(RADIANS(AI197))*SQRT(9.81*2*Basic!$C$4)*SIN(RADIANS(AI197)))-19.62*(-Basic!$C$3))))*SQRT(9.81*2*Basic!$C$4)*COS(RADIANS(AI197))</f>
        <v>1.2453988396889104</v>
      </c>
      <c r="AO197">
        <v>194</v>
      </c>
      <c r="AP197">
        <f t="shared" ref="AP197:AP260" si="32">2000*SIN(RADIANS(AO197))</f>
        <v>-483.84379119933504</v>
      </c>
      <c r="AQ197">
        <f t="shared" si="25"/>
        <v>-1940.5914525519929</v>
      </c>
    </row>
    <row r="198" spans="6:43" x14ac:dyDescent="0.3">
      <c r="F198" s="36">
        <f t="shared" si="27"/>
        <v>1.2516138803226535</v>
      </c>
      <c r="G198" s="36">
        <f>Tool!$D$10+('Trajectory Map'!F198*SIN(RADIANS(90-2*DEGREES(ASIN($D$5/2000))))/COS(RADIANS(90-2*DEGREES(ASIN($D$5/2000))))-('Trajectory Map'!F198*'Trajectory Map'!F198/((Tool!$D$9-Tool!$D$10)*4*COS(RADIANS(90-2*DEGREES(ASIN($D$5/2000))))*COS(RADIANS(90-2*DEGREES(ASIN($D$5/2000)))))))</f>
        <v>4.2826704858113658</v>
      </c>
      <c r="AC198">
        <f t="shared" si="31"/>
        <v>196</v>
      </c>
      <c r="AD198">
        <f t="shared" si="28"/>
        <v>1990.372829396543</v>
      </c>
      <c r="AE198">
        <v>0</v>
      </c>
      <c r="AF198">
        <v>0</v>
      </c>
      <c r="AG198">
        <f t="shared" si="29"/>
        <v>5.6240131804839324</v>
      </c>
      <c r="AH198">
        <f t="shared" si="26"/>
        <v>11.248026360967865</v>
      </c>
      <c r="AI198">
        <f t="shared" si="30"/>
        <v>78.75197363903213</v>
      </c>
      <c r="AJ198">
        <f>(1/9.81)*(SQRT(9.81*2*Basic!$C$4)*SIN(RADIANS(AI198))+(SQRT((SQRT(9.81*2*Basic!$C$4)*SIN(RADIANS(AI198))*SQRT(9.81*2*Basic!$C$4)*SIN(RADIANS(AI198)))-19.62*(-Basic!$C$3))))*SQRT(9.81*2*Basic!$C$4)*COS(RADIANS(AI198))</f>
        <v>1.2516138803226535</v>
      </c>
      <c r="AO198">
        <v>195</v>
      </c>
      <c r="AP198">
        <f t="shared" si="32"/>
        <v>-517.63809020504164</v>
      </c>
      <c r="AQ198">
        <f t="shared" si="25"/>
        <v>-1931.8516525781367</v>
      </c>
    </row>
    <row r="199" spans="6:43" x14ac:dyDescent="0.3">
      <c r="F199" s="36">
        <f t="shared" si="27"/>
        <v>1.2578263007588901</v>
      </c>
      <c r="G199" s="36">
        <f>Tool!$D$10+('Trajectory Map'!F199*SIN(RADIANS(90-2*DEGREES(ASIN($D$5/2000))))/COS(RADIANS(90-2*DEGREES(ASIN($D$5/2000))))-('Trajectory Map'!F199*'Trajectory Map'!F199/((Tool!$D$9-Tool!$D$10)*4*COS(RADIANS(90-2*DEGREES(ASIN($D$5/2000))))*COS(RADIANS(90-2*DEGREES(ASIN($D$5/2000)))))))</f>
        <v>4.2812006686242157</v>
      </c>
      <c r="AC199">
        <f t="shared" si="31"/>
        <v>197</v>
      </c>
      <c r="AD199">
        <f t="shared" si="28"/>
        <v>1990.2741017256894</v>
      </c>
      <c r="AE199">
        <v>0</v>
      </c>
      <c r="AF199">
        <v>0</v>
      </c>
      <c r="AG199">
        <f t="shared" si="29"/>
        <v>5.6528003496547647</v>
      </c>
      <c r="AH199">
        <f t="shared" si="26"/>
        <v>11.305600699309529</v>
      </c>
      <c r="AI199">
        <f t="shared" si="30"/>
        <v>78.694399300690463</v>
      </c>
      <c r="AJ199">
        <f>(1/9.81)*(SQRT(9.81*2*Basic!$C$4)*SIN(RADIANS(AI199))+(SQRT((SQRT(9.81*2*Basic!$C$4)*SIN(RADIANS(AI199))*SQRT(9.81*2*Basic!$C$4)*SIN(RADIANS(AI199)))-19.62*(-Basic!$C$3))))*SQRT(9.81*2*Basic!$C$4)*COS(RADIANS(AI199))</f>
        <v>1.2578263007588901</v>
      </c>
      <c r="AO199">
        <v>196</v>
      </c>
      <c r="AP199">
        <f t="shared" si="32"/>
        <v>-551.27471163399798</v>
      </c>
      <c r="AQ199">
        <f t="shared" si="25"/>
        <v>-1922.5233918766378</v>
      </c>
    </row>
    <row r="200" spans="6:43" x14ac:dyDescent="0.3">
      <c r="F200" s="36">
        <f t="shared" si="27"/>
        <v>1.2640360879702357</v>
      </c>
      <c r="G200" s="36">
        <f>Tool!$D$10+('Trajectory Map'!F200*SIN(RADIANS(90-2*DEGREES(ASIN($D$5/2000))))/COS(RADIANS(90-2*DEGREES(ASIN($D$5/2000))))-('Trajectory Map'!F200*'Trajectory Map'!F200/((Tool!$D$9-Tool!$D$10)*4*COS(RADIANS(90-2*DEGREES(ASIN($D$5/2000))))*COS(RADIANS(90-2*DEGREES(ASIN($D$5/2000)))))))</f>
        <v>4.2797031142946524</v>
      </c>
      <c r="AC200">
        <f t="shared" si="31"/>
        <v>198</v>
      </c>
      <c r="AD200">
        <f t="shared" si="28"/>
        <v>1990.1748666888545</v>
      </c>
      <c r="AE200">
        <v>0</v>
      </c>
      <c r="AF200">
        <v>0</v>
      </c>
      <c r="AG200">
        <f t="shared" si="29"/>
        <v>5.6815889505198012</v>
      </c>
      <c r="AH200">
        <f t="shared" si="26"/>
        <v>11.363177901039602</v>
      </c>
      <c r="AI200">
        <f t="shared" si="30"/>
        <v>78.636822098960394</v>
      </c>
      <c r="AJ200">
        <f>(1/9.81)*(SQRT(9.81*2*Basic!$C$4)*SIN(RADIANS(AI200))+(SQRT((SQRT(9.81*2*Basic!$C$4)*SIN(RADIANS(AI200))*SQRT(9.81*2*Basic!$C$4)*SIN(RADIANS(AI200)))-19.62*(-Basic!$C$3))))*SQRT(9.81*2*Basic!$C$4)*COS(RADIANS(AI200))</f>
        <v>1.2640360879702357</v>
      </c>
      <c r="AO200">
        <v>197</v>
      </c>
      <c r="AP200">
        <f t="shared" si="32"/>
        <v>-584.7434094454735</v>
      </c>
      <c r="AQ200">
        <f t="shared" si="25"/>
        <v>-1912.6095119260708</v>
      </c>
    </row>
    <row r="201" spans="6:43" x14ac:dyDescent="0.3">
      <c r="F201" s="36">
        <f t="shared" si="27"/>
        <v>1.2702432289345185</v>
      </c>
      <c r="G201" s="36">
        <f>Tool!$D$10+('Trajectory Map'!F201*SIN(RADIANS(90-2*DEGREES(ASIN($D$5/2000))))/COS(RADIANS(90-2*DEGREES(ASIN($D$5/2000))))-('Trajectory Map'!F201*'Trajectory Map'!F201/((Tool!$D$9-Tool!$D$10)*4*COS(RADIANS(90-2*DEGREES(ASIN($D$5/2000))))*COS(RADIANS(90-2*DEGREES(ASIN($D$5/2000)))))))</f>
        <v>4.2781778621224982</v>
      </c>
      <c r="AC201">
        <f t="shared" si="31"/>
        <v>199</v>
      </c>
      <c r="AD201">
        <f t="shared" si="28"/>
        <v>1990.0751242101389</v>
      </c>
      <c r="AE201">
        <v>0</v>
      </c>
      <c r="AF201">
        <v>0</v>
      </c>
      <c r="AG201">
        <f t="shared" si="29"/>
        <v>5.7103789905617859</v>
      </c>
      <c r="AH201">
        <f t="shared" si="26"/>
        <v>11.420757981123572</v>
      </c>
      <c r="AI201">
        <f t="shared" si="30"/>
        <v>78.579242018876428</v>
      </c>
      <c r="AJ201">
        <f>(1/9.81)*(SQRT(9.81*2*Basic!$C$4)*SIN(RADIANS(AI201))+(SQRT((SQRT(9.81*2*Basic!$C$4)*SIN(RADIANS(AI201))*SQRT(9.81*2*Basic!$C$4)*SIN(RADIANS(AI201)))-19.62*(-Basic!$C$3))))*SQRT(9.81*2*Basic!$C$4)*COS(RADIANS(AI201))</f>
        <v>1.2702432289345185</v>
      </c>
      <c r="AO201">
        <v>198</v>
      </c>
      <c r="AP201">
        <f t="shared" si="32"/>
        <v>-618.03398874989455</v>
      </c>
      <c r="AQ201">
        <f t="shared" si="25"/>
        <v>-1902.1130325903073</v>
      </c>
    </row>
    <row r="202" spans="6:43" x14ac:dyDescent="0.3">
      <c r="F202" s="36">
        <f t="shared" si="27"/>
        <v>1.276447710634802</v>
      </c>
      <c r="G202" s="36">
        <f>Tool!$D$10+('Trajectory Map'!F202*SIN(RADIANS(90-2*DEGREES(ASIN($D$5/2000))))/COS(RADIANS(90-2*DEGREES(ASIN($D$5/2000))))-('Trajectory Map'!F202*'Trajectory Map'!F202/((Tool!$D$9-Tool!$D$10)*4*COS(RADIANS(90-2*DEGREES(ASIN($D$5/2000))))*COS(RADIANS(90-2*DEGREES(ASIN($D$5/2000)))))))</f>
        <v>4.2766249516285946</v>
      </c>
      <c r="AC202">
        <f t="shared" si="31"/>
        <v>200</v>
      </c>
      <c r="AD202">
        <f t="shared" si="28"/>
        <v>1989.9748742132399</v>
      </c>
      <c r="AE202">
        <v>0</v>
      </c>
      <c r="AF202">
        <v>0</v>
      </c>
      <c r="AG202">
        <f t="shared" si="29"/>
        <v>5.7391704772667866</v>
      </c>
      <c r="AH202">
        <f t="shared" si="26"/>
        <v>11.478340954533573</v>
      </c>
      <c r="AI202">
        <f t="shared" si="30"/>
        <v>78.521659045466421</v>
      </c>
      <c r="AJ202">
        <f>(1/9.81)*(SQRT(9.81*2*Basic!$C$4)*SIN(RADIANS(AI202))+(SQRT((SQRT(9.81*2*Basic!$C$4)*SIN(RADIANS(AI202))*SQRT(9.81*2*Basic!$C$4)*SIN(RADIANS(AI202)))-19.62*(-Basic!$C$3))))*SQRT(9.81*2*Basic!$C$4)*COS(RADIANS(AI202))</f>
        <v>1.276447710634802</v>
      </c>
      <c r="AO202">
        <v>199</v>
      </c>
      <c r="AP202">
        <f t="shared" si="32"/>
        <v>-651.13630891431353</v>
      </c>
      <c r="AQ202">
        <f t="shared" si="25"/>
        <v>-1891.0371511986334</v>
      </c>
    </row>
    <row r="203" spans="6:43" x14ac:dyDescent="0.3">
      <c r="F203" s="36">
        <f t="shared" si="27"/>
        <v>1.2826495200594143</v>
      </c>
      <c r="G203" s="36">
        <f>Tool!$D$10+('Trajectory Map'!F203*SIN(RADIANS(90-2*DEGREES(ASIN($D$5/2000))))/COS(RADIANS(90-2*DEGREES(ASIN($D$5/2000))))-('Trajectory Map'!F203*'Trajectory Map'!F203/((Tool!$D$9-Tool!$D$10)*4*COS(RADIANS(90-2*DEGREES(ASIN($D$5/2000))))*COS(RADIANS(90-2*DEGREES(ASIN($D$5/2000)))))))</f>
        <v>4.2750444225544211</v>
      </c>
      <c r="AC203">
        <f t="shared" si="31"/>
        <v>201</v>
      </c>
      <c r="AD203">
        <f t="shared" si="28"/>
        <v>1989.8741166214511</v>
      </c>
      <c r="AE203">
        <v>0</v>
      </c>
      <c r="AF203">
        <v>0</v>
      </c>
      <c r="AG203">
        <f t="shared" si="29"/>
        <v>5.7679634181242161</v>
      </c>
      <c r="AH203">
        <f t="shared" si="26"/>
        <v>11.535926836248432</v>
      </c>
      <c r="AI203">
        <f t="shared" si="30"/>
        <v>78.464073163751564</v>
      </c>
      <c r="AJ203">
        <f>(1/9.81)*(SQRT(9.81*2*Basic!$C$4)*SIN(RADIANS(AI203))+(SQRT((SQRT(9.81*2*Basic!$C$4)*SIN(RADIANS(AI203))*SQRT(9.81*2*Basic!$C$4)*SIN(RADIANS(AI203)))-19.62*(-Basic!$C$3))))*SQRT(9.81*2*Basic!$C$4)*COS(RADIANS(AI203))</f>
        <v>1.2826495200594143</v>
      </c>
      <c r="AO203">
        <v>200</v>
      </c>
      <c r="AP203">
        <f t="shared" si="32"/>
        <v>-684.04028665133728</v>
      </c>
      <c r="AQ203">
        <f t="shared" si="25"/>
        <v>-1879.3852415718168</v>
      </c>
    </row>
    <row r="204" spans="6:43" x14ac:dyDescent="0.3">
      <c r="F204" s="36">
        <f t="shared" si="27"/>
        <v>1.2888486442019769</v>
      </c>
      <c r="G204" s="36">
        <f>Tool!$D$10+('Trajectory Map'!F204*SIN(RADIANS(90-2*DEGREES(ASIN($D$5/2000))))/COS(RADIANS(90-2*DEGREES(ASIN($D$5/2000))))-('Trajectory Map'!F204*'Trajectory Map'!F204/((Tool!$D$9-Tool!$D$10)*4*COS(RADIANS(90-2*DEGREES(ASIN($D$5/2000))))*COS(RADIANS(90-2*DEGREES(ASIN($D$5/2000)))))))</f>
        <v>4.2734363148617138</v>
      </c>
      <c r="AC204">
        <f t="shared" si="31"/>
        <v>202</v>
      </c>
      <c r="AD204">
        <f t="shared" si="28"/>
        <v>1989.7728513576619</v>
      </c>
      <c r="AE204">
        <v>0</v>
      </c>
      <c r="AF204">
        <v>0</v>
      </c>
      <c r="AG204">
        <f t="shared" si="29"/>
        <v>5.796757820626846</v>
      </c>
      <c r="AH204">
        <f t="shared" si="26"/>
        <v>11.593515641253692</v>
      </c>
      <c r="AI204">
        <f t="shared" si="30"/>
        <v>78.406484358746312</v>
      </c>
      <c r="AJ204">
        <f>(1/9.81)*(SQRT(9.81*2*Basic!$C$4)*SIN(RADIANS(AI204))+(SQRT((SQRT(9.81*2*Basic!$C$4)*SIN(RADIANS(AI204))*SQRT(9.81*2*Basic!$C$4)*SIN(RADIANS(AI204)))-19.62*(-Basic!$C$3))))*SQRT(9.81*2*Basic!$C$4)*COS(RADIANS(AI204))</f>
        <v>1.2888486442019769</v>
      </c>
      <c r="AO204">
        <v>201</v>
      </c>
      <c r="AP204">
        <f t="shared" si="32"/>
        <v>-716.73589909060092</v>
      </c>
      <c r="AQ204">
        <f t="shared" si="25"/>
        <v>-1867.1608529944035</v>
      </c>
    </row>
    <row r="205" spans="6:43" x14ac:dyDescent="0.3">
      <c r="F205" s="36">
        <f t="shared" si="27"/>
        <v>1.2950450700614315</v>
      </c>
      <c r="G205" s="36">
        <f>Tool!$D$10+('Trajectory Map'!F205*SIN(RADIANS(90-2*DEGREES(ASIN($D$5/2000))))/COS(RADIANS(90-2*DEGREES(ASIN($D$5/2000))))-('Trajectory Map'!F205*'Trajectory Map'!F205/((Tool!$D$9-Tool!$D$10)*4*COS(RADIANS(90-2*DEGREES(ASIN($D$5/2000))))*COS(RADIANS(90-2*DEGREES(ASIN($D$5/2000)))))))</f>
        <v>4.2718006687320775</v>
      </c>
      <c r="AC205">
        <f t="shared" si="31"/>
        <v>203</v>
      </c>
      <c r="AD205">
        <f t="shared" si="28"/>
        <v>1989.671078344358</v>
      </c>
      <c r="AE205">
        <v>0</v>
      </c>
      <c r="AF205">
        <v>0</v>
      </c>
      <c r="AG205">
        <f t="shared" si="29"/>
        <v>5.8255536922708258</v>
      </c>
      <c r="AH205">
        <f t="shared" si="26"/>
        <v>11.651107384541652</v>
      </c>
      <c r="AI205">
        <f t="shared" si="30"/>
        <v>78.348892615458354</v>
      </c>
      <c r="AJ205">
        <f>(1/9.81)*(SQRT(9.81*2*Basic!$C$4)*SIN(RADIANS(AI205))+(SQRT((SQRT(9.81*2*Basic!$C$4)*SIN(RADIANS(AI205))*SQRT(9.81*2*Basic!$C$4)*SIN(RADIANS(AI205)))-19.62*(-Basic!$C$3))))*SQRT(9.81*2*Basic!$C$4)*COS(RADIANS(AI205))</f>
        <v>1.2950450700614315</v>
      </c>
      <c r="AO205">
        <v>202</v>
      </c>
      <c r="AP205">
        <f t="shared" si="32"/>
        <v>-749.21318683182403</v>
      </c>
      <c r="AQ205">
        <f t="shared" si="25"/>
        <v>-1854.3677091335749</v>
      </c>
    </row>
    <row r="206" spans="6:43" x14ac:dyDescent="0.3">
      <c r="F206" s="36">
        <f t="shared" si="27"/>
        <v>1.3012387846420623</v>
      </c>
      <c r="G206" s="36">
        <f>Tool!$D$10+('Trajectory Map'!F206*SIN(RADIANS(90-2*DEGREES(ASIN($D$5/2000))))/COS(RADIANS(90-2*DEGREES(ASIN($D$5/2000))))-('Trajectory Map'!F206*'Trajectory Map'!F206/((Tool!$D$9-Tool!$D$10)*4*COS(RADIANS(90-2*DEGREES(ASIN($D$5/2000))))*COS(RADIANS(90-2*DEGREES(ASIN($D$5/2000)))))))</f>
        <v>4.2701375245666053</v>
      </c>
      <c r="AC206">
        <f t="shared" si="31"/>
        <v>204</v>
      </c>
      <c r="AD206">
        <f t="shared" si="28"/>
        <v>1989.5687975036199</v>
      </c>
      <c r="AE206">
        <v>0</v>
      </c>
      <c r="AF206">
        <v>0</v>
      </c>
      <c r="AG206">
        <f t="shared" si="29"/>
        <v>5.8543510405557022</v>
      </c>
      <c r="AH206">
        <f t="shared" si="26"/>
        <v>11.708702081111404</v>
      </c>
      <c r="AI206">
        <f t="shared" si="30"/>
        <v>78.291297918888603</v>
      </c>
      <c r="AJ206">
        <f>(1/9.81)*(SQRT(9.81*2*Basic!$C$4)*SIN(RADIANS(AI206))+(SQRT((SQRT(9.81*2*Basic!$C$4)*SIN(RADIANS(AI206))*SQRT(9.81*2*Basic!$C$4)*SIN(RADIANS(AI206)))-19.62*(-Basic!$C$3))))*SQRT(9.81*2*Basic!$C$4)*COS(RADIANS(AI206))</f>
        <v>1.3012387846420623</v>
      </c>
      <c r="AO206">
        <v>203</v>
      </c>
      <c r="AP206">
        <f t="shared" si="32"/>
        <v>-781.46225697854709</v>
      </c>
      <c r="AQ206">
        <f t="shared" si="25"/>
        <v>-1841.0097069048807</v>
      </c>
    </row>
    <row r="207" spans="6:43" x14ac:dyDescent="0.3">
      <c r="F207" s="36">
        <f t="shared" si="27"/>
        <v>1.307429774953526</v>
      </c>
      <c r="G207" s="36">
        <f>Tool!$D$10+('Trajectory Map'!F207*SIN(RADIANS(90-2*DEGREES(ASIN($D$5/2000))))/COS(RADIANS(90-2*DEGREES(ASIN($D$5/2000))))-('Trajectory Map'!F207*'Trajectory Map'!F207/((Tool!$D$9-Tool!$D$10)*4*COS(RADIANS(90-2*DEGREES(ASIN($D$5/2000))))*COS(RADIANS(90-2*DEGREES(ASIN($D$5/2000)))))))</f>
        <v>4.2684469229854898</v>
      </c>
      <c r="AC207">
        <f t="shared" si="31"/>
        <v>205</v>
      </c>
      <c r="AD207">
        <f t="shared" si="28"/>
        <v>1989.4660087571237</v>
      </c>
      <c r="AE207">
        <v>0</v>
      </c>
      <c r="AF207">
        <v>0</v>
      </c>
      <c r="AG207">
        <f t="shared" si="29"/>
        <v>5.8831498729844389</v>
      </c>
      <c r="AH207">
        <f t="shared" si="26"/>
        <v>11.766299745968878</v>
      </c>
      <c r="AI207">
        <f t="shared" si="30"/>
        <v>78.23370025403112</v>
      </c>
      <c r="AJ207">
        <f>(1/9.81)*(SQRT(9.81*2*Basic!$C$4)*SIN(RADIANS(AI207))+(SQRT((SQRT(9.81*2*Basic!$C$4)*SIN(RADIANS(AI207))*SQRT(9.81*2*Basic!$C$4)*SIN(RADIANS(AI207)))-19.62*(-Basic!$C$3))))*SQRT(9.81*2*Basic!$C$4)*COS(RADIANS(AI207))</f>
        <v>1.307429774953526</v>
      </c>
      <c r="AO207">
        <v>204</v>
      </c>
      <c r="AP207">
        <f t="shared" si="32"/>
        <v>-813.4732861516004</v>
      </c>
      <c r="AQ207">
        <f t="shared" si="25"/>
        <v>-1827.0909152852018</v>
      </c>
    </row>
    <row r="208" spans="6:43" x14ac:dyDescent="0.3">
      <c r="F208" s="36">
        <f t="shared" si="27"/>
        <v>1.3136180280108767</v>
      </c>
      <c r="G208" s="36">
        <f>Tool!$D$10+('Trajectory Map'!F208*SIN(RADIANS(90-2*DEGREES(ASIN($D$5/2000))))/COS(RADIANS(90-2*DEGREES(ASIN($D$5/2000))))-('Trajectory Map'!F208*'Trajectory Map'!F208/((Tool!$D$9-Tool!$D$10)*4*COS(RADIANS(90-2*DEGREES(ASIN($D$5/2000))))*COS(RADIANS(90-2*DEGREES(ASIN($D$5/2000)))))))</f>
        <v>4.2667289048276302</v>
      </c>
      <c r="AC208">
        <f t="shared" si="31"/>
        <v>206</v>
      </c>
      <c r="AD208">
        <f t="shared" si="28"/>
        <v>1989.3627120261403</v>
      </c>
      <c r="AE208">
        <v>0</v>
      </c>
      <c r="AF208">
        <v>0</v>
      </c>
      <c r="AG208">
        <f t="shared" si="29"/>
        <v>5.9119501970634341</v>
      </c>
      <c r="AH208">
        <f t="shared" si="26"/>
        <v>11.823900394126868</v>
      </c>
      <c r="AI208">
        <f t="shared" si="30"/>
        <v>78.176099605873134</v>
      </c>
      <c r="AJ208">
        <f>(1/9.81)*(SQRT(9.81*2*Basic!$C$4)*SIN(RADIANS(AI208))+(SQRT((SQRT(9.81*2*Basic!$C$4)*SIN(RADIANS(AI208))*SQRT(9.81*2*Basic!$C$4)*SIN(RADIANS(AI208)))-19.62*(-Basic!$C$3))))*SQRT(9.81*2*Basic!$C$4)*COS(RADIANS(AI208))</f>
        <v>1.3136180280108767</v>
      </c>
      <c r="AO208">
        <v>205</v>
      </c>
      <c r="AP208">
        <f t="shared" si="32"/>
        <v>-845.23652348139854</v>
      </c>
      <c r="AQ208">
        <f t="shared" si="25"/>
        <v>-1812.6155740733002</v>
      </c>
    </row>
    <row r="209" spans="6:43" x14ac:dyDescent="0.3">
      <c r="F209" s="36">
        <f t="shared" si="27"/>
        <v>1.3198035308345963</v>
      </c>
      <c r="G209" s="36">
        <f>Tool!$D$10+('Trajectory Map'!F209*SIN(RADIANS(90-2*DEGREES(ASIN($D$5/2000))))/COS(RADIANS(90-2*DEGREES(ASIN($D$5/2000))))-('Trajectory Map'!F209*'Trajectory Map'!F209/((Tool!$D$9-Tool!$D$10)*4*COS(RADIANS(90-2*DEGREES(ASIN($D$5/2000))))*COS(RADIANS(90-2*DEGREES(ASIN($D$5/2000)))))))</f>
        <v>4.2649835111502439</v>
      </c>
      <c r="AC209">
        <f t="shared" si="31"/>
        <v>207</v>
      </c>
      <c r="AD209">
        <f t="shared" si="28"/>
        <v>1989.2589072315347</v>
      </c>
      <c r="AE209">
        <v>0</v>
      </c>
      <c r="AF209">
        <v>0</v>
      </c>
      <c r="AG209">
        <f t="shared" si="29"/>
        <v>5.9407520203025319</v>
      </c>
      <c r="AH209">
        <f t="shared" si="26"/>
        <v>11.881504040605064</v>
      </c>
      <c r="AI209">
        <f t="shared" si="30"/>
        <v>78.118495959394934</v>
      </c>
      <c r="AJ209">
        <f>(1/9.81)*(SQRT(9.81*2*Basic!$C$4)*SIN(RADIANS(AI209))+(SQRT((SQRT(9.81*2*Basic!$C$4)*SIN(RADIANS(AI209))*SQRT(9.81*2*Basic!$C$4)*SIN(RADIANS(AI209)))-19.62*(-Basic!$C$3))))*SQRT(9.81*2*Basic!$C$4)*COS(RADIANS(AI209))</f>
        <v>1.3198035308345963</v>
      </c>
      <c r="AO209">
        <v>206</v>
      </c>
      <c r="AP209">
        <f t="shared" si="32"/>
        <v>-876.74229357815489</v>
      </c>
      <c r="AQ209">
        <f t="shared" si="25"/>
        <v>-1797.5880925983338</v>
      </c>
    </row>
    <row r="210" spans="6:43" x14ac:dyDescent="0.3">
      <c r="F210" s="36">
        <f t="shared" si="27"/>
        <v>1.3259862704506149</v>
      </c>
      <c r="G210" s="36">
        <f>Tool!$D$10+('Trajectory Map'!F210*SIN(RADIANS(90-2*DEGREES(ASIN($D$5/2000))))/COS(RADIANS(90-2*DEGREES(ASIN($D$5/2000))))-('Trajectory Map'!F210*'Trajectory Map'!F210/((Tool!$D$9-Tool!$D$10)*4*COS(RADIANS(90-2*DEGREES(ASIN($D$5/2000))))*COS(RADIANS(90-2*DEGREES(ASIN($D$5/2000)))))))</f>
        <v>4.2632107832284758</v>
      </c>
      <c r="AC210">
        <f t="shared" si="31"/>
        <v>208</v>
      </c>
      <c r="AD210">
        <f t="shared" si="28"/>
        <v>1989.1545942937669</v>
      </c>
      <c r="AE210">
        <v>0</v>
      </c>
      <c r="AF210">
        <v>0</v>
      </c>
      <c r="AG210">
        <f t="shared" si="29"/>
        <v>5.9695553502150531</v>
      </c>
      <c r="AH210">
        <f t="shared" si="26"/>
        <v>11.939110700430106</v>
      </c>
      <c r="AI210">
        <f t="shared" si="30"/>
        <v>78.060889299569894</v>
      </c>
      <c r="AJ210">
        <f>(1/9.81)*(SQRT(9.81*2*Basic!$C$4)*SIN(RADIANS(AI210))+(SQRT((SQRT(9.81*2*Basic!$C$4)*SIN(RADIANS(AI210))*SQRT(9.81*2*Basic!$C$4)*SIN(RADIANS(AI210)))-19.62*(-Basic!$C$3))))*SQRT(9.81*2*Basic!$C$4)*COS(RADIANS(AI210))</f>
        <v>1.3259862704506149</v>
      </c>
      <c r="AO210">
        <v>207</v>
      </c>
      <c r="AP210">
        <f t="shared" si="32"/>
        <v>-907.98099947909338</v>
      </c>
      <c r="AQ210">
        <f t="shared" si="25"/>
        <v>-1782.0130483767357</v>
      </c>
    </row>
    <row r="211" spans="6:43" x14ac:dyDescent="0.3">
      <c r="F211" s="36">
        <f t="shared" si="27"/>
        <v>1.3321662338903406</v>
      </c>
      <c r="G211" s="36">
        <f>Tool!$D$10+('Trajectory Map'!F211*SIN(RADIANS(90-2*DEGREES(ASIN($D$5/2000))))/COS(RADIANS(90-2*DEGREES(ASIN($D$5/2000))))-('Trajectory Map'!F211*'Trajectory Map'!F211/((Tool!$D$9-Tool!$D$10)*4*COS(RADIANS(90-2*DEGREES(ASIN($D$5/2000))))*COS(RADIANS(90-2*DEGREES(ASIN($D$5/2000)))))))</f>
        <v>4.2614107625549993</v>
      </c>
      <c r="AC211">
        <f t="shared" si="31"/>
        <v>209</v>
      </c>
      <c r="AD211">
        <f t="shared" si="28"/>
        <v>1989.0497731328896</v>
      </c>
      <c r="AE211">
        <v>0</v>
      </c>
      <c r="AF211">
        <v>0</v>
      </c>
      <c r="AG211">
        <f t="shared" si="29"/>
        <v>5.9983601943178053</v>
      </c>
      <c r="AH211">
        <f t="shared" si="26"/>
        <v>11.996720388635611</v>
      </c>
      <c r="AI211">
        <f t="shared" si="30"/>
        <v>78.003279611364391</v>
      </c>
      <c r="AJ211">
        <f>(1/9.81)*(SQRT(9.81*2*Basic!$C$4)*SIN(RADIANS(AI211))+(SQRT((SQRT(9.81*2*Basic!$C$4)*SIN(RADIANS(AI211))*SQRT(9.81*2*Basic!$C$4)*SIN(RADIANS(AI211)))-19.62*(-Basic!$C$3))))*SQRT(9.81*2*Basic!$C$4)*COS(RADIANS(AI211))</f>
        <v>1.3321662338903406</v>
      </c>
      <c r="AO211">
        <v>208</v>
      </c>
      <c r="AP211">
        <f t="shared" si="32"/>
        <v>-938.94312557178171</v>
      </c>
      <c r="AQ211">
        <f t="shared" si="25"/>
        <v>-1765.8951857178538</v>
      </c>
    </row>
    <row r="212" spans="6:43" x14ac:dyDescent="0.3">
      <c r="F212" s="36">
        <f t="shared" si="27"/>
        <v>1.3383434081906924</v>
      </c>
      <c r="G212" s="36">
        <f>Tool!$D$10+('Trajectory Map'!F212*SIN(RADIANS(90-2*DEGREES(ASIN($D$5/2000))))/COS(RADIANS(90-2*DEGREES(ASIN($D$5/2000))))-('Trajectory Map'!F212*'Trajectory Map'!F212/((Tool!$D$9-Tool!$D$10)*4*COS(RADIANS(90-2*DEGREES(ASIN($D$5/2000))))*COS(RADIANS(90-2*DEGREES(ASIN($D$5/2000)))))))</f>
        <v>4.2595834908396188</v>
      </c>
      <c r="AC212">
        <f t="shared" si="31"/>
        <v>210</v>
      </c>
      <c r="AD212">
        <f t="shared" si="28"/>
        <v>1988.9444436685505</v>
      </c>
      <c r="AE212">
        <v>0</v>
      </c>
      <c r="AF212">
        <v>0</v>
      </c>
      <c r="AG212">
        <f t="shared" si="29"/>
        <v>6.0271665601311</v>
      </c>
      <c r="AH212">
        <f t="shared" si="26"/>
        <v>12.0543331202622</v>
      </c>
      <c r="AI212">
        <f t="shared" si="30"/>
        <v>77.9456668797378</v>
      </c>
      <c r="AJ212">
        <f>(1/9.81)*(SQRT(9.81*2*Basic!$C$4)*SIN(RADIANS(AI212))+(SQRT((SQRT(9.81*2*Basic!$C$4)*SIN(RADIANS(AI212))*SQRT(9.81*2*Basic!$C$4)*SIN(RADIANS(AI212)))-19.62*(-Basic!$C$3))))*SQRT(9.81*2*Basic!$C$4)*COS(RADIANS(AI212))</f>
        <v>1.3383434081906924</v>
      </c>
      <c r="AO212">
        <v>209</v>
      </c>
      <c r="AP212">
        <f t="shared" si="32"/>
        <v>-969.61924049267384</v>
      </c>
      <c r="AQ212">
        <f t="shared" si="25"/>
        <v>-1749.2394142787916</v>
      </c>
    </row>
    <row r="213" spans="6:43" x14ac:dyDescent="0.3">
      <c r="F213" s="36">
        <f t="shared" si="27"/>
        <v>1.3445177803941117</v>
      </c>
      <c r="G213" s="36">
        <f>Tool!$D$10+('Trajectory Map'!F213*SIN(RADIANS(90-2*DEGREES(ASIN($D$5/2000))))/COS(RADIANS(90-2*DEGREES(ASIN($D$5/2000))))-('Trajectory Map'!F213*'Trajectory Map'!F213/((Tool!$D$9-Tool!$D$10)*4*COS(RADIANS(90-2*DEGREES(ASIN($D$5/2000))))*COS(RADIANS(90-2*DEGREES(ASIN($D$5/2000)))))))</f>
        <v>4.2577290100088794</v>
      </c>
      <c r="AC213">
        <f t="shared" si="31"/>
        <v>211</v>
      </c>
      <c r="AD213">
        <f t="shared" si="28"/>
        <v>1988.8386058199897</v>
      </c>
      <c r="AE213">
        <v>0</v>
      </c>
      <c r="AF213">
        <v>0</v>
      </c>
      <c r="AG213">
        <f t="shared" si="29"/>
        <v>6.0559744551787782</v>
      </c>
      <c r="AH213">
        <f t="shared" si="26"/>
        <v>12.111948910357556</v>
      </c>
      <c r="AI213">
        <f t="shared" si="30"/>
        <v>77.888051089642445</v>
      </c>
      <c r="AJ213">
        <f>(1/9.81)*(SQRT(9.81*2*Basic!$C$4)*SIN(RADIANS(AI213))+(SQRT((SQRT(9.81*2*Basic!$C$4)*SIN(RADIANS(AI213))*SQRT(9.81*2*Basic!$C$4)*SIN(RADIANS(AI213)))-19.62*(-Basic!$C$3))))*SQRT(9.81*2*Basic!$C$4)*COS(RADIANS(AI213))</f>
        <v>1.3445177803941117</v>
      </c>
      <c r="AO213">
        <v>210</v>
      </c>
      <c r="AP213">
        <f t="shared" si="32"/>
        <v>-1000.0000000000002</v>
      </c>
      <c r="AQ213">
        <f t="shared" si="25"/>
        <v>-1732.0508075688772</v>
      </c>
    </row>
    <row r="214" spans="6:43" x14ac:dyDescent="0.3">
      <c r="F214" s="36">
        <f t="shared" si="27"/>
        <v>1.3506893375486064</v>
      </c>
      <c r="G214" s="36">
        <f>Tool!$D$10+('Trajectory Map'!F214*SIN(RADIANS(90-2*DEGREES(ASIN($D$5/2000))))/COS(RADIANS(90-2*DEGREES(ASIN($D$5/2000))))-('Trajectory Map'!F214*'Trajectory Map'!F214/((Tool!$D$9-Tool!$D$10)*4*COS(RADIANS(90-2*DEGREES(ASIN($D$5/2000))))*COS(RADIANS(90-2*DEGREES(ASIN($D$5/2000)))))))</f>
        <v>4.2558473622056567</v>
      </c>
      <c r="AC214">
        <f t="shared" si="31"/>
        <v>212</v>
      </c>
      <c r="AD214">
        <f t="shared" si="28"/>
        <v>1988.7322595060402</v>
      </c>
      <c r="AE214">
        <v>0</v>
      </c>
      <c r="AF214">
        <v>0</v>
      </c>
      <c r="AG214">
        <f t="shared" si="29"/>
        <v>6.0847838869882223</v>
      </c>
      <c r="AH214">
        <f t="shared" si="26"/>
        <v>12.169567773976445</v>
      </c>
      <c r="AI214">
        <f t="shared" si="30"/>
        <v>77.830432226023561</v>
      </c>
      <c r="AJ214">
        <f>(1/9.81)*(SQRT(9.81*2*Basic!$C$4)*SIN(RADIANS(AI214))+(SQRT((SQRT(9.81*2*Basic!$C$4)*SIN(RADIANS(AI214))*SQRT(9.81*2*Basic!$C$4)*SIN(RADIANS(AI214)))-19.62*(-Basic!$C$3))))*SQRT(9.81*2*Basic!$C$4)*COS(RADIANS(AI214))</f>
        <v>1.3506893375486064</v>
      </c>
      <c r="AO214">
        <v>211</v>
      </c>
      <c r="AP214">
        <f t="shared" si="32"/>
        <v>-1030.0761498201084</v>
      </c>
      <c r="AQ214">
        <f t="shared" si="25"/>
        <v>-1714.3346014042247</v>
      </c>
    </row>
    <row r="215" spans="6:43" x14ac:dyDescent="0.3">
      <c r="F215" s="36">
        <f t="shared" si="27"/>
        <v>1.3568580667077637</v>
      </c>
      <c r="G215" s="36">
        <f>Tool!$D$10+('Trajectory Map'!F215*SIN(RADIANS(90-2*DEGREES(ASIN($D$5/2000))))/COS(RADIANS(90-2*DEGREES(ASIN($D$5/2000))))-('Trajectory Map'!F215*'Trajectory Map'!F215/((Tool!$D$9-Tool!$D$10)*4*COS(RADIANS(90-2*DEGREES(ASIN($D$5/2000))))*COS(RADIANS(90-2*DEGREES(ASIN($D$5/2000)))))))</f>
        <v>4.2539385897887616</v>
      </c>
      <c r="AC215">
        <f t="shared" si="31"/>
        <v>213</v>
      </c>
      <c r="AD215">
        <f t="shared" si="28"/>
        <v>1988.6254046451281</v>
      </c>
      <c r="AE215">
        <v>0</v>
      </c>
      <c r="AF215">
        <v>0</v>
      </c>
      <c r="AG215">
        <f t="shared" si="29"/>
        <v>6.1135948630903778</v>
      </c>
      <c r="AH215">
        <f t="shared" si="26"/>
        <v>12.227189726180756</v>
      </c>
      <c r="AI215">
        <f t="shared" si="30"/>
        <v>77.772810273819246</v>
      </c>
      <c r="AJ215">
        <f>(1/9.81)*(SQRT(9.81*2*Basic!$C$4)*SIN(RADIANS(AI215))+(SQRT((SQRT(9.81*2*Basic!$C$4)*SIN(RADIANS(AI215))*SQRT(9.81*2*Basic!$C$4)*SIN(RADIANS(AI215)))-19.62*(-Basic!$C$3))))*SQRT(9.81*2*Basic!$C$4)*COS(RADIANS(AI215))</f>
        <v>1.3568580667077637</v>
      </c>
      <c r="AO215">
        <v>212</v>
      </c>
      <c r="AP215">
        <f t="shared" si="32"/>
        <v>-1059.8385284664096</v>
      </c>
      <c r="AQ215">
        <f t="shared" si="25"/>
        <v>-1696.0961923128521</v>
      </c>
    </row>
    <row r="216" spans="6:43" x14ac:dyDescent="0.3">
      <c r="F216" s="36">
        <f t="shared" si="27"/>
        <v>1.3630239549307825</v>
      </c>
      <c r="G216" s="36">
        <f>Tool!$D$10+('Trajectory Map'!F216*SIN(RADIANS(90-2*DEGREES(ASIN($D$5/2000))))/COS(RADIANS(90-2*DEGREES(ASIN($D$5/2000))))-('Trajectory Map'!F216*'Trajectory Map'!F216/((Tool!$D$9-Tool!$D$10)*4*COS(RADIANS(90-2*DEGREES(ASIN($D$5/2000))))*COS(RADIANS(90-2*DEGREES(ASIN($D$5/2000)))))))</f>
        <v>4.2520027353325336</v>
      </c>
      <c r="AC216">
        <f t="shared" si="31"/>
        <v>214</v>
      </c>
      <c r="AD216">
        <f t="shared" si="28"/>
        <v>1988.5180411552719</v>
      </c>
      <c r="AE216">
        <v>0</v>
      </c>
      <c r="AF216">
        <v>0</v>
      </c>
      <c r="AG216">
        <f t="shared" si="29"/>
        <v>6.142407391019769</v>
      </c>
      <c r="AH216">
        <f t="shared" si="26"/>
        <v>12.284814782039538</v>
      </c>
      <c r="AI216">
        <f t="shared" si="30"/>
        <v>77.715185217960467</v>
      </c>
      <c r="AJ216">
        <f>(1/9.81)*(SQRT(9.81*2*Basic!$C$4)*SIN(RADIANS(AI216))+(SQRT((SQRT(9.81*2*Basic!$C$4)*SIN(RADIANS(AI216))*SQRT(9.81*2*Basic!$C$4)*SIN(RADIANS(AI216)))-19.62*(-Basic!$C$3))))*SQRT(9.81*2*Basic!$C$4)*COS(RADIANS(AI216))</f>
        <v>1.3630239549307825</v>
      </c>
      <c r="AO216">
        <v>213</v>
      </c>
      <c r="AP216">
        <f t="shared" si="32"/>
        <v>-1089.2780700300541</v>
      </c>
      <c r="AQ216">
        <f t="shared" si="25"/>
        <v>-1677.3411358908481</v>
      </c>
    </row>
    <row r="217" spans="6:43" x14ac:dyDescent="0.3">
      <c r="F217" s="36">
        <f t="shared" si="27"/>
        <v>1.3691869892825035</v>
      </c>
      <c r="G217" s="36">
        <f>Tool!$D$10+('Trajectory Map'!F217*SIN(RADIANS(90-2*DEGREES(ASIN($D$5/2000))))/COS(RADIANS(90-2*DEGREES(ASIN($D$5/2000))))-('Trajectory Map'!F217*'Trajectory Map'!F217/((Tool!$D$9-Tool!$D$10)*4*COS(RADIANS(90-2*DEGREES(ASIN($D$5/2000))))*COS(RADIANS(90-2*DEGREES(ASIN($D$5/2000)))))))</f>
        <v>4.2500398416264371</v>
      </c>
      <c r="AC217">
        <f t="shared" si="31"/>
        <v>215</v>
      </c>
      <c r="AD217">
        <f t="shared" si="28"/>
        <v>1988.4101689540817</v>
      </c>
      <c r="AE217">
        <v>0</v>
      </c>
      <c r="AF217">
        <v>0</v>
      </c>
      <c r="AG217">
        <f t="shared" si="29"/>
        <v>6.1712214783145241</v>
      </c>
      <c r="AH217">
        <f t="shared" si="26"/>
        <v>12.342442956629048</v>
      </c>
      <c r="AI217">
        <f t="shared" si="30"/>
        <v>77.657557043370957</v>
      </c>
      <c r="AJ217">
        <f>(1/9.81)*(SQRT(9.81*2*Basic!$C$4)*SIN(RADIANS(AI217))+(SQRT((SQRT(9.81*2*Basic!$C$4)*SIN(RADIANS(AI217))*SQRT(9.81*2*Basic!$C$4)*SIN(RADIANS(AI217)))-19.62*(-Basic!$C$3))))*SQRT(9.81*2*Basic!$C$4)*COS(RADIANS(AI217))</f>
        <v>1.3691869892825035</v>
      </c>
      <c r="AO217">
        <v>214</v>
      </c>
      <c r="AP217">
        <f t="shared" si="32"/>
        <v>-1118.3858069414935</v>
      </c>
      <c r="AQ217">
        <f t="shared" si="25"/>
        <v>-1658.0751451100837</v>
      </c>
    </row>
    <row r="218" spans="6:43" x14ac:dyDescent="0.3">
      <c r="F218" s="36">
        <f t="shared" si="27"/>
        <v>1.3753471568334297</v>
      </c>
      <c r="G218" s="36">
        <f>Tool!$D$10+('Trajectory Map'!F218*SIN(RADIANS(90-2*DEGREES(ASIN($D$5/2000))))/COS(RADIANS(90-2*DEGREES(ASIN($D$5/2000))))-('Trajectory Map'!F218*'Trajectory Map'!F218/((Tool!$D$9-Tool!$D$10)*4*COS(RADIANS(90-2*DEGREES(ASIN($D$5/2000))))*COS(RADIANS(90-2*DEGREES(ASIN($D$5/2000)))))))</f>
        <v>4.248049951674651</v>
      </c>
      <c r="AC218">
        <f t="shared" si="31"/>
        <v>216</v>
      </c>
      <c r="AD218">
        <f t="shared" si="28"/>
        <v>1988.3017879587596</v>
      </c>
      <c r="AE218">
        <v>0</v>
      </c>
      <c r="AF218">
        <v>0</v>
      </c>
      <c r="AG218">
        <f t="shared" si="29"/>
        <v>6.2000371325163819</v>
      </c>
      <c r="AH218">
        <f t="shared" si="26"/>
        <v>12.400074265032764</v>
      </c>
      <c r="AI218">
        <f t="shared" si="30"/>
        <v>77.599925734967229</v>
      </c>
      <c r="AJ218">
        <f>(1/9.81)*(SQRT(9.81*2*Basic!$C$4)*SIN(RADIANS(AI218))+(SQRT((SQRT(9.81*2*Basic!$C$4)*SIN(RADIANS(AI218))*SQRT(9.81*2*Basic!$C$4)*SIN(RADIANS(AI218)))-19.62*(-Basic!$C$3))))*SQRT(9.81*2*Basic!$C$4)*COS(RADIANS(AI218))</f>
        <v>1.3753471568334297</v>
      </c>
      <c r="AO218">
        <v>215</v>
      </c>
      <c r="AP218">
        <f t="shared" si="32"/>
        <v>-1147.1528727020923</v>
      </c>
      <c r="AQ218">
        <f t="shared" si="25"/>
        <v>-1638.3040885779835</v>
      </c>
    </row>
    <row r="219" spans="6:43" x14ac:dyDescent="0.3">
      <c r="F219" s="36">
        <f t="shared" si="27"/>
        <v>1.3815044446597535</v>
      </c>
      <c r="G219" s="36">
        <f>Tool!$D$10+('Trajectory Map'!F219*SIN(RADIANS(90-2*DEGREES(ASIN($D$5/2000))))/COS(RADIANS(90-2*DEGREES(ASIN($D$5/2000))))-('Trajectory Map'!F219*'Trajectory Map'!F219/((Tool!$D$9-Tool!$D$10)*4*COS(RADIANS(90-2*DEGREES(ASIN($D$5/2000))))*COS(RADIANS(90-2*DEGREES(ASIN($D$5/2000)))))))</f>
        <v>4.2460331086956637</v>
      </c>
      <c r="AC219">
        <f t="shared" si="31"/>
        <v>217</v>
      </c>
      <c r="AD219">
        <f t="shared" si="28"/>
        <v>1988.1928980860987</v>
      </c>
      <c r="AE219">
        <v>0</v>
      </c>
      <c r="AF219">
        <v>0</v>
      </c>
      <c r="AG219">
        <f t="shared" si="29"/>
        <v>6.2288543611707254</v>
      </c>
      <c r="AH219">
        <f t="shared" si="26"/>
        <v>12.457708722341451</v>
      </c>
      <c r="AI219">
        <f t="shared" si="30"/>
        <v>77.542291277658549</v>
      </c>
      <c r="AJ219">
        <f>(1/9.81)*(SQRT(9.81*2*Basic!$C$4)*SIN(RADIANS(AI219))+(SQRT((SQRT(9.81*2*Basic!$C$4)*SIN(RADIANS(AI219))*SQRT(9.81*2*Basic!$C$4)*SIN(RADIANS(AI219)))-19.62*(-Basic!$C$3))))*SQRT(9.81*2*Basic!$C$4)*COS(RADIANS(AI219))</f>
        <v>1.3815044446597535</v>
      </c>
      <c r="AO219">
        <v>216</v>
      </c>
      <c r="AP219">
        <f t="shared" si="32"/>
        <v>-1175.5705045849461</v>
      </c>
      <c r="AQ219">
        <f t="shared" si="25"/>
        <v>-1618.0339887498951</v>
      </c>
    </row>
    <row r="220" spans="6:43" x14ac:dyDescent="0.3">
      <c r="F220" s="36">
        <f t="shared" si="27"/>
        <v>1.3876588398433882</v>
      </c>
      <c r="G220" s="36">
        <f>Tool!$D$10+('Trajectory Map'!F220*SIN(RADIANS(90-2*DEGREES(ASIN($D$5/2000))))/COS(RADIANS(90-2*DEGREES(ASIN($D$5/2000))))-('Trajectory Map'!F220*'Trajectory Map'!F220/((Tool!$D$9-Tool!$D$10)*4*COS(RADIANS(90-2*DEGREES(ASIN($D$5/2000))))*COS(RADIANS(90-2*DEGREES(ASIN($D$5/2000)))))))</f>
        <v>4.24398935612186</v>
      </c>
      <c r="AC220">
        <f t="shared" si="31"/>
        <v>218</v>
      </c>
      <c r="AD220">
        <f t="shared" si="28"/>
        <v>1988.0834992524835</v>
      </c>
      <c r="AE220">
        <v>0</v>
      </c>
      <c r="AF220">
        <v>0</v>
      </c>
      <c r="AG220">
        <f t="shared" si="29"/>
        <v>6.2576731718265854</v>
      </c>
      <c r="AH220">
        <f t="shared" si="26"/>
        <v>12.515346343653171</v>
      </c>
      <c r="AI220">
        <f t="shared" si="30"/>
        <v>77.484653656346836</v>
      </c>
      <c r="AJ220">
        <f>(1/9.81)*(SQRT(9.81*2*Basic!$C$4)*SIN(RADIANS(AI220))+(SQRT((SQRT(9.81*2*Basic!$C$4)*SIN(RADIANS(AI220))*SQRT(9.81*2*Basic!$C$4)*SIN(RADIANS(AI220)))-19.62*(-Basic!$C$3))))*SQRT(9.81*2*Basic!$C$4)*COS(RADIANS(AI220))</f>
        <v>1.3876588398433882</v>
      </c>
      <c r="AO220">
        <v>217</v>
      </c>
      <c r="AP220">
        <f t="shared" si="32"/>
        <v>-1203.6300463040968</v>
      </c>
      <c r="AQ220">
        <f t="shared" si="25"/>
        <v>-1597.2710200945858</v>
      </c>
    </row>
    <row r="221" spans="6:43" x14ac:dyDescent="0.3">
      <c r="F221" s="36">
        <f t="shared" si="27"/>
        <v>1.3938103294719912</v>
      </c>
      <c r="G221" s="36">
        <f>Tool!$D$10+('Trajectory Map'!F221*SIN(RADIANS(90-2*DEGREES(ASIN($D$5/2000))))/COS(RADIANS(90-2*DEGREES(ASIN($D$5/2000))))-('Trajectory Map'!F221*'Trajectory Map'!F221/((Tool!$D$9-Tool!$D$10)*4*COS(RADIANS(90-2*DEGREES(ASIN($D$5/2000))))*COS(RADIANS(90-2*DEGREES(ASIN($D$5/2000)))))))</f>
        <v>4.2419187375991072</v>
      </c>
      <c r="AC221">
        <f t="shared" si="31"/>
        <v>219</v>
      </c>
      <c r="AD221">
        <f t="shared" si="28"/>
        <v>1987.9735913738893</v>
      </c>
      <c r="AE221">
        <v>0</v>
      </c>
      <c r="AF221">
        <v>0</v>
      </c>
      <c r="AG221">
        <f t="shared" si="29"/>
        <v>6.2864935720366706</v>
      </c>
      <c r="AH221">
        <f t="shared" si="26"/>
        <v>12.572987144073341</v>
      </c>
      <c r="AI221">
        <f t="shared" si="30"/>
        <v>77.427012855926662</v>
      </c>
      <c r="AJ221">
        <f>(1/9.81)*(SQRT(9.81*2*Basic!$C$4)*SIN(RADIANS(AI221))+(SQRT((SQRT(9.81*2*Basic!$C$4)*SIN(RADIANS(AI221))*SQRT(9.81*2*Basic!$C$4)*SIN(RADIANS(AI221)))-19.62*(-Basic!$C$3))))*SQRT(9.81*2*Basic!$C$4)*COS(RADIANS(AI221))</f>
        <v>1.3938103294719912</v>
      </c>
      <c r="AO221">
        <v>218</v>
      </c>
      <c r="AP221">
        <f t="shared" si="32"/>
        <v>-1231.3229506513164</v>
      </c>
      <c r="AQ221">
        <f t="shared" si="25"/>
        <v>-1576.021507213444</v>
      </c>
    </row>
    <row r="222" spans="6:43" x14ac:dyDescent="0.3">
      <c r="F222" s="36">
        <f t="shared" si="27"/>
        <v>1.3999589006389905</v>
      </c>
      <c r="G222" s="36">
        <f>Tool!$D$10+('Trajectory Map'!F222*SIN(RADIANS(90-2*DEGREES(ASIN($D$5/2000))))/COS(RADIANS(90-2*DEGREES(ASIN($D$5/2000))))-('Trajectory Map'!F222*'Trajectory Map'!F222/((Tool!$D$9-Tool!$D$10)*4*COS(RADIANS(90-2*DEGREES(ASIN($D$5/2000))))*COS(RADIANS(90-2*DEGREES(ASIN($D$5/2000)))))))</f>
        <v>4.239821296986344</v>
      </c>
      <c r="AC222">
        <f t="shared" si="31"/>
        <v>220</v>
      </c>
      <c r="AD222">
        <f t="shared" si="28"/>
        <v>1987.8631743658818</v>
      </c>
      <c r="AE222">
        <v>0</v>
      </c>
      <c r="AF222">
        <v>0</v>
      </c>
      <c r="AG222">
        <f t="shared" si="29"/>
        <v>6.3153155693573826</v>
      </c>
      <c r="AH222">
        <f t="shared" si="26"/>
        <v>12.630631138714765</v>
      </c>
      <c r="AI222">
        <f t="shared" si="30"/>
        <v>77.369368861285238</v>
      </c>
      <c r="AJ222">
        <f>(1/9.81)*(SQRT(9.81*2*Basic!$C$4)*SIN(RADIANS(AI222))+(SQRT((SQRT(9.81*2*Basic!$C$4)*SIN(RADIANS(AI222))*SQRT(9.81*2*Basic!$C$4)*SIN(RADIANS(AI222)))-19.62*(-Basic!$C$3))))*SQRT(9.81*2*Basic!$C$4)*COS(RADIANS(AI222))</f>
        <v>1.3999589006389905</v>
      </c>
      <c r="AO222">
        <v>219</v>
      </c>
      <c r="AP222">
        <f t="shared" si="32"/>
        <v>-1258.6407820996753</v>
      </c>
      <c r="AQ222">
        <f t="shared" si="25"/>
        <v>-1554.2919229139416</v>
      </c>
    </row>
    <row r="223" spans="6:43" x14ac:dyDescent="0.3">
      <c r="F223" s="36">
        <f t="shared" si="27"/>
        <v>1.4061045404436123</v>
      </c>
      <c r="G223" s="36">
        <f>Tool!$D$10+('Trajectory Map'!F223*SIN(RADIANS(90-2*DEGREES(ASIN($D$5/2000))))/COS(RADIANS(90-2*DEGREES(ASIN($D$5/2000))))-('Trajectory Map'!F223*'Trajectory Map'!F223/((Tool!$D$9-Tool!$D$10)*4*COS(RADIANS(90-2*DEGREES(ASIN($D$5/2000))))*COS(RADIANS(90-2*DEGREES(ASIN($D$5/2000)))))))</f>
        <v>4.2376970783551613</v>
      </c>
      <c r="AC223">
        <f t="shared" si="31"/>
        <v>221</v>
      </c>
      <c r="AD223">
        <f t="shared" si="28"/>
        <v>1987.752248143616</v>
      </c>
      <c r="AE223">
        <v>0</v>
      </c>
      <c r="AF223">
        <v>0</v>
      </c>
      <c r="AG223">
        <f t="shared" si="29"/>
        <v>6.3441391713488278</v>
      </c>
      <c r="AH223">
        <f t="shared" si="26"/>
        <v>12.688278342697656</v>
      </c>
      <c r="AI223">
        <f t="shared" si="30"/>
        <v>77.311721657302343</v>
      </c>
      <c r="AJ223">
        <f>(1/9.81)*(SQRT(9.81*2*Basic!$C$4)*SIN(RADIANS(AI223))+(SQRT((SQRT(9.81*2*Basic!$C$4)*SIN(RADIANS(AI223))*SQRT(9.81*2*Basic!$C$4)*SIN(RADIANS(AI223)))-19.62*(-Basic!$C$3))))*SQRT(9.81*2*Basic!$C$4)*COS(RADIANS(AI223))</f>
        <v>1.4061045404436123</v>
      </c>
      <c r="AO223">
        <v>220</v>
      </c>
      <c r="AP223">
        <f t="shared" si="32"/>
        <v>-1285.5752193730784</v>
      </c>
      <c r="AQ223">
        <f t="shared" si="25"/>
        <v>-1532.0888862379561</v>
      </c>
    </row>
    <row r="224" spans="6:43" x14ac:dyDescent="0.3">
      <c r="F224" s="36">
        <f t="shared" si="27"/>
        <v>1.4122472359909071</v>
      </c>
      <c r="G224" s="36">
        <f>Tool!$D$10+('Trajectory Map'!F224*SIN(RADIANS(90-2*DEGREES(ASIN($D$5/2000))))/COS(RADIANS(90-2*DEGREES(ASIN($D$5/2000))))-('Trajectory Map'!F224*'Trajectory Map'!F224/((Tool!$D$9-Tool!$D$10)*4*COS(RADIANS(90-2*DEGREES(ASIN($D$5/2000))))*COS(RADIANS(90-2*DEGREES(ASIN($D$5/2000)))))))</f>
        <v>4.2355461259893872</v>
      </c>
      <c r="AC224">
        <f t="shared" si="31"/>
        <v>222</v>
      </c>
      <c r="AD224">
        <f t="shared" si="28"/>
        <v>1987.6408126218378</v>
      </c>
      <c r="AE224">
        <v>0</v>
      </c>
      <c r="AF224">
        <v>0</v>
      </c>
      <c r="AG224">
        <f t="shared" si="29"/>
        <v>6.3729643855748463</v>
      </c>
      <c r="AH224">
        <f t="shared" si="26"/>
        <v>12.745928771149693</v>
      </c>
      <c r="AI224">
        <f t="shared" si="30"/>
        <v>77.254071228850307</v>
      </c>
      <c r="AJ224">
        <f>(1/9.81)*(SQRT(9.81*2*Basic!$C$4)*SIN(RADIANS(AI224))+(SQRT((SQRT(9.81*2*Basic!$C$4)*SIN(RADIANS(AI224))*SQRT(9.81*2*Basic!$C$4)*SIN(RADIANS(AI224)))-19.62*(-Basic!$C$3))))*SQRT(9.81*2*Basic!$C$4)*COS(RADIANS(AI224))</f>
        <v>1.4122472359909071</v>
      </c>
      <c r="AO224">
        <v>221</v>
      </c>
      <c r="AP224">
        <f t="shared" si="32"/>
        <v>-1312.1180579810141</v>
      </c>
      <c r="AQ224">
        <f t="shared" si="25"/>
        <v>-1509.4191604455443</v>
      </c>
    </row>
    <row r="225" spans="6:43" x14ac:dyDescent="0.3">
      <c r="F225" s="36">
        <f t="shared" si="27"/>
        <v>1.4183869743917756</v>
      </c>
      <c r="G225" s="36">
        <f>Tool!$D$10+('Trajectory Map'!F225*SIN(RADIANS(90-2*DEGREES(ASIN($D$5/2000))))/COS(RADIANS(90-2*DEGREES(ASIN($D$5/2000))))-('Trajectory Map'!F225*'Trajectory Map'!F225/((Tool!$D$9-Tool!$D$10)*4*COS(RADIANS(90-2*DEGREES(ASIN($D$5/2000))))*COS(RADIANS(90-2*DEGREES(ASIN($D$5/2000)))))))</f>
        <v>4.2333684843846653</v>
      </c>
      <c r="AC225">
        <f t="shared" si="31"/>
        <v>223</v>
      </c>
      <c r="AD225">
        <f t="shared" si="28"/>
        <v>1987.5288677148817</v>
      </c>
      <c r="AE225">
        <v>0</v>
      </c>
      <c r="AF225">
        <v>0</v>
      </c>
      <c r="AG225">
        <f t="shared" si="29"/>
        <v>6.4017912196030284</v>
      </c>
      <c r="AH225">
        <f t="shared" si="26"/>
        <v>12.803582439206057</v>
      </c>
      <c r="AI225">
        <f t="shared" si="30"/>
        <v>77.196417560793947</v>
      </c>
      <c r="AJ225">
        <f>(1/9.81)*(SQRT(9.81*2*Basic!$C$4)*SIN(RADIANS(AI225))+(SQRT((SQRT(9.81*2*Basic!$C$4)*SIN(RADIANS(AI225))*SQRT(9.81*2*Basic!$C$4)*SIN(RADIANS(AI225)))-19.62*(-Basic!$C$3))))*SQRT(9.81*2*Basic!$C$4)*COS(RADIANS(AI225))</f>
        <v>1.4183869743917756</v>
      </c>
      <c r="AO225">
        <v>222</v>
      </c>
      <c r="AP225">
        <f t="shared" si="32"/>
        <v>-1338.2612127177165</v>
      </c>
      <c r="AQ225">
        <f t="shared" si="25"/>
        <v>-1486.2896509547884</v>
      </c>
    </row>
    <row r="226" spans="6:43" x14ac:dyDescent="0.3">
      <c r="F226" s="36">
        <f t="shared" si="27"/>
        <v>1.4245237427630006</v>
      </c>
      <c r="G226" s="36">
        <f>Tool!$D$10+('Trajectory Map'!F226*SIN(RADIANS(90-2*DEGREES(ASIN($D$5/2000))))/COS(RADIANS(90-2*DEGREES(ASIN($D$5/2000))))-('Trajectory Map'!F226*'Trajectory Map'!F226/((Tool!$D$9-Tool!$D$10)*4*COS(RADIANS(90-2*DEGREES(ASIN($D$5/2000))))*COS(RADIANS(90-2*DEGREES(ASIN($D$5/2000)))))))</f>
        <v>4.231164198248031</v>
      </c>
      <c r="AC226">
        <f t="shared" si="31"/>
        <v>224</v>
      </c>
      <c r="AD226">
        <f t="shared" si="28"/>
        <v>1987.4164133366717</v>
      </c>
      <c r="AE226">
        <v>0</v>
      </c>
      <c r="AF226">
        <v>0</v>
      </c>
      <c r="AG226">
        <f t="shared" si="29"/>
        <v>6.4306196810047247</v>
      </c>
      <c r="AH226">
        <f t="shared" si="26"/>
        <v>12.861239362009449</v>
      </c>
      <c r="AI226">
        <f t="shared" si="30"/>
        <v>77.138760637990544</v>
      </c>
      <c r="AJ226">
        <f>(1/9.81)*(SQRT(9.81*2*Basic!$C$4)*SIN(RADIANS(AI226))+(SQRT((SQRT(9.81*2*Basic!$C$4)*SIN(RADIANS(AI226))*SQRT(9.81*2*Basic!$C$4)*SIN(RADIANS(AI226)))-19.62*(-Basic!$C$3))))*SQRT(9.81*2*Basic!$C$4)*COS(RADIANS(AI226))</f>
        <v>1.4245237427630006</v>
      </c>
      <c r="AO226">
        <v>223</v>
      </c>
      <c r="AP226">
        <f t="shared" si="32"/>
        <v>-1363.9967201249967</v>
      </c>
      <c r="AQ226">
        <f t="shared" si="25"/>
        <v>-1462.7074032383412</v>
      </c>
    </row>
    <row r="227" spans="6:43" x14ac:dyDescent="0.3">
      <c r="F227" s="36">
        <f t="shared" si="27"/>
        <v>1.4306575282272627</v>
      </c>
      <c r="G227" s="36">
        <f>Tool!$D$10+('Trajectory Map'!F227*SIN(RADIANS(90-2*DEGREES(ASIN($D$5/2000))))/COS(RADIANS(90-2*DEGREES(ASIN($D$5/2000))))-('Trajectory Map'!F227*'Trajectory Map'!F227/((Tool!$D$9-Tool!$D$10)*4*COS(RADIANS(90-2*DEGREES(ASIN($D$5/2000))))*COS(RADIANS(90-2*DEGREES(ASIN($D$5/2000)))))))</f>
        <v>4.228933312497495</v>
      </c>
      <c r="AC227">
        <f t="shared" si="31"/>
        <v>225</v>
      </c>
      <c r="AD227">
        <f t="shared" si="28"/>
        <v>1987.30344940072</v>
      </c>
      <c r="AE227">
        <v>0</v>
      </c>
      <c r="AF227">
        <v>0</v>
      </c>
      <c r="AG227">
        <f t="shared" si="29"/>
        <v>6.4594497773550765</v>
      </c>
      <c r="AH227">
        <f t="shared" si="26"/>
        <v>12.918899554710153</v>
      </c>
      <c r="AI227">
        <f t="shared" si="30"/>
        <v>77.081100445289849</v>
      </c>
      <c r="AJ227">
        <f>(1/9.81)*(SQRT(9.81*2*Basic!$C$4)*SIN(RADIANS(AI227))+(SQRT((SQRT(9.81*2*Basic!$C$4)*SIN(RADIANS(AI227))*SQRT(9.81*2*Basic!$C$4)*SIN(RADIANS(AI227)))-19.62*(-Basic!$C$3))))*SQRT(9.81*2*Basic!$C$4)*COS(RADIANS(AI227))</f>
        <v>1.4306575282272627</v>
      </c>
      <c r="AO227">
        <v>224</v>
      </c>
      <c r="AP227">
        <f t="shared" si="32"/>
        <v>-1389.3167409179948</v>
      </c>
      <c r="AQ227">
        <f t="shared" si="25"/>
        <v>-1438.6796006773022</v>
      </c>
    </row>
    <row r="228" spans="6:43" x14ac:dyDescent="0.3">
      <c r="F228" s="36">
        <f t="shared" si="27"/>
        <v>1.4367883179131826</v>
      </c>
      <c r="G228" s="36">
        <f>Tool!$D$10+('Trajectory Map'!F228*SIN(RADIANS(90-2*DEGREES(ASIN($D$5/2000))))/COS(RADIANS(90-2*DEGREES(ASIN($D$5/2000))))-('Trajectory Map'!F228*'Trajectory Map'!F228/((Tool!$D$9-Tool!$D$10)*4*COS(RADIANS(90-2*DEGREES(ASIN($D$5/2000))))*COS(RADIANS(90-2*DEGREES(ASIN($D$5/2000)))))))</f>
        <v>4.2266758722616107</v>
      </c>
      <c r="AC228">
        <f t="shared" si="31"/>
        <v>226</v>
      </c>
      <c r="AD228">
        <f t="shared" si="28"/>
        <v>1987.1899758201278</v>
      </c>
      <c r="AE228">
        <v>0</v>
      </c>
      <c r="AF228">
        <v>0</v>
      </c>
      <c r="AG228">
        <f t="shared" si="29"/>
        <v>6.4882815162330276</v>
      </c>
      <c r="AH228">
        <f t="shared" si="26"/>
        <v>12.976563032466055</v>
      </c>
      <c r="AI228">
        <f t="shared" si="30"/>
        <v>77.023436967533939</v>
      </c>
      <c r="AJ228">
        <f>(1/9.81)*(SQRT(9.81*2*Basic!$C$4)*SIN(RADIANS(AI228))+(SQRT((SQRT(9.81*2*Basic!$C$4)*SIN(RADIANS(AI228))*SQRT(9.81*2*Basic!$C$4)*SIN(RADIANS(AI228)))-19.62*(-Basic!$C$3))))*SQRT(9.81*2*Basic!$C$4)*COS(RADIANS(AI228))</f>
        <v>1.4367883179131826</v>
      </c>
      <c r="AO228">
        <v>225</v>
      </c>
      <c r="AP228">
        <f t="shared" si="32"/>
        <v>-1414.2135623730949</v>
      </c>
      <c r="AQ228">
        <f t="shared" si="25"/>
        <v>-1414.2135623730953</v>
      </c>
    </row>
    <row r="229" spans="6:43" x14ac:dyDescent="0.3">
      <c r="F229" s="36">
        <f t="shared" si="27"/>
        <v>1.4429160989553285</v>
      </c>
      <c r="G229" s="36">
        <f>Tool!$D$10+('Trajectory Map'!F229*SIN(RADIANS(90-2*DEGREES(ASIN($D$5/2000))))/COS(RADIANS(90-2*DEGREES(ASIN($D$5/2000))))-('Trajectory Map'!F229*'Trajectory Map'!F229/((Tool!$D$9-Tool!$D$10)*4*COS(RADIANS(90-2*DEGREES(ASIN($D$5/2000))))*COS(RADIANS(90-2*DEGREES(ASIN($D$5/2000)))))))</f>
        <v>4.2243919228790556</v>
      </c>
      <c r="AC229">
        <f t="shared" si="31"/>
        <v>227</v>
      </c>
      <c r="AD229">
        <f t="shared" si="28"/>
        <v>1987.075992507584</v>
      </c>
      <c r="AE229">
        <v>0</v>
      </c>
      <c r="AF229">
        <v>0</v>
      </c>
      <c r="AG229">
        <f t="shared" si="29"/>
        <v>6.5171149052213444</v>
      </c>
      <c r="AH229">
        <f t="shared" si="26"/>
        <v>13.034229810442689</v>
      </c>
      <c r="AI229">
        <f t="shared" si="30"/>
        <v>76.965770189557304</v>
      </c>
      <c r="AJ229">
        <f>(1/9.81)*(SQRT(9.81*2*Basic!$C$4)*SIN(RADIANS(AI229))+(SQRT((SQRT(9.81*2*Basic!$C$4)*SIN(RADIANS(AI229))*SQRT(9.81*2*Basic!$C$4)*SIN(RADIANS(AI229)))-19.62*(-Basic!$C$3))))*SQRT(9.81*2*Basic!$C$4)*COS(RADIANS(AI229))</f>
        <v>1.4429160989553285</v>
      </c>
      <c r="AO229">
        <v>226</v>
      </c>
      <c r="AP229">
        <f t="shared" si="32"/>
        <v>-1438.6796006773025</v>
      </c>
      <c r="AQ229">
        <f t="shared" si="25"/>
        <v>-1389.3167409179946</v>
      </c>
    </row>
    <row r="230" spans="6:43" x14ac:dyDescent="0.3">
      <c r="F230" s="36">
        <f t="shared" si="27"/>
        <v>1.44904085849426</v>
      </c>
      <c r="G230" s="36">
        <f>Tool!$D$10+('Trajectory Map'!F230*SIN(RADIANS(90-2*DEGREES(ASIN($D$5/2000))))/COS(RADIANS(90-2*DEGREES(ASIN($D$5/2000))))-('Trajectory Map'!F230*'Trajectory Map'!F230/((Tool!$D$9-Tool!$D$10)*4*COS(RADIANS(90-2*DEGREES(ASIN($D$5/2000))))*COS(RADIANS(90-2*DEGREES(ASIN($D$5/2000)))))))</f>
        <v>4.222081509898195</v>
      </c>
      <c r="AC230">
        <f t="shared" si="31"/>
        <v>228</v>
      </c>
      <c r="AD230">
        <f t="shared" si="28"/>
        <v>1986.9614993753653</v>
      </c>
      <c r="AE230">
        <v>0</v>
      </c>
      <c r="AF230">
        <v>0</v>
      </c>
      <c r="AG230">
        <f t="shared" si="29"/>
        <v>6.5459499519066364</v>
      </c>
      <c r="AH230">
        <f t="shared" si="26"/>
        <v>13.091899903813273</v>
      </c>
      <c r="AI230">
        <f t="shared" si="30"/>
        <v>76.908100096186729</v>
      </c>
      <c r="AJ230">
        <f>(1/9.81)*(SQRT(9.81*2*Basic!$C$4)*SIN(RADIANS(AI230))+(SQRT((SQRT(9.81*2*Basic!$C$4)*SIN(RADIANS(AI230))*SQRT(9.81*2*Basic!$C$4)*SIN(RADIANS(AI230)))-19.62*(-Basic!$C$3))))*SQRT(9.81*2*Basic!$C$4)*COS(RADIANS(AI230))</f>
        <v>1.44904085849426</v>
      </c>
      <c r="AO230">
        <v>227</v>
      </c>
      <c r="AP230">
        <f t="shared" si="32"/>
        <v>-1462.7074032383409</v>
      </c>
      <c r="AQ230">
        <f t="shared" si="25"/>
        <v>-1363.9967201249972</v>
      </c>
    </row>
    <row r="231" spans="6:43" x14ac:dyDescent="0.3">
      <c r="F231" s="36">
        <f t="shared" si="27"/>
        <v>1.4551625836765496</v>
      </c>
      <c r="G231" s="36">
        <f>Tool!$D$10+('Trajectory Map'!F231*SIN(RADIANS(90-2*DEGREES(ASIN($D$5/2000))))/COS(RADIANS(90-2*DEGREES(ASIN($D$5/2000))))-('Trajectory Map'!F231*'Trajectory Map'!F231/((Tool!$D$9-Tool!$D$10)*4*COS(RADIANS(90-2*DEGREES(ASIN($D$5/2000))))*COS(RADIANS(90-2*DEGREES(ASIN($D$5/2000)))))))</f>
        <v>4.2197446790766548</v>
      </c>
      <c r="AC231">
        <f t="shared" si="31"/>
        <v>229</v>
      </c>
      <c r="AD231">
        <f t="shared" si="28"/>
        <v>1986.8464963353358</v>
      </c>
      <c r="AE231">
        <v>0</v>
      </c>
      <c r="AF231">
        <v>0</v>
      </c>
      <c r="AG231">
        <f t="shared" si="29"/>
        <v>6.5747866638793733</v>
      </c>
      <c r="AH231">
        <f t="shared" si="26"/>
        <v>13.149573327758747</v>
      </c>
      <c r="AI231">
        <f t="shared" si="30"/>
        <v>76.850426672241255</v>
      </c>
      <c r="AJ231">
        <f>(1/9.81)*(SQRT(9.81*2*Basic!$C$4)*SIN(RADIANS(AI231))+(SQRT((SQRT(9.81*2*Basic!$C$4)*SIN(RADIANS(AI231))*SQRT(9.81*2*Basic!$C$4)*SIN(RADIANS(AI231)))-19.62*(-Basic!$C$3))))*SQRT(9.81*2*Basic!$C$4)*COS(RADIANS(AI231))</f>
        <v>1.4551625836765496</v>
      </c>
      <c r="AO231">
        <v>228</v>
      </c>
      <c r="AP231">
        <f t="shared" si="32"/>
        <v>-1486.2896509547886</v>
      </c>
      <c r="AQ231">
        <f t="shared" ref="AQ231:AQ294" si="33">2000*COS(RADIANS(AO231))</f>
        <v>-1338.2612127177163</v>
      </c>
    </row>
    <row r="232" spans="6:43" x14ac:dyDescent="0.3">
      <c r="F232" s="36">
        <f t="shared" si="27"/>
        <v>1.4612812616548021</v>
      </c>
      <c r="G232" s="36">
        <f>Tool!$D$10+('Trajectory Map'!F232*SIN(RADIANS(90-2*DEGREES(ASIN($D$5/2000))))/COS(RADIANS(90-2*DEGREES(ASIN($D$5/2000))))-('Trajectory Map'!F232*'Trajectory Map'!F232/((Tool!$D$9-Tool!$D$10)*4*COS(RADIANS(90-2*DEGREES(ASIN($D$5/2000))))*COS(RADIANS(90-2*DEGREES(ASIN($D$5/2000)))))))</f>
        <v>4.2173814763808934</v>
      </c>
      <c r="AC232">
        <f t="shared" si="31"/>
        <v>230</v>
      </c>
      <c r="AD232">
        <f t="shared" si="28"/>
        <v>1986.7309832989467</v>
      </c>
      <c r="AE232">
        <v>0</v>
      </c>
      <c r="AF232">
        <v>0</v>
      </c>
      <c r="AG232">
        <f t="shared" si="29"/>
        <v>6.6036250487339023</v>
      </c>
      <c r="AH232">
        <f t="shared" si="26"/>
        <v>13.207250097467805</v>
      </c>
      <c r="AI232">
        <f t="shared" si="30"/>
        <v>76.792749902532194</v>
      </c>
      <c r="AJ232">
        <f>(1/9.81)*(SQRT(9.81*2*Basic!$C$4)*SIN(RADIANS(AI232))+(SQRT((SQRT(9.81*2*Basic!$C$4)*SIN(RADIANS(AI232))*SQRT(9.81*2*Basic!$C$4)*SIN(RADIANS(AI232)))-19.62*(-Basic!$C$3))))*SQRT(9.81*2*Basic!$C$4)*COS(RADIANS(AI232))</f>
        <v>1.4612812616548021</v>
      </c>
      <c r="AO232">
        <v>229</v>
      </c>
      <c r="AP232">
        <f t="shared" si="32"/>
        <v>-1509.4191604455441</v>
      </c>
      <c r="AQ232">
        <f t="shared" si="33"/>
        <v>-1312.1180579810145</v>
      </c>
    </row>
    <row r="233" spans="6:43" x14ac:dyDescent="0.3">
      <c r="F233" s="36">
        <f t="shared" si="27"/>
        <v>1.4673968795876888</v>
      </c>
      <c r="G233" s="36">
        <f>Tool!$D$10+('Trajectory Map'!F233*SIN(RADIANS(90-2*DEGREES(ASIN($D$5/2000))))/COS(RADIANS(90-2*DEGREES(ASIN($D$5/2000))))-('Trajectory Map'!F233*'Trajectory Map'!F233/((Tool!$D$9-Tool!$D$10)*4*COS(RADIANS(90-2*DEGREES(ASIN($D$5/2000))))*COS(RADIANS(90-2*DEGREES(ASIN($D$5/2000)))))))</f>
        <v>4.2149919479857632</v>
      </c>
      <c r="AC233">
        <f t="shared" si="31"/>
        <v>231</v>
      </c>
      <c r="AD233">
        <f t="shared" si="28"/>
        <v>1986.6149601772358</v>
      </c>
      <c r="AE233">
        <v>0</v>
      </c>
      <c r="AF233">
        <v>0</v>
      </c>
      <c r="AG233">
        <f t="shared" si="29"/>
        <v>6.6324651140684736</v>
      </c>
      <c r="AH233">
        <f t="shared" si="26"/>
        <v>13.264930228136947</v>
      </c>
      <c r="AI233">
        <f t="shared" si="30"/>
        <v>76.735069771863053</v>
      </c>
      <c r="AJ233">
        <f>(1/9.81)*(SQRT(9.81*2*Basic!$C$4)*SIN(RADIANS(AI233))+(SQRT((SQRT(9.81*2*Basic!$C$4)*SIN(RADIANS(AI233))*SQRT(9.81*2*Basic!$C$4)*SIN(RADIANS(AI233)))-19.62*(-Basic!$C$3))))*SQRT(9.81*2*Basic!$C$4)*COS(RADIANS(AI233))</f>
        <v>1.4673968795876888</v>
      </c>
      <c r="AO233">
        <v>230</v>
      </c>
      <c r="AP233">
        <f t="shared" si="32"/>
        <v>-1532.0888862379559</v>
      </c>
      <c r="AQ233">
        <f t="shared" si="33"/>
        <v>-1285.5752193730789</v>
      </c>
    </row>
    <row r="234" spans="6:43" x14ac:dyDescent="0.3">
      <c r="F234" s="36">
        <f t="shared" si="27"/>
        <v>1.4735094246399754</v>
      </c>
      <c r="G234" s="36">
        <f>Tool!$D$10+('Trajectory Map'!F234*SIN(RADIANS(90-2*DEGREES(ASIN($D$5/2000))))/COS(RADIANS(90-2*DEGREES(ASIN($D$5/2000))))-('Trajectory Map'!F234*'Trajectory Map'!F234/((Tool!$D$9-Tool!$D$10)*4*COS(RADIANS(90-2*DEGREES(ASIN($D$5/2000))))*COS(RADIANS(90-2*DEGREES(ASIN($D$5/2000)))))))</f>
        <v>4.2125761402740753</v>
      </c>
      <c r="AC234">
        <f t="shared" si="31"/>
        <v>232</v>
      </c>
      <c r="AD234">
        <f t="shared" si="28"/>
        <v>1986.4984268808269</v>
      </c>
      <c r="AE234">
        <v>0</v>
      </c>
      <c r="AF234">
        <v>0</v>
      </c>
      <c r="AG234">
        <f t="shared" si="29"/>
        <v>6.6613068674852496</v>
      </c>
      <c r="AH234">
        <f t="shared" si="26"/>
        <v>13.322613734970499</v>
      </c>
      <c r="AI234">
        <f t="shared" si="30"/>
        <v>76.677386265029497</v>
      </c>
      <c r="AJ234">
        <f>(1/9.81)*(SQRT(9.81*2*Basic!$C$4)*SIN(RADIANS(AI234))+(SQRT((SQRT(9.81*2*Basic!$C$4)*SIN(RADIANS(AI234))*SQRT(9.81*2*Basic!$C$4)*SIN(RADIANS(AI234)))-19.62*(-Basic!$C$3))))*SQRT(9.81*2*Basic!$C$4)*COS(RADIANS(AI234))</f>
        <v>1.4735094246399754</v>
      </c>
      <c r="AO234">
        <v>231</v>
      </c>
      <c r="AP234">
        <f t="shared" si="32"/>
        <v>-1554.2919229139411</v>
      </c>
      <c r="AQ234">
        <f t="shared" si="33"/>
        <v>-1258.6407820996756</v>
      </c>
    </row>
    <row r="235" spans="6:43" x14ac:dyDescent="0.3">
      <c r="F235" s="36">
        <f t="shared" si="27"/>
        <v>1.4796188839825397</v>
      </c>
      <c r="G235" s="36">
        <f>Tool!$D$10+('Trajectory Map'!F235*SIN(RADIANS(90-2*DEGREES(ASIN($D$5/2000))))/COS(RADIANS(90-2*DEGREES(ASIN($D$5/2000))))-('Trajectory Map'!F235*'Trajectory Map'!F235/((Tool!$D$9-Tool!$D$10)*4*COS(RADIANS(90-2*DEGREES(ASIN($D$5/2000))))*COS(RADIANS(90-2*DEGREES(ASIN($D$5/2000)))))))</f>
        <v>4.2101340998361669</v>
      </c>
      <c r="AC235">
        <f t="shared" si="31"/>
        <v>233</v>
      </c>
      <c r="AD235">
        <f t="shared" si="28"/>
        <v>1986.3813833199304</v>
      </c>
      <c r="AE235">
        <v>0</v>
      </c>
      <c r="AF235">
        <v>0</v>
      </c>
      <c r="AG235">
        <f t="shared" si="29"/>
        <v>6.6901503165903327</v>
      </c>
      <c r="AH235">
        <f t="shared" si="26"/>
        <v>13.380300633180665</v>
      </c>
      <c r="AI235">
        <f t="shared" si="30"/>
        <v>76.619699366819333</v>
      </c>
      <c r="AJ235">
        <f>(1/9.81)*(SQRT(9.81*2*Basic!$C$4)*SIN(RADIANS(AI235))+(SQRT((SQRT(9.81*2*Basic!$C$4)*SIN(RADIANS(AI235))*SQRT(9.81*2*Basic!$C$4)*SIN(RADIANS(AI235)))-19.62*(-Basic!$C$3))))*SQRT(9.81*2*Basic!$C$4)*COS(RADIANS(AI235))</f>
        <v>1.4796188839825397</v>
      </c>
      <c r="AO235">
        <v>232</v>
      </c>
      <c r="AP235">
        <f t="shared" si="32"/>
        <v>-1576.0215072134442</v>
      </c>
      <c r="AQ235">
        <f t="shared" si="33"/>
        <v>-1231.3229506513162</v>
      </c>
    </row>
    <row r="236" spans="6:43" x14ac:dyDescent="0.3">
      <c r="F236" s="36">
        <f t="shared" si="27"/>
        <v>1.4857252447924099</v>
      </c>
      <c r="G236" s="36">
        <f>Tool!$D$10+('Trajectory Map'!F236*SIN(RADIANS(90-2*DEGREES(ASIN($D$5/2000))))/COS(RADIANS(90-2*DEGREES(ASIN($D$5/2000))))-('Trajectory Map'!F236*'Trajectory Map'!F236/((Tool!$D$9-Tool!$D$10)*4*COS(RADIANS(90-2*DEGREES(ASIN($D$5/2000))))*COS(RADIANS(90-2*DEGREES(ASIN($D$5/2000)))))))</f>
        <v>4.2076658734694572</v>
      </c>
      <c r="AC236">
        <f t="shared" si="31"/>
        <v>234</v>
      </c>
      <c r="AD236">
        <f t="shared" si="28"/>
        <v>1986.2638294043418</v>
      </c>
      <c r="AE236">
        <v>0</v>
      </c>
      <c r="AF236">
        <v>0</v>
      </c>
      <c r="AG236">
        <f t="shared" si="29"/>
        <v>6.7189954689937776</v>
      </c>
      <c r="AH236">
        <f t="shared" si="26"/>
        <v>13.437990937987555</v>
      </c>
      <c r="AI236">
        <f t="shared" si="30"/>
        <v>76.56200906201245</v>
      </c>
      <c r="AJ236">
        <f>(1/9.81)*(SQRT(9.81*2*Basic!$C$4)*SIN(RADIANS(AI236))+(SQRT((SQRT(9.81*2*Basic!$C$4)*SIN(RADIANS(AI236))*SQRT(9.81*2*Basic!$C$4)*SIN(RADIANS(AI236)))-19.62*(-Basic!$C$3))))*SQRT(9.81*2*Basic!$C$4)*COS(RADIANS(AI236))</f>
        <v>1.4857252447924099</v>
      </c>
      <c r="AO236">
        <v>233</v>
      </c>
      <c r="AP236">
        <f t="shared" si="32"/>
        <v>-1597.2710200945858</v>
      </c>
      <c r="AQ236">
        <f t="shared" si="33"/>
        <v>-1203.6300463040966</v>
      </c>
    </row>
    <row r="237" spans="6:43" x14ac:dyDescent="0.3">
      <c r="F237" s="36">
        <f t="shared" si="27"/>
        <v>1.4918284942527822</v>
      </c>
      <c r="G237" s="36">
        <f>Tool!$D$10+('Trajectory Map'!F237*SIN(RADIANS(90-2*DEGREES(ASIN($D$5/2000))))/COS(RADIANS(90-2*DEGREES(ASIN($D$5/2000))))-('Trajectory Map'!F237*'Trajectory Map'!F237/((Tool!$D$9-Tool!$D$10)*4*COS(RADIANS(90-2*DEGREES(ASIN($D$5/2000))))*COS(RADIANS(90-2*DEGREES(ASIN($D$5/2000)))))))</f>
        <v>4.2051715081780108</v>
      </c>
      <c r="AC237">
        <f t="shared" si="31"/>
        <v>235</v>
      </c>
      <c r="AD237">
        <f t="shared" si="28"/>
        <v>1986.1457650434422</v>
      </c>
      <c r="AE237">
        <v>0</v>
      </c>
      <c r="AF237">
        <v>0</v>
      </c>
      <c r="AG237">
        <f t="shared" si="29"/>
        <v>6.7478423323096157</v>
      </c>
      <c r="AH237">
        <f t="shared" si="26"/>
        <v>13.495684664619231</v>
      </c>
      <c r="AI237">
        <f t="shared" si="30"/>
        <v>76.504315335380767</v>
      </c>
      <c r="AJ237">
        <f>(1/9.81)*(SQRT(9.81*2*Basic!$C$4)*SIN(RADIANS(AI237))+(SQRT((SQRT(9.81*2*Basic!$C$4)*SIN(RADIANS(AI237))*SQRT(9.81*2*Basic!$C$4)*SIN(RADIANS(AI237)))-19.62*(-Basic!$C$3))))*SQRT(9.81*2*Basic!$C$4)*COS(RADIANS(AI237))</f>
        <v>1.4918284942527822</v>
      </c>
      <c r="AO237">
        <v>234</v>
      </c>
      <c r="AP237">
        <f t="shared" si="32"/>
        <v>-1618.0339887498947</v>
      </c>
      <c r="AQ237">
        <f t="shared" si="33"/>
        <v>-1175.5705045849465</v>
      </c>
    </row>
    <row r="238" spans="6:43" x14ac:dyDescent="0.3">
      <c r="F238" s="36">
        <f t="shared" si="27"/>
        <v>1.4979286195530503</v>
      </c>
      <c r="G238" s="36">
        <f>Tool!$D$10+('Trajectory Map'!F238*SIN(RADIANS(90-2*DEGREES(ASIN($D$5/2000))))/COS(RADIANS(90-2*DEGREES(ASIN($D$5/2000))))-('Trajectory Map'!F238*'Trajectory Map'!F238/((Tool!$D$9-Tool!$D$10)*4*COS(RADIANS(90-2*DEGREES(ASIN($D$5/2000))))*COS(RADIANS(90-2*DEGREES(ASIN($D$5/2000)))))))</f>
        <v>4.2026510511720927</v>
      </c>
      <c r="AC238">
        <f t="shared" si="31"/>
        <v>236</v>
      </c>
      <c r="AD238">
        <f t="shared" si="28"/>
        <v>1986.0271901461974</v>
      </c>
      <c r="AE238">
        <v>0</v>
      </c>
      <c r="AF238">
        <v>0</v>
      </c>
      <c r="AG238">
        <f t="shared" si="29"/>
        <v>6.7766909141558731</v>
      </c>
      <c r="AH238">
        <f t="shared" si="26"/>
        <v>13.553381828311746</v>
      </c>
      <c r="AI238">
        <f t="shared" si="30"/>
        <v>76.446618171688257</v>
      </c>
      <c r="AJ238">
        <f>(1/9.81)*(SQRT(9.81*2*Basic!$C$4)*SIN(RADIANS(AI238))+(SQRT((SQRT(9.81*2*Basic!$C$4)*SIN(RADIANS(AI238))*SQRT(9.81*2*Basic!$C$4)*SIN(RADIANS(AI238)))-19.62*(-Basic!$C$3))))*SQRT(9.81*2*Basic!$C$4)*COS(RADIANS(AI238))</f>
        <v>1.4979286195530503</v>
      </c>
      <c r="AO238">
        <v>235</v>
      </c>
      <c r="AP238">
        <f t="shared" si="32"/>
        <v>-1638.3040885779831</v>
      </c>
      <c r="AQ238">
        <f t="shared" si="33"/>
        <v>-1147.1528727020927</v>
      </c>
    </row>
    <row r="239" spans="6:43" x14ac:dyDescent="0.3">
      <c r="F239" s="36">
        <f t="shared" si="27"/>
        <v>1.5040256078888368</v>
      </c>
      <c r="G239" s="36">
        <f>Tool!$D$10+('Trajectory Map'!F239*SIN(RADIANS(90-2*DEGREES(ASIN($D$5/2000))))/COS(RADIANS(90-2*DEGREES(ASIN($D$5/2000))))-('Trajectory Map'!F239*'Trajectory Map'!F239/((Tool!$D$9-Tool!$D$10)*4*COS(RADIANS(90-2*DEGREES(ASIN($D$5/2000))))*COS(RADIANS(90-2*DEGREES(ASIN($D$5/2000)))))))</f>
        <v>4.2001045498677261</v>
      </c>
      <c r="AC239">
        <f t="shared" si="31"/>
        <v>237</v>
      </c>
      <c r="AD239">
        <f t="shared" si="28"/>
        <v>1985.9081046211579</v>
      </c>
      <c r="AE239">
        <v>0</v>
      </c>
      <c r="AF239">
        <v>0</v>
      </c>
      <c r="AG239">
        <f t="shared" si="29"/>
        <v>6.8055412221545826</v>
      </c>
      <c r="AH239">
        <f t="shared" si="26"/>
        <v>13.611082444309165</v>
      </c>
      <c r="AI239">
        <f t="shared" si="30"/>
        <v>76.388917555690838</v>
      </c>
      <c r="AJ239">
        <f>(1/9.81)*(SQRT(9.81*2*Basic!$C$4)*SIN(RADIANS(AI239))+(SQRT((SQRT(9.81*2*Basic!$C$4)*SIN(RADIANS(AI239))*SQRT(9.81*2*Basic!$C$4)*SIN(RADIANS(AI239)))-19.62*(-Basic!$C$3))))*SQRT(9.81*2*Basic!$C$4)*COS(RADIANS(AI239))</f>
        <v>1.5040256078888368</v>
      </c>
      <c r="AO239">
        <v>236</v>
      </c>
      <c r="AP239">
        <f t="shared" si="32"/>
        <v>-1658.0751451100837</v>
      </c>
      <c r="AQ239">
        <f t="shared" si="33"/>
        <v>-1118.3858069414932</v>
      </c>
    </row>
    <row r="240" spans="6:43" x14ac:dyDescent="0.3">
      <c r="F240" s="36">
        <f t="shared" si="27"/>
        <v>1.5101194464620125</v>
      </c>
      <c r="G240" s="36">
        <f>Tool!$D$10+('Trajectory Map'!F240*SIN(RADIANS(90-2*DEGREES(ASIN($D$5/2000))))/COS(RADIANS(90-2*DEGREES(ASIN($D$5/2000))))-('Trajectory Map'!F240*'Trajectory Map'!F240/((Tool!$D$9-Tool!$D$10)*4*COS(RADIANS(90-2*DEGREES(ASIN($D$5/2000))))*COS(RADIANS(90-2*DEGREES(ASIN($D$5/2000)))))))</f>
        <v>4.1975320518862471</v>
      </c>
      <c r="AC240">
        <f t="shared" si="31"/>
        <v>238</v>
      </c>
      <c r="AD240">
        <f t="shared" si="28"/>
        <v>1985.7885083764586</v>
      </c>
      <c r="AE240">
        <v>0</v>
      </c>
      <c r="AF240">
        <v>0</v>
      </c>
      <c r="AG240">
        <f t="shared" si="29"/>
        <v>6.8343932639318128</v>
      </c>
      <c r="AH240">
        <f t="shared" si="26"/>
        <v>13.668786527863626</v>
      </c>
      <c r="AI240">
        <f t="shared" si="30"/>
        <v>76.331213472136369</v>
      </c>
      <c r="AJ240">
        <f>(1/9.81)*(SQRT(9.81*2*Basic!$C$4)*SIN(RADIANS(AI240))+(SQRT((SQRT(9.81*2*Basic!$C$4)*SIN(RADIANS(AI240))*SQRT(9.81*2*Basic!$C$4)*SIN(RADIANS(AI240)))-19.62*(-Basic!$C$3))))*SQRT(9.81*2*Basic!$C$4)*COS(RADIANS(AI240))</f>
        <v>1.5101194464620125</v>
      </c>
      <c r="AO240">
        <v>237</v>
      </c>
      <c r="AP240">
        <f t="shared" si="32"/>
        <v>-1677.3411358908481</v>
      </c>
      <c r="AQ240">
        <f t="shared" si="33"/>
        <v>-1089.2780700300539</v>
      </c>
    </row>
    <row r="241" spans="6:43" x14ac:dyDescent="0.3">
      <c r="F241" s="36">
        <f t="shared" si="27"/>
        <v>1.5162101224807227</v>
      </c>
      <c r="G241" s="36">
        <f>Tool!$D$10+('Trajectory Map'!F241*SIN(RADIANS(90-2*DEGREES(ASIN($D$5/2000))))/COS(RADIANS(90-2*DEGREES(ASIN($D$5/2000))))-('Trajectory Map'!F241*'Trajectory Map'!F241/((Tool!$D$9-Tool!$D$10)*4*COS(RADIANS(90-2*DEGREES(ASIN($D$5/2000))))*COS(RADIANS(90-2*DEGREES(ASIN($D$5/2000)))))))</f>
        <v>4.1949336050538548</v>
      </c>
      <c r="AC241">
        <f t="shared" si="31"/>
        <v>239</v>
      </c>
      <c r="AD241">
        <f t="shared" si="28"/>
        <v>1985.6684013198176</v>
      </c>
      <c r="AE241">
        <v>0</v>
      </c>
      <c r="AF241">
        <v>0</v>
      </c>
      <c r="AG241">
        <f t="shared" si="29"/>
        <v>6.8632470471176834</v>
      </c>
      <c r="AH241">
        <f t="shared" si="26"/>
        <v>13.726494094235367</v>
      </c>
      <c r="AI241">
        <f t="shared" si="30"/>
        <v>76.273505905764637</v>
      </c>
      <c r="AJ241">
        <f>(1/9.81)*(SQRT(9.81*2*Basic!$C$4)*SIN(RADIANS(AI241))+(SQRT((SQRT(9.81*2*Basic!$C$4)*SIN(RADIANS(AI241))*SQRT(9.81*2*Basic!$C$4)*SIN(RADIANS(AI241)))-19.62*(-Basic!$C$3))))*SQRT(9.81*2*Basic!$C$4)*COS(RADIANS(AI241))</f>
        <v>1.5162101224807227</v>
      </c>
      <c r="AO241">
        <v>238</v>
      </c>
      <c r="AP241">
        <f t="shared" si="32"/>
        <v>-1696.0961923128518</v>
      </c>
      <c r="AQ241">
        <f t="shared" si="33"/>
        <v>-1059.83852846641</v>
      </c>
    </row>
    <row r="242" spans="6:43" x14ac:dyDescent="0.3">
      <c r="F242" s="36">
        <f t="shared" si="27"/>
        <v>1.5222976231594261</v>
      </c>
      <c r="G242" s="36">
        <f>Tool!$D$10+('Trajectory Map'!F242*SIN(RADIANS(90-2*DEGREES(ASIN($D$5/2000))))/COS(RADIANS(90-2*DEGREES(ASIN($D$5/2000))))-('Trajectory Map'!F242*'Trajectory Map'!F242/((Tool!$D$9-Tool!$D$10)*4*COS(RADIANS(90-2*DEGREES(ASIN($D$5/2000))))*COS(RADIANS(90-2*DEGREES(ASIN($D$5/2000)))))))</f>
        <v>4.1923092574011642</v>
      </c>
      <c r="AC242">
        <f t="shared" si="31"/>
        <v>240</v>
      </c>
      <c r="AD242">
        <f t="shared" si="28"/>
        <v>1985.5477833585371</v>
      </c>
      <c r="AE242">
        <v>0</v>
      </c>
      <c r="AF242">
        <v>0</v>
      </c>
      <c r="AG242">
        <f t="shared" si="29"/>
        <v>6.8921025793463802</v>
      </c>
      <c r="AH242">
        <f t="shared" si="26"/>
        <v>13.78420515869276</v>
      </c>
      <c r="AI242">
        <f t="shared" si="30"/>
        <v>76.215794841307243</v>
      </c>
      <c r="AJ242">
        <f>(1/9.81)*(SQRT(9.81*2*Basic!$C$4)*SIN(RADIANS(AI242))+(SQRT((SQRT(9.81*2*Basic!$C$4)*SIN(RADIANS(AI242))*SQRT(9.81*2*Basic!$C$4)*SIN(RADIANS(AI242)))-19.62*(-Basic!$C$3))))*SQRT(9.81*2*Basic!$C$4)*COS(RADIANS(AI242))</f>
        <v>1.5222976231594261</v>
      </c>
      <c r="AO242">
        <v>239</v>
      </c>
      <c r="AP242">
        <f t="shared" si="32"/>
        <v>-1714.3346014042243</v>
      </c>
      <c r="AQ242">
        <f t="shared" si="33"/>
        <v>-1030.0761498201089</v>
      </c>
    </row>
    <row r="243" spans="6:43" x14ac:dyDescent="0.3">
      <c r="F243" s="36">
        <f t="shared" si="27"/>
        <v>1.5283819357189063</v>
      </c>
      <c r="G243" s="36">
        <f>Tool!$D$10+('Trajectory Map'!F243*SIN(RADIANS(90-2*DEGREES(ASIN($D$5/2000))))/COS(RADIANS(90-2*DEGREES(ASIN($D$5/2000))))-('Trajectory Map'!F243*'Trajectory Map'!F243/((Tool!$D$9-Tool!$D$10)*4*COS(RADIANS(90-2*DEGREES(ASIN($D$5/2000))))*COS(RADIANS(90-2*DEGREES(ASIN($D$5/2000)))))))</f>
        <v>4.1896590571627552</v>
      </c>
      <c r="AC243">
        <f t="shared" si="31"/>
        <v>241</v>
      </c>
      <c r="AD243">
        <f t="shared" si="28"/>
        <v>1985.426654399502</v>
      </c>
      <c r="AE243">
        <v>0</v>
      </c>
      <c r="AF243">
        <v>0</v>
      </c>
      <c r="AG243">
        <f t="shared" si="29"/>
        <v>6.9209598682561797</v>
      </c>
      <c r="AH243">
        <f t="shared" si="26"/>
        <v>13.841919736512359</v>
      </c>
      <c r="AI243">
        <f t="shared" si="30"/>
        <v>76.158080263487648</v>
      </c>
      <c r="AJ243">
        <f>(1/9.81)*(SQRT(9.81*2*Basic!$C$4)*SIN(RADIANS(AI243))+(SQRT((SQRT(9.81*2*Basic!$C$4)*SIN(RADIANS(AI243))*SQRT(9.81*2*Basic!$C$4)*SIN(RADIANS(AI243)))-19.62*(-Basic!$C$3))))*SQRT(9.81*2*Basic!$C$4)*COS(RADIANS(AI243))</f>
        <v>1.5283819357189063</v>
      </c>
      <c r="AO243">
        <v>240</v>
      </c>
      <c r="AP243">
        <f t="shared" si="32"/>
        <v>-1732.0508075688767</v>
      </c>
      <c r="AQ243">
        <f t="shared" si="33"/>
        <v>-1000.0000000000009</v>
      </c>
    </row>
    <row r="244" spans="6:43" x14ac:dyDescent="0.3">
      <c r="F244" s="36">
        <f t="shared" si="27"/>
        <v>1.5344630473863068</v>
      </c>
      <c r="G244" s="36">
        <f>Tool!$D$10+('Trajectory Map'!F244*SIN(RADIANS(90-2*DEGREES(ASIN($D$5/2000))))/COS(RADIANS(90-2*DEGREES(ASIN($D$5/2000))))-('Trajectory Map'!F244*'Trajectory Map'!F244/((Tool!$D$9-Tool!$D$10)*4*COS(RADIANS(90-2*DEGREES(ASIN($D$5/2000))))*COS(RADIANS(90-2*DEGREES(ASIN($D$5/2000)))))))</f>
        <v>4.1869830527767213</v>
      </c>
      <c r="AC244">
        <f t="shared" si="31"/>
        <v>242</v>
      </c>
      <c r="AD244">
        <f t="shared" si="28"/>
        <v>1985.3050143491805</v>
      </c>
      <c r="AE244">
        <v>0</v>
      </c>
      <c r="AF244">
        <v>0</v>
      </c>
      <c r="AG244">
        <f t="shared" si="29"/>
        <v>6.9498189214894666</v>
      </c>
      <c r="AH244">
        <f t="shared" si="26"/>
        <v>13.899637842978933</v>
      </c>
      <c r="AI244">
        <f t="shared" si="30"/>
        <v>76.100362157021067</v>
      </c>
      <c r="AJ244">
        <f>(1/9.81)*(SQRT(9.81*2*Basic!$C$4)*SIN(RADIANS(AI244))+(SQRT((SQRT(9.81*2*Basic!$C$4)*SIN(RADIANS(AI244))*SQRT(9.81*2*Basic!$C$4)*SIN(RADIANS(AI244)))-19.62*(-Basic!$C$3))))*SQRT(9.81*2*Basic!$C$4)*COS(RADIANS(AI244))</f>
        <v>1.5344630473863068</v>
      </c>
      <c r="AO244">
        <v>241</v>
      </c>
      <c r="AP244">
        <f t="shared" si="32"/>
        <v>-1749.2394142787919</v>
      </c>
      <c r="AQ244">
        <f t="shared" si="33"/>
        <v>-969.61924049267373</v>
      </c>
    </row>
    <row r="245" spans="6:43" x14ac:dyDescent="0.3">
      <c r="F245" s="36">
        <f t="shared" si="27"/>
        <v>1.5405409453951557</v>
      </c>
      <c r="G245" s="36">
        <f>Tool!$D$10+('Trajectory Map'!F245*SIN(RADIANS(90-2*DEGREES(ASIN($D$5/2000))))/COS(RADIANS(90-2*DEGREES(ASIN($D$5/2000))))-('Trajectory Map'!F245*'Trajectory Map'!F245/((Tool!$D$9-Tool!$D$10)*4*COS(RADIANS(90-2*DEGREES(ASIN($D$5/2000))))*COS(RADIANS(90-2*DEGREES(ASIN($D$5/2000)))))))</f>
        <v>4.1842812928842115</v>
      </c>
      <c r="AC245">
        <f t="shared" si="31"/>
        <v>243</v>
      </c>
      <c r="AD245">
        <f t="shared" si="28"/>
        <v>1985.1828631136225</v>
      </c>
      <c r="AE245">
        <v>0</v>
      </c>
      <c r="AF245">
        <v>0</v>
      </c>
      <c r="AG245">
        <f t="shared" si="29"/>
        <v>6.9786797466927535</v>
      </c>
      <c r="AH245">
        <f t="shared" si="26"/>
        <v>13.957359493385507</v>
      </c>
      <c r="AI245">
        <f t="shared" si="30"/>
        <v>76.042640506614489</v>
      </c>
      <c r="AJ245">
        <f>(1/9.81)*(SQRT(9.81*2*Basic!$C$4)*SIN(RADIANS(AI245))+(SQRT((SQRT(9.81*2*Basic!$C$4)*SIN(RADIANS(AI245))*SQRT(9.81*2*Basic!$C$4)*SIN(RADIANS(AI245)))-19.62*(-Basic!$C$3))))*SQRT(9.81*2*Basic!$C$4)*COS(RADIANS(AI245))</f>
        <v>1.5405409453951557</v>
      </c>
      <c r="AO245">
        <v>242</v>
      </c>
      <c r="AP245">
        <f t="shared" si="32"/>
        <v>-1765.895185717854</v>
      </c>
      <c r="AQ245">
        <f t="shared" si="33"/>
        <v>-938.94312557178148</v>
      </c>
    </row>
    <row r="246" spans="6:43" x14ac:dyDescent="0.3">
      <c r="F246" s="36">
        <f t="shared" si="27"/>
        <v>1.5466156169853935</v>
      </c>
      <c r="G246" s="36">
        <f>Tool!$D$10+('Trajectory Map'!F246*SIN(RADIANS(90-2*DEGREES(ASIN($D$5/2000))))/COS(RADIANS(90-2*DEGREES(ASIN($D$5/2000))))-('Trajectory Map'!F246*'Trajectory Map'!F246/((Tool!$D$9-Tool!$D$10)*4*COS(RADIANS(90-2*DEGREES(ASIN($D$5/2000))))*COS(RADIANS(90-2*DEGREES(ASIN($D$5/2000)))))))</f>
        <v>4.1815538263289787</v>
      </c>
      <c r="AC246">
        <f t="shared" si="31"/>
        <v>244</v>
      </c>
      <c r="AD246">
        <f t="shared" si="28"/>
        <v>1985.0602005984604</v>
      </c>
      <c r="AE246">
        <v>0</v>
      </c>
      <c r="AF246">
        <v>0</v>
      </c>
      <c r="AG246">
        <f t="shared" si="29"/>
        <v>7.0075423515166957</v>
      </c>
      <c r="AH246">
        <f t="shared" si="26"/>
        <v>14.015084703033391</v>
      </c>
      <c r="AI246">
        <f t="shared" si="30"/>
        <v>75.984915296966605</v>
      </c>
      <c r="AJ246">
        <f>(1/9.81)*(SQRT(9.81*2*Basic!$C$4)*SIN(RADIANS(AI246))+(SQRT((SQRT(9.81*2*Basic!$C$4)*SIN(RADIANS(AI246))*SQRT(9.81*2*Basic!$C$4)*SIN(RADIANS(AI246)))-19.62*(-Basic!$C$3))))*SQRT(9.81*2*Basic!$C$4)*COS(RADIANS(AI246))</f>
        <v>1.5466156169853935</v>
      </c>
      <c r="AO246">
        <v>243</v>
      </c>
      <c r="AP246">
        <f t="shared" si="32"/>
        <v>-1782.0130483767355</v>
      </c>
      <c r="AQ246">
        <f t="shared" si="33"/>
        <v>-907.98099947909384</v>
      </c>
    </row>
    <row r="247" spans="6:43" x14ac:dyDescent="0.3">
      <c r="F247" s="36">
        <f t="shared" si="27"/>
        <v>1.5526870494033984</v>
      </c>
      <c r="G247" s="36">
        <f>Tool!$D$10+('Trajectory Map'!F247*SIN(RADIANS(90-2*DEGREES(ASIN($D$5/2000))))/COS(RADIANS(90-2*DEGREES(ASIN($D$5/2000))))-('Trajectory Map'!F247*'Trajectory Map'!F247/((Tool!$D$9-Tool!$D$10)*4*COS(RADIANS(90-2*DEGREES(ASIN($D$5/2000))))*COS(RADIANS(90-2*DEGREES(ASIN($D$5/2000)))))))</f>
        <v>4.1788007021569209</v>
      </c>
      <c r="AC247">
        <f t="shared" si="31"/>
        <v>245</v>
      </c>
      <c r="AD247">
        <f t="shared" si="28"/>
        <v>1984.937026708908</v>
      </c>
      <c r="AE247">
        <v>0</v>
      </c>
      <c r="AF247">
        <v>0</v>
      </c>
      <c r="AG247">
        <f t="shared" si="29"/>
        <v>7.0364067436161175</v>
      </c>
      <c r="AH247">
        <f t="shared" si="26"/>
        <v>14.072813487232235</v>
      </c>
      <c r="AI247">
        <f t="shared" si="30"/>
        <v>75.927186512767761</v>
      </c>
      <c r="AJ247">
        <f>(1/9.81)*(SQRT(9.81*2*Basic!$C$4)*SIN(RADIANS(AI247))+(SQRT((SQRT(9.81*2*Basic!$C$4)*SIN(RADIANS(AI247))*SQRT(9.81*2*Basic!$C$4)*SIN(RADIANS(AI247)))-19.62*(-Basic!$C$3))))*SQRT(9.81*2*Basic!$C$4)*COS(RADIANS(AI247))</f>
        <v>1.5526870494033984</v>
      </c>
      <c r="AO247">
        <v>244</v>
      </c>
      <c r="AP247">
        <f t="shared" si="32"/>
        <v>-1797.5880925983336</v>
      </c>
      <c r="AQ247">
        <f t="shared" si="33"/>
        <v>-876.74229357815545</v>
      </c>
    </row>
    <row r="248" spans="6:43" x14ac:dyDescent="0.3">
      <c r="F248" s="36">
        <f t="shared" si="27"/>
        <v>1.5587552299020135</v>
      </c>
      <c r="G248" s="36">
        <f>Tool!$D$10+('Trajectory Map'!F248*SIN(RADIANS(90-2*DEGREES(ASIN($D$5/2000))))/COS(RADIANS(90-2*DEGREES(ASIN($D$5/2000))))-('Trajectory Map'!F248*'Trajectory Map'!F248/((Tool!$D$9-Tool!$D$10)*4*COS(RADIANS(90-2*DEGREES(ASIN($D$5/2000))))*COS(RADIANS(90-2*DEGREES(ASIN($D$5/2000)))))))</f>
        <v>4.1760219696156184</v>
      </c>
      <c r="AC248">
        <f t="shared" si="31"/>
        <v>246</v>
      </c>
      <c r="AD248">
        <f t="shared" si="28"/>
        <v>1984.8133413497603</v>
      </c>
      <c r="AE248">
        <v>0</v>
      </c>
      <c r="AF248">
        <v>0</v>
      </c>
      <c r="AG248">
        <f t="shared" si="29"/>
        <v>7.0652729306500284</v>
      </c>
      <c r="AH248">
        <f t="shared" si="26"/>
        <v>14.130545861300057</v>
      </c>
      <c r="AI248">
        <f t="shared" si="30"/>
        <v>75.86945413869995</v>
      </c>
      <c r="AJ248">
        <f>(1/9.81)*(SQRT(9.81*2*Basic!$C$4)*SIN(RADIANS(AI248))+(SQRT((SQRT(9.81*2*Basic!$C$4)*SIN(RADIANS(AI248))*SQRT(9.81*2*Basic!$C$4)*SIN(RADIANS(AI248)))-19.62*(-Basic!$C$3))))*SQRT(9.81*2*Basic!$C$4)*COS(RADIANS(AI248))</f>
        <v>1.5587552299020135</v>
      </c>
      <c r="AO248">
        <v>245</v>
      </c>
      <c r="AP248">
        <f t="shared" si="32"/>
        <v>-1812.6155740733002</v>
      </c>
      <c r="AQ248">
        <f t="shared" si="33"/>
        <v>-845.23652348139831</v>
      </c>
    </row>
    <row r="249" spans="6:43" x14ac:dyDescent="0.3">
      <c r="F249" s="36">
        <f t="shared" si="27"/>
        <v>1.5648201457405766</v>
      </c>
      <c r="G249" s="36">
        <f>Tool!$D$10+('Trajectory Map'!F249*SIN(RADIANS(90-2*DEGREES(ASIN($D$5/2000))))/COS(RADIANS(90-2*DEGREES(ASIN($D$5/2000))))-('Trajectory Map'!F249*'Trajectory Map'!F249/((Tool!$D$9-Tool!$D$10)*4*COS(RADIANS(90-2*DEGREES(ASIN($D$5/2000))))*COS(RADIANS(90-2*DEGREES(ASIN($D$5/2000)))))))</f>
        <v>4.1732176781538799</v>
      </c>
      <c r="AC249">
        <f t="shared" si="31"/>
        <v>247</v>
      </c>
      <c r="AD249">
        <f t="shared" si="28"/>
        <v>1984.6891444253934</v>
      </c>
      <c r="AE249">
        <v>0</v>
      </c>
      <c r="AF249">
        <v>0</v>
      </c>
      <c r="AG249">
        <f t="shared" si="29"/>
        <v>7.0941409202816423</v>
      </c>
      <c r="AH249">
        <f t="shared" si="26"/>
        <v>14.188281840563285</v>
      </c>
      <c r="AI249">
        <f t="shared" si="30"/>
        <v>75.811718159436708</v>
      </c>
      <c r="AJ249">
        <f>(1/9.81)*(SQRT(9.81*2*Basic!$C$4)*SIN(RADIANS(AI249))+(SQRT((SQRT(9.81*2*Basic!$C$4)*SIN(RADIANS(AI249))*SQRT(9.81*2*Basic!$C$4)*SIN(RADIANS(AI249)))-19.62*(-Basic!$C$3))))*SQRT(9.81*2*Basic!$C$4)*COS(RADIANS(AI249))</f>
        <v>1.5648201457405766</v>
      </c>
      <c r="AO249">
        <v>246</v>
      </c>
      <c r="AP249">
        <f t="shared" si="32"/>
        <v>-1827.0909152852018</v>
      </c>
      <c r="AQ249">
        <f t="shared" si="33"/>
        <v>-813.47328615160018</v>
      </c>
    </row>
    <row r="250" spans="6:43" x14ac:dyDescent="0.3">
      <c r="F250" s="36">
        <f t="shared" si="27"/>
        <v>1.5708817841849356</v>
      </c>
      <c r="G250" s="36">
        <f>Tool!$D$10+('Trajectory Map'!F250*SIN(RADIANS(90-2*DEGREES(ASIN($D$5/2000))))/COS(RADIANS(90-2*DEGREES(ASIN($D$5/2000))))-('Trajectory Map'!F250*'Trajectory Map'!F250/((Tool!$D$9-Tool!$D$10)*4*COS(RADIANS(90-2*DEGREES(ASIN($D$5/2000))))*COS(RADIANS(90-2*DEGREES(ASIN($D$5/2000)))))))</f>
        <v>4.170387877421275</v>
      </c>
      <c r="AC250">
        <f t="shared" si="31"/>
        <v>248</v>
      </c>
      <c r="AD250">
        <f t="shared" si="28"/>
        <v>1984.5644358397637</v>
      </c>
      <c r="AE250">
        <v>0</v>
      </c>
      <c r="AF250">
        <v>0</v>
      </c>
      <c r="AG250">
        <f t="shared" si="29"/>
        <v>7.1230107201783914</v>
      </c>
      <c r="AH250">
        <f t="shared" si="26"/>
        <v>14.246021440356783</v>
      </c>
      <c r="AI250">
        <f t="shared" si="30"/>
        <v>75.753978559643215</v>
      </c>
      <c r="AJ250">
        <f>(1/9.81)*(SQRT(9.81*2*Basic!$C$4)*SIN(RADIANS(AI250))+(SQRT((SQRT(9.81*2*Basic!$C$4)*SIN(RADIANS(AI250))*SQRT(9.81*2*Basic!$C$4)*SIN(RADIANS(AI250)))-19.62*(-Basic!$C$3))))*SQRT(9.81*2*Basic!$C$4)*COS(RADIANS(AI250))</f>
        <v>1.5708817841849356</v>
      </c>
      <c r="AO250">
        <v>247</v>
      </c>
      <c r="AP250">
        <f t="shared" si="32"/>
        <v>-1841.0097069048804</v>
      </c>
      <c r="AQ250">
        <f t="shared" si="33"/>
        <v>-781.46225697854766</v>
      </c>
    </row>
    <row r="251" spans="6:43" x14ac:dyDescent="0.3">
      <c r="F251" s="36">
        <f t="shared" si="27"/>
        <v>1.5769401325074932</v>
      </c>
      <c r="G251" s="36">
        <f>Tool!$D$10+('Trajectory Map'!F251*SIN(RADIANS(90-2*DEGREES(ASIN($D$5/2000))))/COS(RADIANS(90-2*DEGREES(ASIN($D$5/2000))))-('Trajectory Map'!F251*'Trajectory Map'!F251/((Tool!$D$9-Tool!$D$10)*4*COS(RADIANS(90-2*DEGREES(ASIN($D$5/2000))))*COS(RADIANS(90-2*DEGREES(ASIN($D$5/2000)))))))</f>
        <v>4.1675326172676685</v>
      </c>
      <c r="AC251">
        <f t="shared" si="31"/>
        <v>249</v>
      </c>
      <c r="AD251">
        <f t="shared" si="28"/>
        <v>1984.4392154964082</v>
      </c>
      <c r="AE251">
        <v>0</v>
      </c>
      <c r="AF251">
        <v>0</v>
      </c>
      <c r="AG251">
        <f t="shared" si="29"/>
        <v>7.1518823380119585</v>
      </c>
      <c r="AH251">
        <f t="shared" si="26"/>
        <v>14.303764676023917</v>
      </c>
      <c r="AI251">
        <f t="shared" si="30"/>
        <v>75.696235323976083</v>
      </c>
      <c r="AJ251">
        <f>(1/9.81)*(SQRT(9.81*2*Basic!$C$4)*SIN(RADIANS(AI251))+(SQRT((SQRT(9.81*2*Basic!$C$4)*SIN(RADIANS(AI251))*SQRT(9.81*2*Basic!$C$4)*SIN(RADIANS(AI251)))-19.62*(-Basic!$C$3))))*SQRT(9.81*2*Basic!$C$4)*COS(RADIANS(AI251))</f>
        <v>1.5769401325074932</v>
      </c>
      <c r="AO251">
        <v>248</v>
      </c>
      <c r="AP251">
        <f t="shared" si="32"/>
        <v>-1854.3677091335746</v>
      </c>
      <c r="AQ251">
        <f t="shared" si="33"/>
        <v>-749.2131868318246</v>
      </c>
    </row>
    <row r="252" spans="6:43" x14ac:dyDescent="0.3">
      <c r="F252" s="36">
        <f t="shared" si="27"/>
        <v>1.5829951779872171</v>
      </c>
      <c r="G252" s="36">
        <f>Tool!$D$10+('Trajectory Map'!F252*SIN(RADIANS(90-2*DEGREES(ASIN($D$5/2000))))/COS(RADIANS(90-2*DEGREES(ASIN($D$5/2000))))-('Trajectory Map'!F252*'Trajectory Map'!F252/((Tool!$D$9-Tool!$D$10)*4*COS(RADIANS(90-2*DEGREES(ASIN($D$5/2000))))*COS(RADIANS(90-2*DEGREES(ASIN($D$5/2000)))))))</f>
        <v>4.1646519477427599</v>
      </c>
      <c r="AC252">
        <f t="shared" si="31"/>
        <v>250</v>
      </c>
      <c r="AD252">
        <f t="shared" si="28"/>
        <v>1984.3134832984429</v>
      </c>
      <c r="AE252">
        <v>0</v>
      </c>
      <c r="AF252">
        <v>0</v>
      </c>
      <c r="AG252">
        <f t="shared" si="29"/>
        <v>7.1807557814582799</v>
      </c>
      <c r="AH252">
        <f t="shared" si="26"/>
        <v>14.36151156291656</v>
      </c>
      <c r="AI252">
        <f t="shared" si="30"/>
        <v>75.638488437083438</v>
      </c>
      <c r="AJ252">
        <f>(1/9.81)*(SQRT(9.81*2*Basic!$C$4)*SIN(RADIANS(AI252))+(SQRT((SQRT(9.81*2*Basic!$C$4)*SIN(RADIANS(AI252))*SQRT(9.81*2*Basic!$C$4)*SIN(RADIANS(AI252)))-19.62*(-Basic!$C$3))))*SQRT(9.81*2*Basic!$C$4)*COS(RADIANS(AI252))</f>
        <v>1.5829951779872171</v>
      </c>
      <c r="AO252">
        <v>249</v>
      </c>
      <c r="AP252">
        <f t="shared" si="32"/>
        <v>-1867.1608529944033</v>
      </c>
      <c r="AQ252">
        <f t="shared" si="33"/>
        <v>-716.73589909060138</v>
      </c>
    </row>
    <row r="253" spans="6:43" x14ac:dyDescent="0.3">
      <c r="F253" s="36">
        <f t="shared" si="27"/>
        <v>1.5890469079096794</v>
      </c>
      <c r="G253" s="36">
        <f>Tool!$D$10+('Trajectory Map'!F253*SIN(RADIANS(90-2*DEGREES(ASIN($D$5/2000))))/COS(RADIANS(90-2*DEGREES(ASIN($D$5/2000))))-('Trajectory Map'!F253*'Trajectory Map'!F253/((Tool!$D$9-Tool!$D$10)*4*COS(RADIANS(90-2*DEGREES(ASIN($D$5/2000))))*COS(RADIANS(90-2*DEGREES(ASIN($D$5/2000)))))))</f>
        <v>4.1617459190956101</v>
      </c>
      <c r="AC253">
        <f t="shared" si="31"/>
        <v>251</v>
      </c>
      <c r="AD253">
        <f t="shared" si="28"/>
        <v>1984.1872391485638</v>
      </c>
      <c r="AE253">
        <v>0</v>
      </c>
      <c r="AF253">
        <v>0</v>
      </c>
      <c r="AG253">
        <f t="shared" si="29"/>
        <v>7.2096310581975871</v>
      </c>
      <c r="AH253">
        <f t="shared" si="26"/>
        <v>14.419262116395174</v>
      </c>
      <c r="AI253">
        <f t="shared" si="30"/>
        <v>75.580737883604826</v>
      </c>
      <c r="AJ253">
        <f>(1/9.81)*(SQRT(9.81*2*Basic!$C$4)*SIN(RADIANS(AI253))+(SQRT((SQRT(9.81*2*Basic!$C$4)*SIN(RADIANS(AI253))*SQRT(9.81*2*Basic!$C$4)*SIN(RADIANS(AI253)))-19.62*(-Basic!$C$3))))*SQRT(9.81*2*Basic!$C$4)*COS(RADIANS(AI253))</f>
        <v>1.5890469079096794</v>
      </c>
      <c r="AO253">
        <v>250</v>
      </c>
      <c r="AP253">
        <f t="shared" si="32"/>
        <v>-1879.3852415718168</v>
      </c>
      <c r="AQ253">
        <f t="shared" si="33"/>
        <v>-684.04028665133706</v>
      </c>
    </row>
    <row r="254" spans="6:43" x14ac:dyDescent="0.3">
      <c r="F254" s="36">
        <f t="shared" si="27"/>
        <v>1.5950953095670721</v>
      </c>
      <c r="G254" s="36">
        <f>Tool!$D$10+('Trajectory Map'!F254*SIN(RADIANS(90-2*DEGREES(ASIN($D$5/2000))))/COS(RADIANS(90-2*DEGREES(ASIN($D$5/2000))))-('Trajectory Map'!F254*'Trajectory Map'!F254/((Tool!$D$9-Tool!$D$10)*4*COS(RADIANS(90-2*DEGREES(ASIN($D$5/2000))))*COS(RADIANS(90-2*DEGREES(ASIN($D$5/2000)))))))</f>
        <v>4.1588145817741777</v>
      </c>
      <c r="AC254">
        <f t="shared" si="31"/>
        <v>252</v>
      </c>
      <c r="AD254">
        <f t="shared" si="28"/>
        <v>1984.0604829490455</v>
      </c>
      <c r="AE254">
        <v>0</v>
      </c>
      <c r="AF254">
        <v>0</v>
      </c>
      <c r="AG254">
        <f t="shared" si="29"/>
        <v>7.2385081759143981</v>
      </c>
      <c r="AH254">
        <f t="shared" si="26"/>
        <v>14.477016351828796</v>
      </c>
      <c r="AI254">
        <f t="shared" si="30"/>
        <v>75.522983648171206</v>
      </c>
      <c r="AJ254">
        <f>(1/9.81)*(SQRT(9.81*2*Basic!$C$4)*SIN(RADIANS(AI254))+(SQRT((SQRT(9.81*2*Basic!$C$4)*SIN(RADIANS(AI254))*SQRT(9.81*2*Basic!$C$4)*SIN(RADIANS(AI254)))-19.62*(-Basic!$C$3))))*SQRT(9.81*2*Basic!$C$4)*COS(RADIANS(AI254))</f>
        <v>1.5950953095670721</v>
      </c>
      <c r="AO254">
        <v>251</v>
      </c>
      <c r="AP254">
        <f t="shared" si="32"/>
        <v>-1891.0371511986336</v>
      </c>
      <c r="AQ254">
        <f t="shared" si="33"/>
        <v>-651.1363089143133</v>
      </c>
    </row>
    <row r="255" spans="6:43" x14ac:dyDescent="0.3">
      <c r="F255" s="36">
        <f t="shared" si="27"/>
        <v>1.6011403702582419</v>
      </c>
      <c r="G255" s="36">
        <f>Tool!$D$10+('Trajectory Map'!F255*SIN(RADIANS(90-2*DEGREES(ASIN($D$5/2000))))/COS(RADIANS(90-2*DEGREES(ASIN($D$5/2000))))-('Trajectory Map'!F255*'Trajectory Map'!F255/((Tool!$D$9-Tool!$D$10)*4*COS(RADIANS(90-2*DEGREES(ASIN($D$5/2000))))*COS(RADIANS(90-2*DEGREES(ASIN($D$5/2000)))))))</f>
        <v>4.1558579864248415</v>
      </c>
      <c r="AC255">
        <f t="shared" si="31"/>
        <v>253</v>
      </c>
      <c r="AD255">
        <f t="shared" si="28"/>
        <v>1983.9332146017416</v>
      </c>
      <c r="AE255">
        <v>0</v>
      </c>
      <c r="AF255">
        <v>0</v>
      </c>
      <c r="AG255">
        <f t="shared" si="29"/>
        <v>7.2673871422975624</v>
      </c>
      <c r="AH255">
        <f t="shared" si="26"/>
        <v>14.534774284595125</v>
      </c>
      <c r="AI255">
        <f t="shared" si="30"/>
        <v>75.46522571540487</v>
      </c>
      <c r="AJ255">
        <f>(1/9.81)*(SQRT(9.81*2*Basic!$C$4)*SIN(RADIANS(AI255))+(SQRT((SQRT(9.81*2*Basic!$C$4)*SIN(RADIANS(AI255))*SQRT(9.81*2*Basic!$C$4)*SIN(RADIANS(AI255)))-19.62*(-Basic!$C$3))))*SQRT(9.81*2*Basic!$C$4)*COS(RADIANS(AI255))</f>
        <v>1.6011403702582419</v>
      </c>
      <c r="AO255">
        <v>252</v>
      </c>
      <c r="AP255">
        <f t="shared" si="32"/>
        <v>-1902.1130325903071</v>
      </c>
      <c r="AQ255">
        <f t="shared" si="33"/>
        <v>-618.03398874989512</v>
      </c>
    </row>
    <row r="256" spans="6:43" x14ac:dyDescent="0.3">
      <c r="F256" s="36">
        <f t="shared" si="27"/>
        <v>1.6071820772887135</v>
      </c>
      <c r="G256" s="36">
        <f>Tool!$D$10+('Trajectory Map'!F256*SIN(RADIANS(90-2*DEGREES(ASIN($D$5/2000))))/COS(RADIANS(90-2*DEGREES(ASIN($D$5/2000))))-('Trajectory Map'!F256*'Trajectory Map'!F256/((Tool!$D$9-Tool!$D$10)*4*COS(RADIANS(90-2*DEGREES(ASIN($D$5/2000))))*COS(RADIANS(90-2*DEGREES(ASIN($D$5/2000)))))))</f>
        <v>4.1528761838919355</v>
      </c>
      <c r="AC256">
        <f t="shared" si="31"/>
        <v>254</v>
      </c>
      <c r="AD256">
        <f t="shared" si="28"/>
        <v>1983.8054340080835</v>
      </c>
      <c r="AE256">
        <v>0</v>
      </c>
      <c r="AF256">
        <v>0</v>
      </c>
      <c r="AG256">
        <f t="shared" si="29"/>
        <v>7.2962679650402631</v>
      </c>
      <c r="AH256">
        <f t="shared" si="26"/>
        <v>14.592535930080526</v>
      </c>
      <c r="AI256">
        <f t="shared" si="30"/>
        <v>75.40746406991947</v>
      </c>
      <c r="AJ256">
        <f>(1/9.81)*(SQRT(9.81*2*Basic!$C$4)*SIN(RADIANS(AI256))+(SQRT((SQRT(9.81*2*Basic!$C$4)*SIN(RADIANS(AI256))*SQRT(9.81*2*Basic!$C$4)*SIN(RADIANS(AI256)))-19.62*(-Basic!$C$3))))*SQRT(9.81*2*Basic!$C$4)*COS(RADIANS(AI256))</f>
        <v>1.6071820772887135</v>
      </c>
      <c r="AO256">
        <v>253</v>
      </c>
      <c r="AP256">
        <f t="shared" si="32"/>
        <v>-1912.6095119260706</v>
      </c>
      <c r="AQ256">
        <f t="shared" si="33"/>
        <v>-584.74340944547419</v>
      </c>
    </row>
    <row r="257" spans="6:43" x14ac:dyDescent="0.3">
      <c r="F257" s="36">
        <f t="shared" si="27"/>
        <v>1.6132204179707177</v>
      </c>
      <c r="G257" s="36">
        <f>Tool!$D$10+('Trajectory Map'!F257*SIN(RADIANS(90-2*DEGREES(ASIN($D$5/2000))))/COS(RADIANS(90-2*DEGREES(ASIN($D$5/2000))))-('Trajectory Map'!F257*'Trajectory Map'!F257/((Tool!$D$9-Tool!$D$10)*4*COS(RADIANS(90-2*DEGREES(ASIN($D$5/2000))))*COS(RADIANS(90-2*DEGREES(ASIN($D$5/2000)))))))</f>
        <v>4.1498692252172669</v>
      </c>
      <c r="AC257">
        <f t="shared" si="31"/>
        <v>255</v>
      </c>
      <c r="AD257">
        <f t="shared" si="28"/>
        <v>1983.6771410690803</v>
      </c>
      <c r="AE257">
        <v>0</v>
      </c>
      <c r="AF257">
        <v>0</v>
      </c>
      <c r="AG257">
        <f t="shared" si="29"/>
        <v>7.325150651840044</v>
      </c>
      <c r="AH257">
        <f t="shared" si="26"/>
        <v>14.650301303680088</v>
      </c>
      <c r="AI257">
        <f t="shared" si="30"/>
        <v>75.349698696319905</v>
      </c>
      <c r="AJ257">
        <f>(1/9.81)*(SQRT(9.81*2*Basic!$C$4)*SIN(RADIANS(AI257))+(SQRT((SQRT(9.81*2*Basic!$C$4)*SIN(RADIANS(AI257))*SQRT(9.81*2*Basic!$C$4)*SIN(RADIANS(AI257)))-19.62*(-Basic!$C$3))))*SQRT(9.81*2*Basic!$C$4)*COS(RADIANS(AI257))</f>
        <v>1.6132204179707177</v>
      </c>
      <c r="AO257">
        <v>254</v>
      </c>
      <c r="AP257">
        <f t="shared" si="32"/>
        <v>-1922.523391876638</v>
      </c>
      <c r="AQ257">
        <f t="shared" si="33"/>
        <v>-551.27471163399775</v>
      </c>
    </row>
    <row r="258" spans="6:43" x14ac:dyDescent="0.3">
      <c r="F258" s="36">
        <f t="shared" si="27"/>
        <v>1.619255379623215</v>
      </c>
      <c r="G258" s="36">
        <f>Tool!$D$10+('Trajectory Map'!F258*SIN(RADIANS(90-2*DEGREES(ASIN($D$5/2000))))/COS(RADIANS(90-2*DEGREES(ASIN($D$5/2000))))-('Trajectory Map'!F258*'Trajectory Map'!F258/((Tool!$D$9-Tool!$D$10)*4*COS(RADIANS(90-2*DEGREES(ASIN($D$5/2000))))*COS(RADIANS(90-2*DEGREES(ASIN($D$5/2000)))))))</f>
        <v>4.1468371616396489</v>
      </c>
      <c r="AC258">
        <f t="shared" si="31"/>
        <v>256</v>
      </c>
      <c r="AD258">
        <f t="shared" si="28"/>
        <v>1983.5483356853192</v>
      </c>
      <c r="AE258">
        <v>0</v>
      </c>
      <c r="AF258">
        <v>0</v>
      </c>
      <c r="AG258">
        <f t="shared" si="29"/>
        <v>7.3540352103988331</v>
      </c>
      <c r="AH258">
        <f t="shared" si="26"/>
        <v>14.708070420797666</v>
      </c>
      <c r="AI258">
        <f t="shared" si="30"/>
        <v>75.291929579202332</v>
      </c>
      <c r="AJ258">
        <f>(1/9.81)*(SQRT(9.81*2*Basic!$C$4)*SIN(RADIANS(AI258))+(SQRT((SQRT(9.81*2*Basic!$C$4)*SIN(RADIANS(AI258))*SQRT(9.81*2*Basic!$C$4)*SIN(RADIANS(AI258)))-19.62*(-Basic!$C$3))))*SQRT(9.81*2*Basic!$C$4)*COS(RADIANS(AI258))</f>
        <v>1.619255379623215</v>
      </c>
      <c r="AO258">
        <v>255</v>
      </c>
      <c r="AP258">
        <f t="shared" si="32"/>
        <v>-1931.8516525781367</v>
      </c>
      <c r="AQ258">
        <f t="shared" si="33"/>
        <v>-517.63809020504129</v>
      </c>
    </row>
    <row r="259" spans="6:43" x14ac:dyDescent="0.3">
      <c r="F259" s="36">
        <f t="shared" si="27"/>
        <v>1.625286949571928</v>
      </c>
      <c r="G259" s="36">
        <f>Tool!$D$10+('Trajectory Map'!F259*SIN(RADIANS(90-2*DEGREES(ASIN($D$5/2000))))/COS(RADIANS(90-2*DEGREES(ASIN($D$5/2000))))-('Trajectory Map'!F259*'Trajectory Map'!F259/((Tool!$D$9-Tool!$D$10)*4*COS(RADIANS(90-2*DEGREES(ASIN($D$5/2000))))*COS(RADIANS(90-2*DEGREES(ASIN($D$5/2000)))))))</f>
        <v>4.1437800445944131</v>
      </c>
      <c r="AC259">
        <f t="shared" si="31"/>
        <v>257</v>
      </c>
      <c r="AD259">
        <f t="shared" si="28"/>
        <v>1983.419017756964</v>
      </c>
      <c r="AE259">
        <v>0</v>
      </c>
      <c r="AF259">
        <v>0</v>
      </c>
      <c r="AG259">
        <f t="shared" si="29"/>
        <v>7.3829216484229541</v>
      </c>
      <c r="AH259">
        <f t="shared" ref="AH259:AH322" si="34">AG259*2</f>
        <v>14.765843296845908</v>
      </c>
      <c r="AI259">
        <f t="shared" si="30"/>
        <v>75.234156703154099</v>
      </c>
      <c r="AJ259">
        <f>(1/9.81)*(SQRT(9.81*2*Basic!$C$4)*SIN(RADIANS(AI259))+(SQRT((SQRT(9.81*2*Basic!$C$4)*SIN(RADIANS(AI259))*SQRT(9.81*2*Basic!$C$4)*SIN(RADIANS(AI259)))-19.62*(-Basic!$C$3))))*SQRT(9.81*2*Basic!$C$4)*COS(RADIANS(AI259))</f>
        <v>1.625286949571928</v>
      </c>
      <c r="AO259">
        <v>256</v>
      </c>
      <c r="AP259">
        <f t="shared" si="32"/>
        <v>-1940.5914525519929</v>
      </c>
      <c r="AQ259">
        <f t="shared" si="33"/>
        <v>-483.84379119933556</v>
      </c>
    </row>
    <row r="260" spans="6:43" x14ac:dyDescent="0.3">
      <c r="F260" s="36">
        <f t="shared" ref="F260:F323" si="35">AJ260</f>
        <v>1.6313151151493663</v>
      </c>
      <c r="G260" s="36">
        <f>Tool!$D$10+('Trajectory Map'!F260*SIN(RADIANS(90-2*DEGREES(ASIN($D$5/2000))))/COS(RADIANS(90-2*DEGREES(ASIN($D$5/2000))))-('Trajectory Map'!F260*'Trajectory Map'!F260/((Tool!$D$9-Tool!$D$10)*4*COS(RADIANS(90-2*DEGREES(ASIN($D$5/2000))))*COS(RADIANS(90-2*DEGREES(ASIN($D$5/2000)))))))</f>
        <v>4.1406979257129368</v>
      </c>
      <c r="AC260">
        <f t="shared" si="31"/>
        <v>258</v>
      </c>
      <c r="AD260">
        <f t="shared" ref="AD260:AD323" si="36">SQRT($AB$7-(AC260*AC260))</f>
        <v>1983.2891871837551</v>
      </c>
      <c r="AE260">
        <v>0</v>
      </c>
      <c r="AF260">
        <v>0</v>
      </c>
      <c r="AG260">
        <f t="shared" ref="AG260:AG323" si="37">DEGREES(ASIN(AC260/2000))</f>
        <v>7.4118099736231473</v>
      </c>
      <c r="AH260">
        <f t="shared" si="34"/>
        <v>14.823619947246295</v>
      </c>
      <c r="AI260">
        <f t="shared" ref="AI260:AI323" si="38">90-AH260</f>
        <v>75.1763800527537</v>
      </c>
      <c r="AJ260">
        <f>(1/9.81)*(SQRT(9.81*2*Basic!$C$4)*SIN(RADIANS(AI260))+(SQRT((SQRT(9.81*2*Basic!$C$4)*SIN(RADIANS(AI260))*SQRT(9.81*2*Basic!$C$4)*SIN(RADIANS(AI260)))-19.62*(-Basic!$C$3))))*SQRT(9.81*2*Basic!$C$4)*COS(RADIANS(AI260))</f>
        <v>1.6313151151493663</v>
      </c>
      <c r="AO260">
        <v>257</v>
      </c>
      <c r="AP260">
        <f t="shared" si="32"/>
        <v>-1948.7401295704703</v>
      </c>
      <c r="AQ260">
        <f t="shared" si="33"/>
        <v>-449.9021086877305</v>
      </c>
    </row>
    <row r="261" spans="6:43" x14ac:dyDescent="0.3">
      <c r="F261" s="36">
        <f t="shared" si="35"/>
        <v>1.6373398636948457</v>
      </c>
      <c r="G261" s="36">
        <f>Tool!$D$10+('Trajectory Map'!F261*SIN(RADIANS(90-2*DEGREES(ASIN($D$5/2000))))/COS(RADIANS(90-2*DEGREES(ASIN($D$5/2000))))-('Trajectory Map'!F261*'Trajectory Map'!F261/((Tool!$D$9-Tool!$D$10)*4*COS(RADIANS(90-2*DEGREES(ASIN($D$5/2000))))*COS(RADIANS(90-2*DEGREES(ASIN($D$5/2000)))))))</f>
        <v>4.1375908568221638</v>
      </c>
      <c r="AC261">
        <f t="shared" ref="AC261:AC324" si="39">AC260+1</f>
        <v>259</v>
      </c>
      <c r="AD261">
        <f t="shared" si="36"/>
        <v>1983.1588438650092</v>
      </c>
      <c r="AE261">
        <v>0</v>
      </c>
      <c r="AF261">
        <v>0</v>
      </c>
      <c r="AG261">
        <f t="shared" si="37"/>
        <v>7.4407001937145925</v>
      </c>
      <c r="AH261">
        <f t="shared" si="34"/>
        <v>14.881400387429185</v>
      </c>
      <c r="AI261">
        <f t="shared" si="38"/>
        <v>75.118599612570819</v>
      </c>
      <c r="AJ261">
        <f>(1/9.81)*(SQRT(9.81*2*Basic!$C$4)*SIN(RADIANS(AI261))+(SQRT((SQRT(9.81*2*Basic!$C$4)*SIN(RADIANS(AI261))*SQRT(9.81*2*Basic!$C$4)*SIN(RADIANS(AI261)))-19.62*(-Basic!$C$3))))*SQRT(9.81*2*Basic!$C$4)*COS(RADIANS(AI261))</f>
        <v>1.6373398636948457</v>
      </c>
      <c r="AO261">
        <v>258</v>
      </c>
      <c r="AP261">
        <f t="shared" ref="AP261:AP324" si="40">2000*SIN(RADIANS(AO261))</f>
        <v>-1956.2952014676112</v>
      </c>
      <c r="AQ261">
        <f t="shared" si="33"/>
        <v>-415.82338163551958</v>
      </c>
    </row>
    <row r="262" spans="6:43" x14ac:dyDescent="0.3">
      <c r="F262" s="36">
        <f t="shared" si="35"/>
        <v>1.6433611825545249</v>
      </c>
      <c r="G262" s="36">
        <f>Tool!$D$10+('Trajectory Map'!F262*SIN(RADIANS(90-2*DEGREES(ASIN($D$5/2000))))/COS(RADIANS(90-2*DEGREES(ASIN($D$5/2000))))-('Trajectory Map'!F262*'Trajectory Map'!F262/((Tool!$D$9-Tool!$D$10)*4*COS(RADIANS(90-2*DEGREES(ASIN($D$5/2000))))*COS(RADIANS(90-2*DEGREES(ASIN($D$5/2000)))))))</f>
        <v>4.1344588899441161</v>
      </c>
      <c r="AC262">
        <f t="shared" si="39"/>
        <v>260</v>
      </c>
      <c r="AD262">
        <f t="shared" si="36"/>
        <v>1983.027987699619</v>
      </c>
      <c r="AE262">
        <v>0</v>
      </c>
      <c r="AF262">
        <v>0</v>
      </c>
      <c r="AG262">
        <f t="shared" si="37"/>
        <v>7.4695923164169313</v>
      </c>
      <c r="AH262">
        <f t="shared" si="34"/>
        <v>14.939184632833863</v>
      </c>
      <c r="AI262">
        <f t="shared" si="38"/>
        <v>75.060815367166143</v>
      </c>
      <c r="AJ262">
        <f>(1/9.81)*(SQRT(9.81*2*Basic!$C$4)*SIN(RADIANS(AI262))+(SQRT((SQRT(9.81*2*Basic!$C$4)*SIN(RADIANS(AI262))*SQRT(9.81*2*Basic!$C$4)*SIN(RADIANS(AI262)))-19.62*(-Basic!$C$3))))*SQRT(9.81*2*Basic!$C$4)*COS(RADIANS(AI262))</f>
        <v>1.6433611825545249</v>
      </c>
      <c r="AO262">
        <v>259</v>
      </c>
      <c r="AP262">
        <f t="shared" si="40"/>
        <v>-1963.2543668953278</v>
      </c>
      <c r="AQ262">
        <f t="shared" si="33"/>
        <v>-381.6179907530892</v>
      </c>
    </row>
    <row r="263" spans="6:43" x14ac:dyDescent="0.3">
      <c r="F263" s="36">
        <f t="shared" si="35"/>
        <v>1.6493790590814312</v>
      </c>
      <c r="G263" s="36">
        <f>Tool!$D$10+('Trajectory Map'!F263*SIN(RADIANS(90-2*DEGREES(ASIN($D$5/2000))))/COS(RADIANS(90-2*DEGREES(ASIN($D$5/2000))))-('Trajectory Map'!F263*'Trajectory Map'!F263/((Tool!$D$9-Tool!$D$10)*4*COS(RADIANS(90-2*DEGREES(ASIN($D$5/2000))))*COS(RADIANS(90-2*DEGREES(ASIN($D$5/2000)))))))</f>
        <v>4.1313020772954134</v>
      </c>
      <c r="AC263">
        <f t="shared" si="39"/>
        <v>261</v>
      </c>
      <c r="AD263">
        <f t="shared" si="36"/>
        <v>1982.8966185860522</v>
      </c>
      <c r="AE263">
        <v>0</v>
      </c>
      <c r="AF263">
        <v>0</v>
      </c>
      <c r="AG263">
        <f t="shared" si="37"/>
        <v>7.4984863494542768</v>
      </c>
      <c r="AH263">
        <f t="shared" si="34"/>
        <v>14.996972698908554</v>
      </c>
      <c r="AI263">
        <f t="shared" si="38"/>
        <v>75.00302730109145</v>
      </c>
      <c r="AJ263">
        <f>(1/9.81)*(SQRT(9.81*2*Basic!$C$4)*SIN(RADIANS(AI263))+(SQRT((SQRT(9.81*2*Basic!$C$4)*SIN(RADIANS(AI263))*SQRT(9.81*2*Basic!$C$4)*SIN(RADIANS(AI263)))-19.62*(-Basic!$C$3))))*SQRT(9.81*2*Basic!$C$4)*COS(RADIANS(AI263))</f>
        <v>1.6493790590814312</v>
      </c>
      <c r="AO263">
        <v>260</v>
      </c>
      <c r="AP263">
        <f t="shared" si="40"/>
        <v>-1969.6155060244159</v>
      </c>
      <c r="AQ263">
        <f t="shared" si="33"/>
        <v>-347.29635533386067</v>
      </c>
    </row>
    <row r="264" spans="6:43" x14ac:dyDescent="0.3">
      <c r="F264" s="36">
        <f t="shared" si="35"/>
        <v>1.6553934806354789</v>
      </c>
      <c r="G264" s="36">
        <f>Tool!$D$10+('Trajectory Map'!F264*SIN(RADIANS(90-2*DEGREES(ASIN($D$5/2000))))/COS(RADIANS(90-2*DEGREES(ASIN($D$5/2000))))-('Trajectory Map'!F264*'Trajectory Map'!F264/((Tool!$D$9-Tool!$D$10)*4*COS(RADIANS(90-2*DEGREES(ASIN($D$5/2000))))*COS(RADIANS(90-2*DEGREES(ASIN($D$5/2000)))))))</f>
        <v>4.1281204712867865</v>
      </c>
      <c r="AC264">
        <f t="shared" si="39"/>
        <v>262</v>
      </c>
      <c r="AD264">
        <f t="shared" si="36"/>
        <v>1982.7647364223521</v>
      </c>
      <c r="AE264">
        <v>0</v>
      </c>
      <c r="AF264">
        <v>0</v>
      </c>
      <c r="AG264">
        <f t="shared" si="37"/>
        <v>7.527382300555244</v>
      </c>
      <c r="AH264">
        <f t="shared" si="34"/>
        <v>15.054764601110488</v>
      </c>
      <c r="AI264">
        <f t="shared" si="38"/>
        <v>74.945235398889508</v>
      </c>
      <c r="AJ264">
        <f>(1/9.81)*(SQRT(9.81*2*Basic!$C$4)*SIN(RADIANS(AI264))+(SQRT((SQRT(9.81*2*Basic!$C$4)*SIN(RADIANS(AI264))*SQRT(9.81*2*Basic!$C$4)*SIN(RADIANS(AI264)))-19.62*(-Basic!$C$3))))*SQRT(9.81*2*Basic!$C$4)*COS(RADIANS(AI264))</f>
        <v>1.6553934806354789</v>
      </c>
      <c r="AO264">
        <v>261</v>
      </c>
      <c r="AP264">
        <f t="shared" si="40"/>
        <v>-1975.3766811902753</v>
      </c>
      <c r="AQ264">
        <f t="shared" si="33"/>
        <v>-312.86893008046206</v>
      </c>
    </row>
    <row r="265" spans="6:43" x14ac:dyDescent="0.3">
      <c r="F265" s="36">
        <f t="shared" si="35"/>
        <v>1.6614044345835042</v>
      </c>
      <c r="G265" s="36">
        <f>Tool!$D$10+('Trajectory Map'!F265*SIN(RADIANS(90-2*DEGREES(ASIN($D$5/2000))))/COS(RADIANS(90-2*DEGREES(ASIN($D$5/2000))))-('Trajectory Map'!F265*'Trajectory Map'!F265/((Tool!$D$9-Tool!$D$10)*4*COS(RADIANS(90-2*DEGREES(ASIN($D$5/2000))))*COS(RADIANS(90-2*DEGREES(ASIN($D$5/2000)))))))</f>
        <v>4.1249141245225927</v>
      </c>
      <c r="AC265">
        <f t="shared" si="39"/>
        <v>263</v>
      </c>
      <c r="AD265">
        <f t="shared" si="36"/>
        <v>1982.6323411061367</v>
      </c>
      <c r="AE265">
        <v>0</v>
      </c>
      <c r="AF265">
        <v>0</v>
      </c>
      <c r="AG265">
        <f t="shared" si="37"/>
        <v>7.5562801774529609</v>
      </c>
      <c r="AH265">
        <f t="shared" si="34"/>
        <v>15.112560354905922</v>
      </c>
      <c r="AI265">
        <f t="shared" si="38"/>
        <v>74.887439645094076</v>
      </c>
      <c r="AJ265">
        <f>(1/9.81)*(SQRT(9.81*2*Basic!$C$4)*SIN(RADIANS(AI265))+(SQRT((SQRT(9.81*2*Basic!$C$4)*SIN(RADIANS(AI265))*SQRT(9.81*2*Basic!$C$4)*SIN(RADIANS(AI265)))-19.62*(-Basic!$C$3))))*SQRT(9.81*2*Basic!$C$4)*COS(RADIANS(AI265))</f>
        <v>1.6614044345835042</v>
      </c>
      <c r="AO265">
        <v>262</v>
      </c>
      <c r="AP265">
        <f t="shared" si="40"/>
        <v>-1980.5361374831405</v>
      </c>
      <c r="AQ265">
        <f t="shared" si="33"/>
        <v>-278.34620192013165</v>
      </c>
    </row>
    <row r="266" spans="6:43" x14ac:dyDescent="0.3">
      <c r="F266" s="36">
        <f t="shared" si="35"/>
        <v>1.6674119082992904</v>
      </c>
      <c r="G266" s="36">
        <f>Tool!$D$10+('Trajectory Map'!F266*SIN(RADIANS(90-2*DEGREES(ASIN($D$5/2000))))/COS(RADIANS(90-2*DEGREES(ASIN($D$5/2000))))-('Trajectory Map'!F266*'Trajectory Map'!F266/((Tool!$D$9-Tool!$D$10)*4*COS(RADIANS(90-2*DEGREES(ASIN($D$5/2000))))*COS(RADIANS(90-2*DEGREES(ASIN($D$5/2000)))))))</f>
        <v>4.1216830898003192</v>
      </c>
      <c r="AC266">
        <f t="shared" si="39"/>
        <v>264</v>
      </c>
      <c r="AD266">
        <f t="shared" si="36"/>
        <v>1982.4994325345972</v>
      </c>
      <c r="AE266">
        <v>0</v>
      </c>
      <c r="AF266">
        <v>0</v>
      </c>
      <c r="AG266">
        <f t="shared" si="37"/>
        <v>7.5851799878851018</v>
      </c>
      <c r="AH266">
        <f t="shared" si="34"/>
        <v>15.170359975770204</v>
      </c>
      <c r="AI266">
        <f t="shared" si="38"/>
        <v>74.829640024229803</v>
      </c>
      <c r="AJ266">
        <f>(1/9.81)*(SQRT(9.81*2*Basic!$C$4)*SIN(RADIANS(AI266))+(SQRT((SQRT(9.81*2*Basic!$C$4)*SIN(RADIANS(AI266))*SQRT(9.81*2*Basic!$C$4)*SIN(RADIANS(AI266)))-19.62*(-Basic!$C$3))))*SQRT(9.81*2*Basic!$C$4)*COS(RADIANS(AI266))</f>
        <v>1.6674119082992904</v>
      </c>
      <c r="AO266">
        <v>263</v>
      </c>
      <c r="AP266">
        <f t="shared" si="40"/>
        <v>-1985.0923032826443</v>
      </c>
      <c r="AQ266">
        <f t="shared" si="33"/>
        <v>-243.73868681029435</v>
      </c>
    </row>
    <row r="267" spans="6:43" x14ac:dyDescent="0.3">
      <c r="F267" s="36">
        <f t="shared" si="35"/>
        <v>1.6734158891635931</v>
      </c>
      <c r="G267" s="36">
        <f>Tool!$D$10+('Trajectory Map'!F267*SIN(RADIANS(90-2*DEGREES(ASIN($D$5/2000))))/COS(RADIANS(90-2*DEGREES(ASIN($D$5/2000))))-('Trajectory Map'!F267*'Trajectory Map'!F267/((Tool!$D$9-Tool!$D$10)*4*COS(RADIANS(90-2*DEGREES(ASIN($D$5/2000))))*COS(RADIANS(90-2*DEGREES(ASIN($D$5/2000)))))))</f>
        <v>4.118427420110101</v>
      </c>
      <c r="AC267">
        <f t="shared" si="39"/>
        <v>265</v>
      </c>
      <c r="AD267">
        <f t="shared" si="36"/>
        <v>1982.3660106044999</v>
      </c>
      <c r="AE267">
        <v>0</v>
      </c>
      <c r="AF267">
        <v>0</v>
      </c>
      <c r="AG267">
        <f t="shared" si="37"/>
        <v>7.6140817395938853</v>
      </c>
      <c r="AH267">
        <f t="shared" si="34"/>
        <v>15.228163479187771</v>
      </c>
      <c r="AI267">
        <f t="shared" si="38"/>
        <v>74.771836520812229</v>
      </c>
      <c r="AJ267">
        <f>(1/9.81)*(SQRT(9.81*2*Basic!$C$4)*SIN(RADIANS(AI267))+(SQRT((SQRT(9.81*2*Basic!$C$4)*SIN(RADIANS(AI267))*SQRT(9.81*2*Basic!$C$4)*SIN(RADIANS(AI267)))-19.62*(-Basic!$C$3))))*SQRT(9.81*2*Basic!$C$4)*COS(RADIANS(AI267))</f>
        <v>1.6734158891635931</v>
      </c>
      <c r="AO267">
        <v>264</v>
      </c>
      <c r="AP267">
        <f t="shared" si="40"/>
        <v>-1989.0437907365467</v>
      </c>
      <c r="AQ267">
        <f t="shared" si="33"/>
        <v>-209.05692653530673</v>
      </c>
    </row>
    <row r="268" spans="6:43" x14ac:dyDescent="0.3">
      <c r="F268" s="36">
        <f t="shared" si="35"/>
        <v>1.6794163645641651</v>
      </c>
      <c r="G268" s="36">
        <f>Tool!$D$10+('Trajectory Map'!F268*SIN(RADIANS(90-2*DEGREES(ASIN($D$5/2000))))/COS(RADIANS(90-2*DEGREES(ASIN($D$5/2000))))-('Trajectory Map'!F268*'Trajectory Map'!F268/((Tool!$D$9-Tool!$D$10)*4*COS(RADIANS(90-2*DEGREES(ASIN($D$5/2000))))*COS(RADIANS(90-2*DEGREES(ASIN($D$5/2000)))))))</f>
        <v>4.1151471686342269</v>
      </c>
      <c r="AC268">
        <f t="shared" si="39"/>
        <v>266</v>
      </c>
      <c r="AD268">
        <f t="shared" si="36"/>
        <v>1982.2320752121836</v>
      </c>
      <c r="AE268">
        <v>0</v>
      </c>
      <c r="AF268">
        <v>0</v>
      </c>
      <c r="AG268">
        <f t="shared" si="37"/>
        <v>7.6429854403261155</v>
      </c>
      <c r="AH268">
        <f t="shared" si="34"/>
        <v>15.285970880652231</v>
      </c>
      <c r="AI268">
        <f t="shared" si="38"/>
        <v>74.714029119347771</v>
      </c>
      <c r="AJ268">
        <f>(1/9.81)*(SQRT(9.81*2*Basic!$C$4)*SIN(RADIANS(AI268))+(SQRT((SQRT(9.81*2*Basic!$C$4)*SIN(RADIANS(AI268))*SQRT(9.81*2*Basic!$C$4)*SIN(RADIANS(AI268)))-19.62*(-Basic!$C$3))))*SQRT(9.81*2*Basic!$C$4)*COS(RADIANS(AI268))</f>
        <v>1.6794163645641651</v>
      </c>
      <c r="AO268">
        <v>265</v>
      </c>
      <c r="AP268">
        <f t="shared" si="40"/>
        <v>-1992.389396183491</v>
      </c>
      <c r="AQ268">
        <f t="shared" si="33"/>
        <v>-174.3114854953165</v>
      </c>
    </row>
    <row r="269" spans="6:43" x14ac:dyDescent="0.3">
      <c r="F269" s="36">
        <f t="shared" si="35"/>
        <v>1.6854133218957894</v>
      </c>
      <c r="G269" s="36">
        <f>Tool!$D$10+('Trajectory Map'!F269*SIN(RADIANS(90-2*DEGREES(ASIN($D$5/2000))))/COS(RADIANS(90-2*DEGREES(ASIN($D$5/2000))))-('Trajectory Map'!F269*'Trajectory Map'!F269/((Tool!$D$9-Tool!$D$10)*4*COS(RADIANS(90-2*DEGREES(ASIN($D$5/2000))))*COS(RADIANS(90-2*DEGREES(ASIN($D$5/2000)))))))</f>
        <v>4.1118423887466395</v>
      </c>
      <c r="AC269">
        <f t="shared" si="39"/>
        <v>267</v>
      </c>
      <c r="AD269">
        <f t="shared" si="36"/>
        <v>1982.0976262535607</v>
      </c>
      <c r="AE269">
        <v>0</v>
      </c>
      <c r="AF269">
        <v>0</v>
      </c>
      <c r="AG269">
        <f t="shared" si="37"/>
        <v>7.6718910978331891</v>
      </c>
      <c r="AH269">
        <f t="shared" si="34"/>
        <v>15.343782195666378</v>
      </c>
      <c r="AI269">
        <f t="shared" si="38"/>
        <v>74.656217804333622</v>
      </c>
      <c r="AJ269">
        <f>(1/9.81)*(SQRT(9.81*2*Basic!$C$4)*SIN(RADIANS(AI269))+(SQRT((SQRT(9.81*2*Basic!$C$4)*SIN(RADIANS(AI269))*SQRT(9.81*2*Basic!$C$4)*SIN(RADIANS(AI269)))-19.62*(-Basic!$C$3))))*SQRT(9.81*2*Basic!$C$4)*COS(RADIANS(AI269))</f>
        <v>1.6854133218957894</v>
      </c>
      <c r="AO269">
        <v>266</v>
      </c>
      <c r="AP269">
        <f t="shared" si="40"/>
        <v>-1995.1281005196483</v>
      </c>
      <c r="AQ269">
        <f t="shared" si="33"/>
        <v>-139.51294748825117</v>
      </c>
    </row>
    <row r="270" spans="6:43" x14ac:dyDescent="0.3">
      <c r="F270" s="36">
        <f t="shared" si="35"/>
        <v>1.6914067485602977</v>
      </c>
      <c r="G270" s="36">
        <f>Tool!$D$10+('Trajectory Map'!F270*SIN(RADIANS(90-2*DEGREES(ASIN($D$5/2000))))/COS(RADIANS(90-2*DEGREES(ASIN($D$5/2000))))-('Trajectory Map'!F270*'Trajectory Map'!F270/((Tool!$D$9-Tool!$D$10)*4*COS(RADIANS(90-2*DEGREES(ASIN($D$5/2000))))*COS(RADIANS(90-2*DEGREES(ASIN($D$5/2000)))))))</f>
        <v>4.1085131340124494</v>
      </c>
      <c r="AC270">
        <f t="shared" si="39"/>
        <v>268</v>
      </c>
      <c r="AD270">
        <f t="shared" si="36"/>
        <v>1981.9626636241157</v>
      </c>
      <c r="AE270">
        <v>0</v>
      </c>
      <c r="AF270">
        <v>0</v>
      </c>
      <c r="AG270">
        <f t="shared" si="37"/>
        <v>7.7007987198711207</v>
      </c>
      <c r="AH270">
        <f t="shared" si="34"/>
        <v>15.401597439742241</v>
      </c>
      <c r="AI270">
        <f t="shared" si="38"/>
        <v>74.598402560257753</v>
      </c>
      <c r="AJ270">
        <f>(1/9.81)*(SQRT(9.81*2*Basic!$C$4)*SIN(RADIANS(AI270))+(SQRT((SQRT(9.81*2*Basic!$C$4)*SIN(RADIANS(AI270))*SQRT(9.81*2*Basic!$C$4)*SIN(RADIANS(AI270)))-19.62*(-Basic!$C$3))))*SQRT(9.81*2*Basic!$C$4)*COS(RADIANS(AI270))</f>
        <v>1.6914067485602977</v>
      </c>
      <c r="AO270">
        <v>267</v>
      </c>
      <c r="AP270">
        <f t="shared" si="40"/>
        <v>-1997.2590695091476</v>
      </c>
      <c r="AQ270">
        <f t="shared" si="33"/>
        <v>-104.67191248588861</v>
      </c>
    </row>
    <row r="271" spans="6:43" x14ac:dyDescent="0.3">
      <c r="F271" s="36">
        <f t="shared" si="35"/>
        <v>1.6973966319666043</v>
      </c>
      <c r="G271" s="36">
        <f>Tool!$D$10+('Trajectory Map'!F271*SIN(RADIANS(90-2*DEGREES(ASIN($D$5/2000))))/COS(RADIANS(90-2*DEGREES(ASIN($D$5/2000))))-('Trajectory Map'!F271*'Trajectory Map'!F271/((Tool!$D$9-Tool!$D$10)*4*COS(RADIANS(90-2*DEGREES(ASIN($D$5/2000))))*COS(RADIANS(90-2*DEGREES(ASIN($D$5/2000)))))))</f>
        <v>4.1051594581874289</v>
      </c>
      <c r="AC271">
        <f t="shared" si="39"/>
        <v>269</v>
      </c>
      <c r="AD271">
        <f t="shared" si="36"/>
        <v>1981.8271872189059</v>
      </c>
      <c r="AE271">
        <v>0</v>
      </c>
      <c r="AF271">
        <v>0</v>
      </c>
      <c r="AG271">
        <f t="shared" si="37"/>
        <v>7.7297083142005594</v>
      </c>
      <c r="AH271">
        <f t="shared" si="34"/>
        <v>15.459416628401119</v>
      </c>
      <c r="AI271">
        <f t="shared" si="38"/>
        <v>74.540583371598885</v>
      </c>
      <c r="AJ271">
        <f>(1/9.81)*(SQRT(9.81*2*Basic!$C$4)*SIN(RADIANS(AI271))+(SQRT((SQRT(9.81*2*Basic!$C$4)*SIN(RADIANS(AI271))*SQRT(9.81*2*Basic!$C$4)*SIN(RADIANS(AI271)))-19.62*(-Basic!$C$3))))*SQRT(9.81*2*Basic!$C$4)*COS(RADIANS(AI271))</f>
        <v>1.6973966319666043</v>
      </c>
      <c r="AO271">
        <v>268</v>
      </c>
      <c r="AP271">
        <f t="shared" si="40"/>
        <v>-1998.7816540381916</v>
      </c>
      <c r="AQ271">
        <f t="shared" si="33"/>
        <v>-69.798993405001525</v>
      </c>
    </row>
    <row r="272" spans="6:43" x14ac:dyDescent="0.3">
      <c r="F272" s="36">
        <f t="shared" si="35"/>
        <v>1.703382959530731</v>
      </c>
      <c r="G272" s="36">
        <f>Tool!$D$10+('Trajectory Map'!F272*SIN(RADIANS(90-2*DEGREES(ASIN($D$5/2000))))/COS(RADIANS(90-2*DEGREES(ASIN($D$5/2000))))-('Trajectory Map'!F272*'Trajectory Map'!F272/((Tool!$D$9-Tool!$D$10)*4*COS(RADIANS(90-2*DEGREES(ASIN($D$5/2000))))*COS(RADIANS(90-2*DEGREES(ASIN($D$5/2000)))))))</f>
        <v>4.1017814152175198</v>
      </c>
      <c r="AC272">
        <f t="shared" si="39"/>
        <v>270</v>
      </c>
      <c r="AD272">
        <f t="shared" si="36"/>
        <v>1981.6911969325595</v>
      </c>
      <c r="AE272">
        <v>0</v>
      </c>
      <c r="AF272">
        <v>0</v>
      </c>
      <c r="AG272">
        <f t="shared" si="37"/>
        <v>7.7586198885868143</v>
      </c>
      <c r="AH272">
        <f t="shared" si="34"/>
        <v>15.517239777173629</v>
      </c>
      <c r="AI272">
        <f t="shared" si="38"/>
        <v>74.482760222826371</v>
      </c>
      <c r="AJ272">
        <f>(1/9.81)*(SQRT(9.81*2*Basic!$C$4)*SIN(RADIANS(AI272))+(SQRT((SQRT(9.81*2*Basic!$C$4)*SIN(RADIANS(AI272))*SQRT(9.81*2*Basic!$C$4)*SIN(RADIANS(AI272)))-19.62*(-Basic!$C$3))))*SQRT(9.81*2*Basic!$C$4)*COS(RADIANS(AI272))</f>
        <v>1.703382959530731</v>
      </c>
      <c r="AO272">
        <v>269</v>
      </c>
      <c r="AP272">
        <f t="shared" si="40"/>
        <v>-1999.6953903127826</v>
      </c>
      <c r="AQ272">
        <f t="shared" si="33"/>
        <v>-34.904812874566993</v>
      </c>
    </row>
    <row r="273" spans="6:43" x14ac:dyDescent="0.3">
      <c r="F273" s="36">
        <f t="shared" si="35"/>
        <v>1.7093657186758311</v>
      </c>
      <c r="G273" s="36">
        <f>Tool!$D$10+('Trajectory Map'!F273*SIN(RADIANS(90-2*DEGREES(ASIN($D$5/2000))))/COS(RADIANS(90-2*DEGREES(ASIN($D$5/2000))))-('Trajectory Map'!F273*'Trajectory Map'!F273/((Tool!$D$9-Tool!$D$10)*4*COS(RADIANS(90-2*DEGREES(ASIN($D$5/2000))))*COS(RADIANS(90-2*DEGREES(ASIN($D$5/2000)))))))</f>
        <v>4.0983790592383302</v>
      </c>
      <c r="AC273">
        <f t="shared" si="39"/>
        <v>271</v>
      </c>
      <c r="AD273">
        <f t="shared" si="36"/>
        <v>1981.5546926592765</v>
      </c>
      <c r="AE273">
        <v>0</v>
      </c>
      <c r="AF273">
        <v>0</v>
      </c>
      <c r="AG273">
        <f t="shared" si="37"/>
        <v>7.7875334507998719</v>
      </c>
      <c r="AH273">
        <f t="shared" si="34"/>
        <v>15.575066901599744</v>
      </c>
      <c r="AI273">
        <f t="shared" si="38"/>
        <v>74.42493309840026</v>
      </c>
      <c r="AJ273">
        <f>(1/9.81)*(SQRT(9.81*2*Basic!$C$4)*SIN(RADIANS(AI273))+(SQRT((SQRT(9.81*2*Basic!$C$4)*SIN(RADIANS(AI273))*SQRT(9.81*2*Basic!$C$4)*SIN(RADIANS(AI273)))-19.62*(-Basic!$C$3))))*SQRT(9.81*2*Basic!$C$4)*COS(RADIANS(AI273))</f>
        <v>1.7093657186758311</v>
      </c>
      <c r="AO273">
        <v>270</v>
      </c>
      <c r="AP273">
        <f t="shared" si="40"/>
        <v>-2000</v>
      </c>
      <c r="AQ273">
        <f t="shared" si="33"/>
        <v>-3.67544536472586E-13</v>
      </c>
    </row>
    <row r="274" spans="6:43" x14ac:dyDescent="0.3">
      <c r="F274" s="36">
        <f t="shared" si="35"/>
        <v>1.7153448968322191</v>
      </c>
      <c r="G274" s="36">
        <f>Tool!$D$10+('Trajectory Map'!F274*SIN(RADIANS(90-2*DEGREES(ASIN($D$5/2000))))/COS(RADIANS(90-2*DEGREES(ASIN($D$5/2000))))-('Trajectory Map'!F274*'Trajectory Map'!F274/((Tool!$D$9-Tool!$D$10)*4*COS(RADIANS(90-2*DEGREES(ASIN($D$5/2000))))*COS(RADIANS(90-2*DEGREES(ASIN($D$5/2000)))))))</f>
        <v>4.0949524445746341</v>
      </c>
      <c r="AC274">
        <f t="shared" si="39"/>
        <v>272</v>
      </c>
      <c r="AD274">
        <f t="shared" si="36"/>
        <v>1981.4176742928282</v>
      </c>
      <c r="AE274">
        <v>0</v>
      </c>
      <c r="AF274">
        <v>0</v>
      </c>
      <c r="AG274">
        <f t="shared" si="37"/>
        <v>7.8164490086144118</v>
      </c>
      <c r="AH274">
        <f t="shared" si="34"/>
        <v>15.632898017228824</v>
      </c>
      <c r="AI274">
        <f t="shared" si="38"/>
        <v>74.367101982771175</v>
      </c>
      <c r="AJ274">
        <f>(1/9.81)*(SQRT(9.81*2*Basic!$C$4)*SIN(RADIANS(AI274))+(SQRT((SQRT(9.81*2*Basic!$C$4)*SIN(RADIANS(AI274))*SQRT(9.81*2*Basic!$C$4)*SIN(RADIANS(AI274)))-19.62*(-Basic!$C$3))))*SQRT(9.81*2*Basic!$C$4)*COS(RADIANS(AI274))</f>
        <v>1.7153448968322191</v>
      </c>
      <c r="AO274">
        <v>271</v>
      </c>
      <c r="AP274">
        <f t="shared" si="40"/>
        <v>-1999.6953903127826</v>
      </c>
      <c r="AQ274">
        <f t="shared" si="33"/>
        <v>34.904812874566261</v>
      </c>
    </row>
    <row r="275" spans="6:43" x14ac:dyDescent="0.3">
      <c r="F275" s="36">
        <f t="shared" si="35"/>
        <v>1.7213204814373924</v>
      </c>
      <c r="G275" s="36">
        <f>Tool!$D$10+('Trajectory Map'!F275*SIN(RADIANS(90-2*DEGREES(ASIN($D$5/2000))))/COS(RADIANS(90-2*DEGREES(ASIN($D$5/2000))))-('Trajectory Map'!F275*'Trajectory Map'!F275/((Tool!$D$9-Tool!$D$10)*4*COS(RADIANS(90-2*DEGREES(ASIN($D$5/2000))))*COS(RADIANS(90-2*DEGREES(ASIN($D$5/2000)))))))</f>
        <v>4.0915016257398689</v>
      </c>
      <c r="AC275">
        <f t="shared" si="39"/>
        <v>273</v>
      </c>
      <c r="AD275">
        <f t="shared" si="36"/>
        <v>1981.2801417265555</v>
      </c>
      <c r="AE275">
        <v>0</v>
      </c>
      <c r="AF275">
        <v>0</v>
      </c>
      <c r="AG275">
        <f t="shared" si="37"/>
        <v>7.8453665698098272</v>
      </c>
      <c r="AH275">
        <f t="shared" si="34"/>
        <v>15.690733139619654</v>
      </c>
      <c r="AI275">
        <f t="shared" si="38"/>
        <v>74.309266860380347</v>
      </c>
      <c r="AJ275">
        <f>(1/9.81)*(SQRT(9.81*2*Basic!$C$4)*SIN(RADIANS(AI275))+(SQRT((SQRT(9.81*2*Basic!$C$4)*SIN(RADIANS(AI275))*SQRT(9.81*2*Basic!$C$4)*SIN(RADIANS(AI275)))-19.62*(-Basic!$C$3))))*SQRT(9.81*2*Basic!$C$4)*COS(RADIANS(AI275))</f>
        <v>1.7213204814373924</v>
      </c>
      <c r="AO275">
        <v>272</v>
      </c>
      <c r="AP275">
        <f t="shared" si="40"/>
        <v>-1998.7816540381916</v>
      </c>
      <c r="AQ275">
        <f t="shared" si="33"/>
        <v>69.798993405002562</v>
      </c>
    </row>
    <row r="276" spans="6:43" x14ac:dyDescent="0.3">
      <c r="F276" s="36">
        <f t="shared" si="35"/>
        <v>1.7272924599360691</v>
      </c>
      <c r="G276" s="36">
        <f>Tool!$D$10+('Trajectory Map'!F276*SIN(RADIANS(90-2*DEGREES(ASIN($D$5/2000))))/COS(RADIANS(90-2*DEGREES(ASIN($D$5/2000))))-('Trajectory Map'!F276*'Trajectory Map'!F276/((Tool!$D$9-Tool!$D$10)*4*COS(RADIANS(90-2*DEGREES(ASIN($D$5/2000))))*COS(RADIANS(90-2*DEGREES(ASIN($D$5/2000)))))))</f>
        <v>4.0880266574356252</v>
      </c>
      <c r="AC276">
        <f t="shared" si="39"/>
        <v>274</v>
      </c>
      <c r="AD276">
        <f t="shared" si="36"/>
        <v>1981.1420948533703</v>
      </c>
      <c r="AE276">
        <v>0</v>
      </c>
      <c r="AF276">
        <v>0</v>
      </c>
      <c r="AG276">
        <f t="shared" si="37"/>
        <v>7.8742861421702566</v>
      </c>
      <c r="AH276">
        <f t="shared" si="34"/>
        <v>15.748572284340513</v>
      </c>
      <c r="AI276">
        <f t="shared" si="38"/>
        <v>74.251427715659489</v>
      </c>
      <c r="AJ276">
        <f>(1/9.81)*(SQRT(9.81*2*Basic!$C$4)*SIN(RADIANS(AI276))+(SQRT((SQRT(9.81*2*Basic!$C$4)*SIN(RADIANS(AI276))*SQRT(9.81*2*Basic!$C$4)*SIN(RADIANS(AI276)))-19.62*(-Basic!$C$3))))*SQRT(9.81*2*Basic!$C$4)*COS(RADIANS(AI276))</f>
        <v>1.7272924599360691</v>
      </c>
      <c r="AO276">
        <v>273</v>
      </c>
      <c r="AP276">
        <f t="shared" si="40"/>
        <v>-1997.2590695091476</v>
      </c>
      <c r="AQ276">
        <f t="shared" si="33"/>
        <v>104.67191248588789</v>
      </c>
    </row>
    <row r="277" spans="6:43" x14ac:dyDescent="0.3">
      <c r="F277" s="36">
        <f t="shared" si="35"/>
        <v>1.7332608197802035</v>
      </c>
      <c r="G277" s="36">
        <f>Tool!$D$10+('Trajectory Map'!F277*SIN(RADIANS(90-2*DEGREES(ASIN($D$5/2000))))/COS(RADIANS(90-2*DEGREES(ASIN($D$5/2000))))-('Trajectory Map'!F277*'Trajectory Map'!F277/((Tool!$D$9-Tool!$D$10)*4*COS(RADIANS(90-2*DEGREES(ASIN($D$5/2000))))*COS(RADIANS(90-2*DEGREES(ASIN($D$5/2000)))))))</f>
        <v>4.0845275945511457</v>
      </c>
      <c r="AC277">
        <f t="shared" si="39"/>
        <v>275</v>
      </c>
      <c r="AD277">
        <f t="shared" si="36"/>
        <v>1981.0035335657531</v>
      </c>
      <c r="AE277">
        <v>0</v>
      </c>
      <c r="AF277">
        <v>0</v>
      </c>
      <c r="AG277">
        <f t="shared" si="37"/>
        <v>7.9032077334845887</v>
      </c>
      <c r="AH277">
        <f t="shared" si="34"/>
        <v>15.806415466969177</v>
      </c>
      <c r="AI277">
        <f t="shared" si="38"/>
        <v>74.193584533030815</v>
      </c>
      <c r="AJ277">
        <f>(1/9.81)*(SQRT(9.81*2*Basic!$C$4)*SIN(RADIANS(AI277))+(SQRT((SQRT(9.81*2*Basic!$C$4)*SIN(RADIANS(AI277))*SQRT(9.81*2*Basic!$C$4)*SIN(RADIANS(AI277)))-19.62*(-Basic!$C$3))))*SQRT(9.81*2*Basic!$C$4)*COS(RADIANS(AI277))</f>
        <v>1.7332608197802035</v>
      </c>
      <c r="AO277">
        <v>274</v>
      </c>
      <c r="AP277">
        <f t="shared" si="40"/>
        <v>-1995.1281005196486</v>
      </c>
      <c r="AQ277">
        <f t="shared" si="33"/>
        <v>139.51294748825043</v>
      </c>
    </row>
    <row r="278" spans="6:43" x14ac:dyDescent="0.3">
      <c r="F278" s="36">
        <f t="shared" si="35"/>
        <v>1.7392255484290142</v>
      </c>
      <c r="G278" s="36">
        <f>Tool!$D$10+('Trajectory Map'!F278*SIN(RADIANS(90-2*DEGREES(ASIN($D$5/2000))))/COS(RADIANS(90-2*DEGREES(ASIN($D$5/2000))))-('Trajectory Map'!F278*'Trajectory Map'!F278/((Tool!$D$9-Tool!$D$10)*4*COS(RADIANS(90-2*DEGREES(ASIN($D$5/2000))))*COS(RADIANS(90-2*DEGREES(ASIN($D$5/2000)))))))</f>
        <v>4.0810044921628181</v>
      </c>
      <c r="AC278">
        <f t="shared" si="39"/>
        <v>276</v>
      </c>
      <c r="AD278">
        <f t="shared" si="36"/>
        <v>1980.8644577557548</v>
      </c>
      <c r="AE278">
        <v>0</v>
      </c>
      <c r="AF278">
        <v>0</v>
      </c>
      <c r="AG278">
        <f t="shared" si="37"/>
        <v>7.9321313515464933</v>
      </c>
      <c r="AH278">
        <f t="shared" si="34"/>
        <v>15.864262703092987</v>
      </c>
      <c r="AI278">
        <f t="shared" si="38"/>
        <v>74.13573729690701</v>
      </c>
      <c r="AJ278">
        <f>(1/9.81)*(SQRT(9.81*2*Basic!$C$4)*SIN(RADIANS(AI278))+(SQRT((SQRT(9.81*2*Basic!$C$4)*SIN(RADIANS(AI278))*SQRT(9.81*2*Basic!$C$4)*SIN(RADIANS(AI278)))-19.62*(-Basic!$C$3))))*SQRT(9.81*2*Basic!$C$4)*COS(RADIANS(AI278))</f>
        <v>1.7392255484290142</v>
      </c>
      <c r="AO278">
        <v>275</v>
      </c>
      <c r="AP278">
        <f t="shared" si="40"/>
        <v>-1992.389396183491</v>
      </c>
      <c r="AQ278">
        <f t="shared" si="33"/>
        <v>174.31148549531576</v>
      </c>
    </row>
    <row r="279" spans="6:43" x14ac:dyDescent="0.3">
      <c r="F279" s="36">
        <f t="shared" si="35"/>
        <v>1.7451866333490196</v>
      </c>
      <c r="G279" s="36">
        <f>Tool!$D$10+('Trajectory Map'!F279*SIN(RADIANS(90-2*DEGREES(ASIN($D$5/2000))))/COS(RADIANS(90-2*DEGREES(ASIN($D$5/2000))))-('Trajectory Map'!F279*'Trajectory Map'!F279/((Tool!$D$9-Tool!$D$10)*4*COS(RADIANS(90-2*DEGREES(ASIN($D$5/2000))))*COS(RADIANS(90-2*DEGREES(ASIN($D$5/2000)))))))</f>
        <v>4.077457405533659</v>
      </c>
      <c r="AC279">
        <f t="shared" si="39"/>
        <v>277</v>
      </c>
      <c r="AD279">
        <f t="shared" si="36"/>
        <v>1980.7248673149938</v>
      </c>
      <c r="AE279">
        <v>0</v>
      </c>
      <c r="AF279">
        <v>0</v>
      </c>
      <c r="AG279">
        <f t="shared" si="37"/>
        <v>7.9610570041544335</v>
      </c>
      <c r="AH279">
        <f t="shared" si="34"/>
        <v>15.922114008308867</v>
      </c>
      <c r="AI279">
        <f t="shared" si="38"/>
        <v>74.077885991691133</v>
      </c>
      <c r="AJ279">
        <f>(1/9.81)*(SQRT(9.81*2*Basic!$C$4)*SIN(RADIANS(AI279))+(SQRT((SQRT(9.81*2*Basic!$C$4)*SIN(RADIANS(AI279))*SQRT(9.81*2*Basic!$C$4)*SIN(RADIANS(AI279)))-19.62*(-Basic!$C$3))))*SQRT(9.81*2*Basic!$C$4)*COS(RADIANS(AI279))</f>
        <v>1.7451866333490196</v>
      </c>
      <c r="AO279">
        <v>276</v>
      </c>
      <c r="AP279">
        <f t="shared" si="40"/>
        <v>-1989.0437907365467</v>
      </c>
      <c r="AQ279">
        <f t="shared" si="33"/>
        <v>209.05692653530596</v>
      </c>
    </row>
    <row r="280" spans="6:43" x14ac:dyDescent="0.3">
      <c r="F280" s="36">
        <f t="shared" si="35"/>
        <v>1.751144062014055</v>
      </c>
      <c r="G280" s="36">
        <f>Tool!$D$10+('Trajectory Map'!F280*SIN(RADIANS(90-2*DEGREES(ASIN($D$5/2000))))/COS(RADIANS(90-2*DEGREES(ASIN($D$5/2000))))-('Trajectory Map'!F280*'Trajectory Map'!F280/((Tool!$D$9-Tool!$D$10)*4*COS(RADIANS(90-2*DEGREES(ASIN($D$5/2000))))*COS(RADIANS(90-2*DEGREES(ASIN($D$5/2000)))))))</f>
        <v>4.0738863901128077</v>
      </c>
      <c r="AC280">
        <f t="shared" si="39"/>
        <v>278</v>
      </c>
      <c r="AD280">
        <f t="shared" si="36"/>
        <v>1980.5847621346581</v>
      </c>
      <c r="AE280">
        <v>0</v>
      </c>
      <c r="AF280">
        <v>0</v>
      </c>
      <c r="AG280">
        <f t="shared" si="37"/>
        <v>7.9899846991116936</v>
      </c>
      <c r="AH280">
        <f t="shared" si="34"/>
        <v>15.979969398223387</v>
      </c>
      <c r="AI280">
        <f t="shared" si="38"/>
        <v>74.020030601776611</v>
      </c>
      <c r="AJ280">
        <f>(1/9.81)*(SQRT(9.81*2*Basic!$C$4)*SIN(RADIANS(AI280))+(SQRT((SQRT(9.81*2*Basic!$C$4)*SIN(RADIANS(AI280))*SQRT(9.81*2*Basic!$C$4)*SIN(RADIANS(AI280)))-19.62*(-Basic!$C$3))))*SQRT(9.81*2*Basic!$C$4)*COS(RADIANS(AI280))</f>
        <v>1.751144062014055</v>
      </c>
      <c r="AO280">
        <v>277</v>
      </c>
      <c r="AP280">
        <f t="shared" si="40"/>
        <v>-1985.092303282644</v>
      </c>
      <c r="AQ280">
        <f t="shared" si="33"/>
        <v>243.73868681029538</v>
      </c>
    </row>
    <row r="281" spans="6:43" x14ac:dyDescent="0.3">
      <c r="F281" s="36">
        <f t="shared" si="35"/>
        <v>1.7570978219053053</v>
      </c>
      <c r="G281" s="36">
        <f>Tool!$D$10+('Trajectory Map'!F281*SIN(RADIANS(90-2*DEGREES(ASIN($D$5/2000))))/COS(RADIANS(90-2*DEGREES(ASIN($D$5/2000))))-('Trajectory Map'!F281*'Trajectory Map'!F281/((Tool!$D$9-Tool!$D$10)*4*COS(RADIANS(90-2*DEGREES(ASIN($D$5/2000))))*COS(RADIANS(90-2*DEGREES(ASIN($D$5/2000)))))))</f>
        <v>4.0702915015350118</v>
      </c>
      <c r="AC281">
        <f t="shared" si="39"/>
        <v>279</v>
      </c>
      <c r="AD281">
        <f t="shared" si="36"/>
        <v>1980.4441421055026</v>
      </c>
      <c r="AE281">
        <v>0</v>
      </c>
      <c r="AF281">
        <v>0</v>
      </c>
      <c r="AG281">
        <f t="shared" si="37"/>
        <v>8.0189144442263967</v>
      </c>
      <c r="AH281">
        <f t="shared" si="34"/>
        <v>16.037828888452793</v>
      </c>
      <c r="AI281">
        <f t="shared" si="38"/>
        <v>73.962171111547207</v>
      </c>
      <c r="AJ281">
        <f>(1/9.81)*(SQRT(9.81*2*Basic!$C$4)*SIN(RADIANS(AI281))+(SQRT((SQRT(9.81*2*Basic!$C$4)*SIN(RADIANS(AI281))*SQRT(9.81*2*Basic!$C$4)*SIN(RADIANS(AI281)))-19.62*(-Basic!$C$3))))*SQRT(9.81*2*Basic!$C$4)*COS(RADIANS(AI281))</f>
        <v>1.7570978219053053</v>
      </c>
      <c r="AO281">
        <v>278</v>
      </c>
      <c r="AP281">
        <f t="shared" si="40"/>
        <v>-1980.5361374831407</v>
      </c>
      <c r="AQ281">
        <f t="shared" si="33"/>
        <v>278.34620192013091</v>
      </c>
    </row>
    <row r="282" spans="6:43" x14ac:dyDescent="0.3">
      <c r="F282" s="36">
        <f t="shared" si="35"/>
        <v>1.7630479005113278</v>
      </c>
      <c r="G282" s="36">
        <f>Tool!$D$10+('Trajectory Map'!F282*SIN(RADIANS(90-2*DEGREES(ASIN($D$5/2000))))/COS(RADIANS(90-2*DEGREES(ASIN($D$5/2000))))-('Trajectory Map'!F282*'Trajectory Map'!F282/((Tool!$D$9-Tool!$D$10)*4*COS(RADIANS(90-2*DEGREES(ASIN($D$5/2000))))*COS(RADIANS(90-2*DEGREES(ASIN($D$5/2000)))))))</f>
        <v>4.0666727956201143</v>
      </c>
      <c r="AC282">
        <f t="shared" si="39"/>
        <v>280</v>
      </c>
      <c r="AD282">
        <f t="shared" si="36"/>
        <v>1980.30300711785</v>
      </c>
      <c r="AE282">
        <v>0</v>
      </c>
      <c r="AF282">
        <v>0</v>
      </c>
      <c r="AG282">
        <f t="shared" si="37"/>
        <v>8.0478462473115169</v>
      </c>
      <c r="AH282">
        <f t="shared" si="34"/>
        <v>16.095692494623034</v>
      </c>
      <c r="AI282">
        <f t="shared" si="38"/>
        <v>73.904307505376963</v>
      </c>
      <c r="AJ282">
        <f>(1/9.81)*(SQRT(9.81*2*Basic!$C$4)*SIN(RADIANS(AI282))+(SQRT((SQRT(9.81*2*Basic!$C$4)*SIN(RADIANS(AI282))*SQRT(9.81*2*Basic!$C$4)*SIN(RADIANS(AI282)))-19.62*(-Basic!$C$3))))*SQRT(9.81*2*Basic!$C$4)*COS(RADIANS(AI282))</f>
        <v>1.7630479005113278</v>
      </c>
      <c r="AO282">
        <v>279</v>
      </c>
      <c r="AP282">
        <f t="shared" si="40"/>
        <v>-1975.3766811902756</v>
      </c>
      <c r="AQ282">
        <f t="shared" si="33"/>
        <v>312.86893008046133</v>
      </c>
    </row>
    <row r="283" spans="6:43" x14ac:dyDescent="0.3">
      <c r="F283" s="36">
        <f t="shared" si="35"/>
        <v>1.768994285328082</v>
      </c>
      <c r="G283" s="36">
        <f>Tool!$D$10+('Trajectory Map'!F283*SIN(RADIANS(90-2*DEGREES(ASIN($D$5/2000))))/COS(RADIANS(90-2*DEGREES(ASIN($D$5/2000))))-('Trajectory Map'!F283*'Trajectory Map'!F283/((Tool!$D$9-Tool!$D$10)*4*COS(RADIANS(90-2*DEGREES(ASIN($D$5/2000))))*COS(RADIANS(90-2*DEGREES(ASIN($D$5/2000)))))))</f>
        <v>4.0630303283725322</v>
      </c>
      <c r="AC283">
        <f t="shared" si="39"/>
        <v>281</v>
      </c>
      <c r="AD283">
        <f t="shared" si="36"/>
        <v>1980.1613570615905</v>
      </c>
      <c r="AE283">
        <v>0</v>
      </c>
      <c r="AF283">
        <v>0</v>
      </c>
      <c r="AG283">
        <f t="shared" si="37"/>
        <v>8.0767801161849171</v>
      </c>
      <c r="AH283">
        <f t="shared" si="34"/>
        <v>16.153560232369834</v>
      </c>
      <c r="AI283">
        <f t="shared" si="38"/>
        <v>73.846439767630159</v>
      </c>
      <c r="AJ283">
        <f>(1/9.81)*(SQRT(9.81*2*Basic!$C$4)*SIN(RADIANS(AI283))+(SQRT((SQRT(9.81*2*Basic!$C$4)*SIN(RADIANS(AI283))*SQRT(9.81*2*Basic!$C$4)*SIN(RADIANS(AI283)))-19.62*(-Basic!$C$3))))*SQRT(9.81*2*Basic!$C$4)*COS(RADIANS(AI283))</f>
        <v>1.768994285328082</v>
      </c>
      <c r="AO283">
        <v>280</v>
      </c>
      <c r="AP283">
        <f t="shared" si="40"/>
        <v>-1969.6155060244162</v>
      </c>
      <c r="AQ283">
        <f t="shared" si="33"/>
        <v>347.29635533385994</v>
      </c>
    </row>
    <row r="284" spans="6:43" x14ac:dyDescent="0.3">
      <c r="F284" s="36">
        <f t="shared" si="35"/>
        <v>1.7749369638589525</v>
      </c>
      <c r="G284" s="36">
        <f>Tool!$D$10+('Trajectory Map'!F284*SIN(RADIANS(90-2*DEGREES(ASIN($D$5/2000))))/COS(RADIANS(90-2*DEGREES(ASIN($D$5/2000))))-('Trajectory Map'!F284*'Trajectory Map'!F284/((Tool!$D$9-Tool!$D$10)*4*COS(RADIANS(90-2*DEGREES(ASIN($D$5/2000))))*COS(RADIANS(90-2*DEGREES(ASIN($D$5/2000)))))))</f>
        <v>4.0593641559807505</v>
      </c>
      <c r="AC284">
        <f t="shared" si="39"/>
        <v>282</v>
      </c>
      <c r="AD284">
        <f t="shared" si="36"/>
        <v>1980.0191918261803</v>
      </c>
      <c r="AE284">
        <v>0</v>
      </c>
      <c r="AF284">
        <v>0</v>
      </c>
      <c r="AG284">
        <f t="shared" si="37"/>
        <v>8.1057160586693477</v>
      </c>
      <c r="AH284">
        <f t="shared" si="34"/>
        <v>16.211432117338695</v>
      </c>
      <c r="AI284">
        <f t="shared" si="38"/>
        <v>73.788567882661312</v>
      </c>
      <c r="AJ284">
        <f>(1/9.81)*(SQRT(9.81*2*Basic!$C$4)*SIN(RADIANS(AI284))+(SQRT((SQRT(9.81*2*Basic!$C$4)*SIN(RADIANS(AI284))*SQRT(9.81*2*Basic!$C$4)*SIN(RADIANS(AI284)))-19.62*(-Basic!$C$3))))*SQRT(9.81*2*Basic!$C$4)*COS(RADIANS(AI284))</f>
        <v>1.7749369638589525</v>
      </c>
      <c r="AO284">
        <v>281</v>
      </c>
      <c r="AP284">
        <f t="shared" si="40"/>
        <v>-1963.2543668953276</v>
      </c>
      <c r="AQ284">
        <f t="shared" si="33"/>
        <v>381.61799075309023</v>
      </c>
    </row>
    <row r="285" spans="6:43" x14ac:dyDescent="0.3">
      <c r="F285" s="36">
        <f t="shared" si="35"/>
        <v>1.780875923614784</v>
      </c>
      <c r="G285" s="36">
        <f>Tool!$D$10+('Trajectory Map'!F285*SIN(RADIANS(90-2*DEGREES(ASIN($D$5/2000))))/COS(RADIANS(90-2*DEGREES(ASIN($D$5/2000))))-('Trajectory Map'!F285*'Trajectory Map'!F285/((Tool!$D$9-Tool!$D$10)*4*COS(RADIANS(90-2*DEGREES(ASIN($D$5/2000))))*COS(RADIANS(90-2*DEGREES(ASIN($D$5/2000)))))))</f>
        <v>4.0556743348167856</v>
      </c>
      <c r="AC285">
        <f t="shared" si="39"/>
        <v>283</v>
      </c>
      <c r="AD285">
        <f t="shared" si="36"/>
        <v>1979.8765113006416</v>
      </c>
      <c r="AE285">
        <v>0</v>
      </c>
      <c r="AF285">
        <v>0</v>
      </c>
      <c r="AG285">
        <f t="shared" si="37"/>
        <v>8.134654082592494</v>
      </c>
      <c r="AH285">
        <f t="shared" si="34"/>
        <v>16.269308165184988</v>
      </c>
      <c r="AI285">
        <f t="shared" si="38"/>
        <v>73.730691834815019</v>
      </c>
      <c r="AJ285">
        <f>(1/9.81)*(SQRT(9.81*2*Basic!$C$4)*SIN(RADIANS(AI285))+(SQRT((SQRT(9.81*2*Basic!$C$4)*SIN(RADIANS(AI285))*SQRT(9.81*2*Basic!$C$4)*SIN(RADIANS(AI285)))-19.62*(-Basic!$C$3))))*SQRT(9.81*2*Basic!$C$4)*COS(RADIANS(AI285))</f>
        <v>1.780875923614784</v>
      </c>
      <c r="AO285">
        <v>282</v>
      </c>
      <c r="AP285">
        <f t="shared" si="40"/>
        <v>-1956.2952014676112</v>
      </c>
      <c r="AQ285">
        <f t="shared" si="33"/>
        <v>415.82338163551884</v>
      </c>
    </row>
    <row r="286" spans="6:43" x14ac:dyDescent="0.3">
      <c r="F286" s="36">
        <f t="shared" si="35"/>
        <v>1.7868111521138998</v>
      </c>
      <c r="G286" s="36">
        <f>Tool!$D$10+('Trajectory Map'!F286*SIN(RADIANS(90-2*DEGREES(ASIN($D$5/2000))))/COS(RADIANS(90-2*DEGREES(ASIN($D$5/2000))))-('Trajectory Map'!F286*'Trajectory Map'!F286/((Tool!$D$9-Tool!$D$10)*4*COS(RADIANS(90-2*DEGREES(ASIN($D$5/2000))))*COS(RADIANS(90-2*DEGREES(ASIN($D$5/2000)))))))</f>
        <v>4.0519609214356818</v>
      </c>
      <c r="AC286">
        <f t="shared" si="39"/>
        <v>284</v>
      </c>
      <c r="AD286">
        <f t="shared" si="36"/>
        <v>1979.7333153735631</v>
      </c>
      <c r="AE286">
        <v>0</v>
      </c>
      <c r="AF286">
        <v>0</v>
      </c>
      <c r="AG286">
        <f t="shared" si="37"/>
        <v>8.1635941957869633</v>
      </c>
      <c r="AH286">
        <f t="shared" si="34"/>
        <v>16.327188391573927</v>
      </c>
      <c r="AI286">
        <f t="shared" si="38"/>
        <v>73.672811608426073</v>
      </c>
      <c r="AJ286">
        <f>(1/9.81)*(SQRT(9.81*2*Basic!$C$4)*SIN(RADIANS(AI286))+(SQRT((SQRT(9.81*2*Basic!$C$4)*SIN(RADIANS(AI286))*SQRT(9.81*2*Basic!$C$4)*SIN(RADIANS(AI286)))-19.62*(-Basic!$C$3))))*SQRT(9.81*2*Basic!$C$4)*COS(RADIANS(AI286))</f>
        <v>1.7868111521138998</v>
      </c>
      <c r="AO286">
        <v>283</v>
      </c>
      <c r="AP286">
        <f t="shared" si="40"/>
        <v>-1948.7401295704706</v>
      </c>
      <c r="AQ286">
        <f t="shared" si="33"/>
        <v>449.90210868772982</v>
      </c>
    </row>
    <row r="287" spans="6:43" x14ac:dyDescent="0.3">
      <c r="F287" s="36">
        <f t="shared" si="35"/>
        <v>1.7927426368821282</v>
      </c>
      <c r="G287" s="36">
        <f>Tool!$D$10+('Trajectory Map'!F287*SIN(RADIANS(90-2*DEGREES(ASIN($D$5/2000))))/COS(RADIANS(90-2*DEGREES(ASIN($D$5/2000))))-('Trajectory Map'!F287*'Trajectory Map'!F287/((Tool!$D$9-Tool!$D$10)*4*COS(RADIANS(90-2*DEGREES(ASIN($D$5/2000))))*COS(RADIANS(90-2*DEGREES(ASIN($D$5/2000)))))))</f>
        <v>4.0482239725749825</v>
      </c>
      <c r="AC287">
        <f t="shared" si="39"/>
        <v>285</v>
      </c>
      <c r="AD287">
        <f t="shared" si="36"/>
        <v>1979.589603933098</v>
      </c>
      <c r="AE287">
        <v>0</v>
      </c>
      <c r="AF287">
        <v>0</v>
      </c>
      <c r="AG287">
        <f t="shared" si="37"/>
        <v>8.1925364060903352</v>
      </c>
      <c r="AH287">
        <f t="shared" si="34"/>
        <v>16.38507281218067</v>
      </c>
      <c r="AI287">
        <f t="shared" si="38"/>
        <v>73.614927187819333</v>
      </c>
      <c r="AJ287">
        <f>(1/9.81)*(SQRT(9.81*2*Basic!$C$4)*SIN(RADIANS(AI287))+(SQRT((SQRT(9.81*2*Basic!$C$4)*SIN(RADIANS(AI287))*SQRT(9.81*2*Basic!$C$4)*SIN(RADIANS(AI287)))-19.62*(-Basic!$C$3))))*SQRT(9.81*2*Basic!$C$4)*COS(RADIANS(AI287))</f>
        <v>1.7927426368821282</v>
      </c>
      <c r="AO287">
        <v>284</v>
      </c>
      <c r="AP287">
        <f t="shared" si="40"/>
        <v>-1940.5914525519931</v>
      </c>
      <c r="AQ287">
        <f t="shared" si="33"/>
        <v>483.84379119933493</v>
      </c>
    </row>
    <row r="288" spans="6:43" x14ac:dyDescent="0.3">
      <c r="F288" s="36">
        <f t="shared" si="35"/>
        <v>1.7986703654528367</v>
      </c>
      <c r="G288" s="36">
        <f>Tool!$D$10+('Trajectory Map'!F288*SIN(RADIANS(90-2*DEGREES(ASIN($D$5/2000))))/COS(RADIANS(90-2*DEGREES(ASIN($D$5/2000))))-('Trajectory Map'!F288*'Trajectory Map'!F288/((Tool!$D$9-Tool!$D$10)*4*COS(RADIANS(90-2*DEGREES(ASIN($D$5/2000))))*COS(RADIANS(90-2*DEGREES(ASIN($D$5/2000)))))))</f>
        <v>4.0444635451542013</v>
      </c>
      <c r="AC288">
        <f t="shared" si="39"/>
        <v>286</v>
      </c>
      <c r="AD288">
        <f t="shared" si="36"/>
        <v>1979.4453768669648</v>
      </c>
      <c r="AE288">
        <v>0</v>
      </c>
      <c r="AF288">
        <v>0</v>
      </c>
      <c r="AG288">
        <f t="shared" si="37"/>
        <v>8.2214807213451664</v>
      </c>
      <c r="AH288">
        <f t="shared" si="34"/>
        <v>16.442961442690333</v>
      </c>
      <c r="AI288">
        <f t="shared" si="38"/>
        <v>73.557038557309667</v>
      </c>
      <c r="AJ288">
        <f>(1/9.81)*(SQRT(9.81*2*Basic!$C$4)*SIN(RADIANS(AI288))+(SQRT((SQRT(9.81*2*Basic!$C$4)*SIN(RADIANS(AI288))*SQRT(9.81*2*Basic!$C$4)*SIN(RADIANS(AI288)))-19.62*(-Basic!$C$3))))*SQRT(9.81*2*Basic!$C$4)*COS(RADIANS(AI288))</f>
        <v>1.7986703654528367</v>
      </c>
      <c r="AO288">
        <v>285</v>
      </c>
      <c r="AP288">
        <f t="shared" si="40"/>
        <v>-1931.8516525781367</v>
      </c>
      <c r="AQ288">
        <f t="shared" si="33"/>
        <v>517.63809020504061</v>
      </c>
    </row>
    <row r="289" spans="6:43" x14ac:dyDescent="0.3">
      <c r="F289" s="36">
        <f t="shared" si="35"/>
        <v>1.8045943253669519</v>
      </c>
      <c r="G289" s="36">
        <f>Tool!$D$10+('Trajectory Map'!F289*SIN(RADIANS(90-2*DEGREES(ASIN($D$5/2000))))/COS(RADIANS(90-2*DEGREES(ASIN($D$5/2000))))-('Trajectory Map'!F289*'Trajectory Map'!F289/((Tool!$D$9-Tool!$D$10)*4*COS(RADIANS(90-2*DEGREES(ASIN($D$5/2000))))*COS(RADIANS(90-2*DEGREES(ASIN($D$5/2000)))))))</f>
        <v>4.0406796962743057</v>
      </c>
      <c r="AC289">
        <f t="shared" si="39"/>
        <v>287</v>
      </c>
      <c r="AD289">
        <f t="shared" si="36"/>
        <v>1979.3006340624459</v>
      </c>
      <c r="AE289">
        <v>0</v>
      </c>
      <c r="AF289">
        <v>0</v>
      </c>
      <c r="AG289">
        <f t="shared" si="37"/>
        <v>8.2504271493990142</v>
      </c>
      <c r="AH289">
        <f t="shared" si="34"/>
        <v>16.500854298798028</v>
      </c>
      <c r="AI289">
        <f t="shared" si="38"/>
        <v>73.499145701201968</v>
      </c>
      <c r="AJ289">
        <f>(1/9.81)*(SQRT(9.81*2*Basic!$C$4)*SIN(RADIANS(AI289))+(SQRT((SQRT(9.81*2*Basic!$C$4)*SIN(RADIANS(AI289))*SQRT(9.81*2*Basic!$C$4)*SIN(RADIANS(AI289)))-19.62*(-Basic!$C$3))))*SQRT(9.81*2*Basic!$C$4)*COS(RADIANS(AI289))</f>
        <v>1.8045943253669519</v>
      </c>
      <c r="AO289">
        <v>286</v>
      </c>
      <c r="AP289">
        <f t="shared" si="40"/>
        <v>-1922.5233918766376</v>
      </c>
      <c r="AQ289">
        <f t="shared" si="33"/>
        <v>551.27471163399878</v>
      </c>
    </row>
    <row r="290" spans="6:43" x14ac:dyDescent="0.3">
      <c r="F290" s="36">
        <f t="shared" si="35"/>
        <v>1.8105145041729902</v>
      </c>
      <c r="G290" s="36">
        <f>Tool!$D$10+('Trajectory Map'!F290*SIN(RADIANS(90-2*DEGREES(ASIN($D$5/2000))))/COS(RADIANS(90-2*DEGREES(ASIN($D$5/2000))))-('Trajectory Map'!F290*'Trajectory Map'!F290/((Tool!$D$9-Tool!$D$10)*4*COS(RADIANS(90-2*DEGREES(ASIN($D$5/2000))))*COS(RADIANS(90-2*DEGREES(ASIN($D$5/2000)))))))</f>
        <v>4.0368724832171852</v>
      </c>
      <c r="AC290">
        <f t="shared" si="39"/>
        <v>288</v>
      </c>
      <c r="AD290">
        <f t="shared" si="36"/>
        <v>1979.1553754063877</v>
      </c>
      <c r="AE290">
        <v>0</v>
      </c>
      <c r="AF290">
        <v>0</v>
      </c>
      <c r="AG290">
        <f t="shared" si="37"/>
        <v>8.2793756981044595</v>
      </c>
      <c r="AH290">
        <f t="shared" si="34"/>
        <v>16.558751396208919</v>
      </c>
      <c r="AI290">
        <f t="shared" si="38"/>
        <v>73.441248603791081</v>
      </c>
      <c r="AJ290">
        <f>(1/9.81)*(SQRT(9.81*2*Basic!$C$4)*SIN(RADIANS(AI290))+(SQRT((SQRT(9.81*2*Basic!$C$4)*SIN(RADIANS(AI290))*SQRT(9.81*2*Basic!$C$4)*SIN(RADIANS(AI290)))-19.62*(-Basic!$C$3))))*SQRT(9.81*2*Basic!$C$4)*COS(RADIANS(AI290))</f>
        <v>1.8105145041729902</v>
      </c>
      <c r="AO290">
        <v>287</v>
      </c>
      <c r="AP290">
        <f t="shared" si="40"/>
        <v>-1912.6095119260708</v>
      </c>
      <c r="AQ290">
        <f t="shared" si="33"/>
        <v>584.74340944547339</v>
      </c>
    </row>
    <row r="291" spans="6:43" x14ac:dyDescent="0.3">
      <c r="F291" s="36">
        <f t="shared" si="35"/>
        <v>1.8164308894270835</v>
      </c>
      <c r="G291" s="36">
        <f>Tool!$D$10+('Trajectory Map'!F291*SIN(RADIANS(90-2*DEGREES(ASIN($D$5/2000))))/COS(RADIANS(90-2*DEGREES(ASIN($D$5/2000))))-('Trajectory Map'!F291*'Trajectory Map'!F291/((Tool!$D$9-Tool!$D$10)*4*COS(RADIANS(90-2*DEGREES(ASIN($D$5/2000))))*COS(RADIANS(90-2*DEGREES(ASIN($D$5/2000)))))))</f>
        <v>4.0330419634451227</v>
      </c>
      <c r="AC291">
        <f t="shared" si="39"/>
        <v>289</v>
      </c>
      <c r="AD291">
        <f t="shared" si="36"/>
        <v>1979.0096007852007</v>
      </c>
      <c r="AE291">
        <v>0</v>
      </c>
      <c r="AF291">
        <v>0</v>
      </c>
      <c r="AG291">
        <f t="shared" si="37"/>
        <v>8.3083263753191225</v>
      </c>
      <c r="AH291">
        <f t="shared" si="34"/>
        <v>16.616652750638245</v>
      </c>
      <c r="AI291">
        <f t="shared" si="38"/>
        <v>73.383347249361748</v>
      </c>
      <c r="AJ291">
        <f>(1/9.81)*(SQRT(9.81*2*Basic!$C$4)*SIN(RADIANS(AI291))+(SQRT((SQRT(9.81*2*Basic!$C$4)*SIN(RADIANS(AI291))*SQRT(9.81*2*Basic!$C$4)*SIN(RADIANS(AI291)))-19.62*(-Basic!$C$3))))*SQRT(9.81*2*Basic!$C$4)*COS(RADIANS(AI291))</f>
        <v>1.8164308894270835</v>
      </c>
      <c r="AO291">
        <v>288</v>
      </c>
      <c r="AP291">
        <f t="shared" si="40"/>
        <v>-1902.1130325903073</v>
      </c>
      <c r="AQ291">
        <f t="shared" si="33"/>
        <v>618.03398874989443</v>
      </c>
    </row>
    <row r="292" spans="6:43" x14ac:dyDescent="0.3">
      <c r="F292" s="36">
        <f t="shared" si="35"/>
        <v>1.822343468693004</v>
      </c>
      <c r="G292" s="36">
        <f>Tool!$D$10+('Trajectory Map'!F292*SIN(RADIANS(90-2*DEGREES(ASIN($D$5/2000))))/COS(RADIANS(90-2*DEGREES(ASIN($D$5/2000))))-('Trajectory Map'!F292*'Trajectory Map'!F292/((Tool!$D$9-Tool!$D$10)*4*COS(RADIANS(90-2*DEGREES(ASIN($D$5/2000))))*COS(RADIANS(90-2*DEGREES(ASIN($D$5/2000)))))))</f>
        <v>4.0291881946002679</v>
      </c>
      <c r="AC292">
        <f t="shared" si="39"/>
        <v>290</v>
      </c>
      <c r="AD292">
        <f t="shared" si="36"/>
        <v>1978.8633100848579</v>
      </c>
      <c r="AE292">
        <v>0</v>
      </c>
      <c r="AF292">
        <v>0</v>
      </c>
      <c r="AG292">
        <f t="shared" si="37"/>
        <v>8.3372791889056899</v>
      </c>
      <c r="AH292">
        <f t="shared" si="34"/>
        <v>16.67455837781138</v>
      </c>
      <c r="AI292">
        <f t="shared" si="38"/>
        <v>73.32544162218862</v>
      </c>
      <c r="AJ292">
        <f>(1/9.81)*(SQRT(9.81*2*Basic!$C$4)*SIN(RADIANS(AI292))+(SQRT((SQRT(9.81*2*Basic!$C$4)*SIN(RADIANS(AI292))*SQRT(9.81*2*Basic!$C$4)*SIN(RADIANS(AI292)))-19.62*(-Basic!$C$3))))*SQRT(9.81*2*Basic!$C$4)*COS(RADIANS(AI292))</f>
        <v>1.822343468693004</v>
      </c>
      <c r="AO292">
        <v>289</v>
      </c>
      <c r="AP292">
        <f t="shared" si="40"/>
        <v>-1891.0371511986339</v>
      </c>
      <c r="AQ292">
        <f t="shared" si="33"/>
        <v>651.13630891431262</v>
      </c>
    </row>
    <row r="293" spans="6:43" x14ac:dyDescent="0.3">
      <c r="F293" s="36">
        <f t="shared" si="35"/>
        <v>1.8282522295421968</v>
      </c>
      <c r="G293" s="36">
        <f>Tool!$D$10+('Trajectory Map'!F293*SIN(RADIANS(90-2*DEGREES(ASIN($D$5/2000))))/COS(RADIANS(90-2*DEGREES(ASIN($D$5/2000))))-('Trajectory Map'!F293*'Trajectory Map'!F293/((Tool!$D$9-Tool!$D$10)*4*COS(RADIANS(90-2*DEGREES(ASIN($D$5/2000))))*COS(RADIANS(90-2*DEGREES(ASIN($D$5/2000)))))))</f>
        <v>4.0253112345041018</v>
      </c>
      <c r="AC293">
        <f t="shared" si="39"/>
        <v>291</v>
      </c>
      <c r="AD293">
        <f t="shared" si="36"/>
        <v>1978.7165031908942</v>
      </c>
      <c r="AE293">
        <v>0</v>
      </c>
      <c r="AF293">
        <v>0</v>
      </c>
      <c r="AG293">
        <f t="shared" si="37"/>
        <v>8.3662341467319337</v>
      </c>
      <c r="AH293">
        <f t="shared" si="34"/>
        <v>16.732468293463867</v>
      </c>
      <c r="AI293">
        <f t="shared" si="38"/>
        <v>73.267531706536133</v>
      </c>
      <c r="AJ293">
        <f>(1/9.81)*(SQRT(9.81*2*Basic!$C$4)*SIN(RADIANS(AI293))+(SQRT((SQRT(9.81*2*Basic!$C$4)*SIN(RADIANS(AI293))*SQRT(9.81*2*Basic!$C$4)*SIN(RADIANS(AI293)))-19.62*(-Basic!$C$3))))*SQRT(9.81*2*Basic!$C$4)*COS(RADIANS(AI293))</f>
        <v>1.8282522295421968</v>
      </c>
      <c r="AO293">
        <v>290</v>
      </c>
      <c r="AP293">
        <f t="shared" si="40"/>
        <v>-1879.3852415718166</v>
      </c>
      <c r="AQ293">
        <f t="shared" si="33"/>
        <v>684.04028665133796</v>
      </c>
    </row>
    <row r="294" spans="6:43" x14ac:dyDescent="0.3">
      <c r="F294" s="36">
        <f t="shared" si="35"/>
        <v>1.8341571595537975</v>
      </c>
      <c r="G294" s="36">
        <f>Tool!$D$10+('Trajectory Map'!F294*SIN(RADIANS(90-2*DEGREES(ASIN($D$5/2000))))/COS(RADIANS(90-2*DEGREES(ASIN($D$5/2000))))-('Trajectory Map'!F294*'Trajectory Map'!F294/((Tool!$D$9-Tool!$D$10)*4*COS(RADIANS(90-2*DEGREES(ASIN($D$5/2000))))*COS(RADIANS(90-2*DEGREES(ASIN($D$5/2000)))))))</f>
        <v>4.0214111411569089</v>
      </c>
      <c r="AC294">
        <f t="shared" si="39"/>
        <v>292</v>
      </c>
      <c r="AD294">
        <f t="shared" si="36"/>
        <v>1978.5691799884078</v>
      </c>
      <c r="AE294">
        <v>0</v>
      </c>
      <c r="AF294">
        <v>0</v>
      </c>
      <c r="AG294">
        <f t="shared" si="37"/>
        <v>8.3951912566707261</v>
      </c>
      <c r="AH294">
        <f t="shared" si="34"/>
        <v>16.790382513341452</v>
      </c>
      <c r="AI294">
        <f t="shared" si="38"/>
        <v>73.209617486658544</v>
      </c>
      <c r="AJ294">
        <f>(1/9.81)*(SQRT(9.81*2*Basic!$C$4)*SIN(RADIANS(AI294))+(SQRT((SQRT(9.81*2*Basic!$C$4)*SIN(RADIANS(AI294))*SQRT(9.81*2*Basic!$C$4)*SIN(RADIANS(AI294)))-19.62*(-Basic!$C$3))))*SQRT(9.81*2*Basic!$C$4)*COS(RADIANS(AI294))</f>
        <v>1.8341571595537975</v>
      </c>
      <c r="AO294">
        <v>291</v>
      </c>
      <c r="AP294">
        <f t="shared" si="40"/>
        <v>-1867.1608529944035</v>
      </c>
      <c r="AQ294">
        <f t="shared" si="33"/>
        <v>716.73589909060081</v>
      </c>
    </row>
    <row r="295" spans="6:43" x14ac:dyDescent="0.3">
      <c r="F295" s="36">
        <f t="shared" si="35"/>
        <v>1.8400582463146664</v>
      </c>
      <c r="G295" s="36">
        <f>Tool!$D$10+('Trajectory Map'!F295*SIN(RADIANS(90-2*DEGREES(ASIN($D$5/2000))))/COS(RADIANS(90-2*DEGREES(ASIN($D$5/2000))))-('Trajectory Map'!F295*'Trajectory Map'!F295/((Tool!$D$9-Tool!$D$10)*4*COS(RADIANS(90-2*DEGREES(ASIN($D$5/2000))))*COS(RADIANS(90-2*DEGREES(ASIN($D$5/2000)))))))</f>
        <v>4.0174879727372383</v>
      </c>
      <c r="AC295">
        <f t="shared" si="39"/>
        <v>293</v>
      </c>
      <c r="AD295">
        <f t="shared" si="36"/>
        <v>1978.4213403620574</v>
      </c>
      <c r="AE295">
        <v>0</v>
      </c>
      <c r="AF295">
        <v>0</v>
      </c>
      <c r="AG295">
        <f t="shared" si="37"/>
        <v>8.4241505266000622</v>
      </c>
      <c r="AH295">
        <f t="shared" si="34"/>
        <v>16.848301053200124</v>
      </c>
      <c r="AI295">
        <f t="shared" si="38"/>
        <v>73.151698946799883</v>
      </c>
      <c r="AJ295">
        <f>(1/9.81)*(SQRT(9.81*2*Basic!$C$4)*SIN(RADIANS(AI295))+(SQRT((SQRT(9.81*2*Basic!$C$4)*SIN(RADIANS(AI295))*SQRT(9.81*2*Basic!$C$4)*SIN(RADIANS(AI295)))-19.62*(-Basic!$C$3))))*SQRT(9.81*2*Basic!$C$4)*COS(RADIANS(AI295))</f>
        <v>1.8400582463146664</v>
      </c>
      <c r="AO295">
        <v>292</v>
      </c>
      <c r="AP295">
        <f t="shared" si="40"/>
        <v>-1854.3677091335749</v>
      </c>
      <c r="AQ295">
        <f t="shared" ref="AQ295:AQ358" si="41">2000*COS(RADIANS(AO295))</f>
        <v>749.21318683182392</v>
      </c>
    </row>
    <row r="296" spans="6:43" x14ac:dyDescent="0.3">
      <c r="F296" s="36">
        <f t="shared" si="35"/>
        <v>1.8459554774194151</v>
      </c>
      <c r="G296" s="36">
        <f>Tool!$D$10+('Trajectory Map'!F296*SIN(RADIANS(90-2*DEGREES(ASIN($D$5/2000))))/COS(RADIANS(90-2*DEGREES(ASIN($D$5/2000))))-('Trajectory Map'!F296*'Trajectory Map'!F296/((Tool!$D$9-Tool!$D$10)*4*COS(RADIANS(90-2*DEGREES(ASIN($D$5/2000))))*COS(RADIANS(90-2*DEGREES(ASIN($D$5/2000)))))))</f>
        <v>4.0135417876013699</v>
      </c>
      <c r="AC296">
        <f t="shared" si="39"/>
        <v>294</v>
      </c>
      <c r="AD296">
        <f t="shared" si="36"/>
        <v>1978.2729841960638</v>
      </c>
      <c r="AE296">
        <v>0</v>
      </c>
      <c r="AF296">
        <v>0</v>
      </c>
      <c r="AG296">
        <f t="shared" si="37"/>
        <v>8.4531119644030941</v>
      </c>
      <c r="AH296">
        <f t="shared" si="34"/>
        <v>16.906223928806188</v>
      </c>
      <c r="AI296">
        <f t="shared" si="38"/>
        <v>73.093776071193815</v>
      </c>
      <c r="AJ296">
        <f>(1/9.81)*(SQRT(9.81*2*Basic!$C$4)*SIN(RADIANS(AI296))+(SQRT((SQRT(9.81*2*Basic!$C$4)*SIN(RADIANS(AI296))*SQRT(9.81*2*Basic!$C$4)*SIN(RADIANS(AI296)))-19.62*(-Basic!$C$3))))*SQRT(9.81*2*Basic!$C$4)*COS(RADIANS(AI296))</f>
        <v>1.8459554774194151</v>
      </c>
      <c r="AO296">
        <v>293</v>
      </c>
      <c r="AP296">
        <f t="shared" si="40"/>
        <v>-1841.0097069048809</v>
      </c>
      <c r="AQ296">
        <f t="shared" si="41"/>
        <v>781.46225697854698</v>
      </c>
    </row>
    <row r="297" spans="6:43" x14ac:dyDescent="0.3">
      <c r="F297" s="36">
        <f t="shared" si="35"/>
        <v>1.8518488404704299</v>
      </c>
      <c r="G297" s="36">
        <f>Tool!$D$10+('Trajectory Map'!F297*SIN(RADIANS(90-2*DEGREES(ASIN($D$5/2000))))/COS(RADIANS(90-2*DEGREES(ASIN($D$5/2000))))-('Trajectory Map'!F297*'Trajectory Map'!F297/((Tool!$D$9-Tool!$D$10)*4*COS(RADIANS(90-2*DEGREES(ASIN($D$5/2000))))*COS(RADIANS(90-2*DEGREES(ASIN($D$5/2000)))))))</f>
        <v>4.0095726442827759</v>
      </c>
      <c r="AC297">
        <f t="shared" si="39"/>
        <v>295</v>
      </c>
      <c r="AD297">
        <f t="shared" si="36"/>
        <v>1978.124111374208</v>
      </c>
      <c r="AE297">
        <v>0</v>
      </c>
      <c r="AF297">
        <v>0</v>
      </c>
      <c r="AG297">
        <f t="shared" si="37"/>
        <v>8.4820755779681321</v>
      </c>
      <c r="AH297">
        <f t="shared" si="34"/>
        <v>16.964151155936264</v>
      </c>
      <c r="AI297">
        <f t="shared" si="38"/>
        <v>73.035848844063736</v>
      </c>
      <c r="AJ297">
        <f>(1/9.81)*(SQRT(9.81*2*Basic!$C$4)*SIN(RADIANS(AI297))+(SQRT((SQRT(9.81*2*Basic!$C$4)*SIN(RADIANS(AI297))*SQRT(9.81*2*Basic!$C$4)*SIN(RADIANS(AI297)))-19.62*(-Basic!$C$3))))*SQRT(9.81*2*Basic!$C$4)*COS(RADIANS(AI297))</f>
        <v>1.8518488404704299</v>
      </c>
      <c r="AO297">
        <v>294</v>
      </c>
      <c r="AP297">
        <f t="shared" si="40"/>
        <v>-1827.0909152852021</v>
      </c>
      <c r="AQ297">
        <f t="shared" si="41"/>
        <v>813.4732861515995</v>
      </c>
    </row>
    <row r="298" spans="6:43" x14ac:dyDescent="0.3">
      <c r="F298" s="36">
        <f t="shared" si="35"/>
        <v>1.8577383230778963</v>
      </c>
      <c r="G298" s="36">
        <f>Tool!$D$10+('Trajectory Map'!F298*SIN(RADIANS(90-2*DEGREES(ASIN($D$5/2000))))/COS(RADIANS(90-2*DEGREES(ASIN($D$5/2000))))-('Trajectory Map'!F298*'Trajectory Map'!F298/((Tool!$D$9-Tool!$D$10)*4*COS(RADIANS(90-2*DEGREES(ASIN($D$5/2000))))*COS(RADIANS(90-2*DEGREES(ASIN($D$5/2000)))))))</f>
        <v>4.0055806014915865</v>
      </c>
      <c r="AC298">
        <f t="shared" si="39"/>
        <v>296</v>
      </c>
      <c r="AD298">
        <f t="shared" si="36"/>
        <v>1977.974721779831</v>
      </c>
      <c r="AE298">
        <v>0</v>
      </c>
      <c r="AF298">
        <v>0</v>
      </c>
      <c r="AG298">
        <f t="shared" si="37"/>
        <v>8.5110413751886718</v>
      </c>
      <c r="AH298">
        <f t="shared" si="34"/>
        <v>17.022082750377344</v>
      </c>
      <c r="AI298">
        <f t="shared" si="38"/>
        <v>72.977917249622664</v>
      </c>
      <c r="AJ298">
        <f>(1/9.81)*(SQRT(9.81*2*Basic!$C$4)*SIN(RADIANS(AI298))+(SQRT((SQRT(9.81*2*Basic!$C$4)*SIN(RADIANS(AI298))*SQRT(9.81*2*Basic!$C$4)*SIN(RADIANS(AI298)))-19.62*(-Basic!$C$3))))*SQRT(9.81*2*Basic!$C$4)*COS(RADIANS(AI298))</f>
        <v>1.8577383230778963</v>
      </c>
      <c r="AO298">
        <v>295</v>
      </c>
      <c r="AP298">
        <f t="shared" si="40"/>
        <v>-1812.6155740733</v>
      </c>
      <c r="AQ298">
        <f t="shared" si="41"/>
        <v>845.23652348139922</v>
      </c>
    </row>
    <row r="299" spans="6:43" x14ac:dyDescent="0.3">
      <c r="F299" s="36">
        <f t="shared" si="35"/>
        <v>1.8636239128598373</v>
      </c>
      <c r="G299" s="36">
        <f>Tool!$D$10+('Trajectory Map'!F299*SIN(RADIANS(90-2*DEGREES(ASIN($D$5/2000))))/COS(RADIANS(90-2*DEGREES(ASIN($D$5/2000))))-('Trajectory Map'!F299*'Trajectory Map'!F299/((Tool!$D$9-Tool!$D$10)*4*COS(RADIANS(90-2*DEGREES(ASIN($D$5/2000))))*COS(RADIANS(90-2*DEGREES(ASIN($D$5/2000)))))))</f>
        <v>4.0015657181140387</v>
      </c>
      <c r="AC299">
        <f t="shared" si="39"/>
        <v>297</v>
      </c>
      <c r="AD299">
        <f t="shared" si="36"/>
        <v>1977.824815295834</v>
      </c>
      <c r="AE299">
        <v>0</v>
      </c>
      <c r="AF299">
        <v>0</v>
      </c>
      <c r="AG299">
        <f t="shared" si="37"/>
        <v>8.5400093639634278</v>
      </c>
      <c r="AH299">
        <f t="shared" si="34"/>
        <v>17.080018727926856</v>
      </c>
      <c r="AI299">
        <f t="shared" si="38"/>
        <v>72.919981272073144</v>
      </c>
      <c r="AJ299">
        <f>(1/9.81)*(SQRT(9.81*2*Basic!$C$4)*SIN(RADIANS(AI299))+(SQRT((SQRT(9.81*2*Basic!$C$4)*SIN(RADIANS(AI299))*SQRT(9.81*2*Basic!$C$4)*SIN(RADIANS(AI299)))-19.62*(-Basic!$C$3))))*SQRT(9.81*2*Basic!$C$4)*COS(RADIANS(AI299))</f>
        <v>1.8636239128598373</v>
      </c>
      <c r="AO299">
        <v>296</v>
      </c>
      <c r="AP299">
        <f t="shared" si="40"/>
        <v>-1797.588092598334</v>
      </c>
      <c r="AQ299">
        <f t="shared" si="41"/>
        <v>876.74229357815477</v>
      </c>
    </row>
    <row r="300" spans="6:43" x14ac:dyDescent="0.3">
      <c r="F300" s="36">
        <f t="shared" si="35"/>
        <v>1.8695055974421242</v>
      </c>
      <c r="G300" s="36">
        <f>Tool!$D$10+('Trajectory Map'!F300*SIN(RADIANS(90-2*DEGREES(ASIN($D$5/2000))))/COS(RADIANS(90-2*DEGREES(ASIN($D$5/2000))))-('Trajectory Map'!F300*'Trajectory Map'!F300/((Tool!$D$9-Tool!$D$10)*4*COS(RADIANS(90-2*DEGREES(ASIN($D$5/2000))))*COS(RADIANS(90-2*DEGREES(ASIN($D$5/2000)))))))</f>
        <v>3.9975280532119504</v>
      </c>
      <c r="AC300">
        <f t="shared" si="39"/>
        <v>298</v>
      </c>
      <c r="AD300">
        <f t="shared" si="36"/>
        <v>1977.6743918046773</v>
      </c>
      <c r="AE300">
        <v>0</v>
      </c>
      <c r="AF300">
        <v>0</v>
      </c>
      <c r="AG300">
        <f t="shared" si="37"/>
        <v>8.5689795521963354</v>
      </c>
      <c r="AH300">
        <f t="shared" si="34"/>
        <v>17.137959104392671</v>
      </c>
      <c r="AI300">
        <f t="shared" si="38"/>
        <v>72.862040895607322</v>
      </c>
      <c r="AJ300">
        <f>(1/9.81)*(SQRT(9.81*2*Basic!$C$4)*SIN(RADIANS(AI300))+(SQRT((SQRT(9.81*2*Basic!$C$4)*SIN(RADIANS(AI300))*SQRT(9.81*2*Basic!$C$4)*SIN(RADIANS(AI300)))-19.62*(-Basic!$C$3))))*SQRT(9.81*2*Basic!$C$4)*COS(RADIANS(AI300))</f>
        <v>1.8695055974421242</v>
      </c>
      <c r="AO300">
        <v>297</v>
      </c>
      <c r="AP300">
        <f t="shared" si="40"/>
        <v>-1782.0130483767357</v>
      </c>
      <c r="AQ300">
        <f t="shared" si="41"/>
        <v>907.98099947909327</v>
      </c>
    </row>
    <row r="301" spans="6:43" x14ac:dyDescent="0.3">
      <c r="F301" s="36">
        <f t="shared" si="35"/>
        <v>1.8753833644585176</v>
      </c>
      <c r="G301" s="36">
        <f>Tool!$D$10+('Trajectory Map'!F301*SIN(RADIANS(90-2*DEGREES(ASIN($D$5/2000))))/COS(RADIANS(90-2*DEGREES(ASIN($D$5/2000))))-('Trajectory Map'!F301*'Trajectory Map'!F301/((Tool!$D$9-Tool!$D$10)*4*COS(RADIANS(90-2*DEGREES(ASIN($D$5/2000))))*COS(RADIANS(90-2*DEGREES(ASIN($D$5/2000)))))))</f>
        <v>3.9934676660221617</v>
      </c>
      <c r="AC301">
        <f t="shared" si="39"/>
        <v>299</v>
      </c>
      <c r="AD301">
        <f t="shared" si="36"/>
        <v>1977.5234511883798</v>
      </c>
      <c r="AE301">
        <v>0</v>
      </c>
      <c r="AF301">
        <v>0</v>
      </c>
      <c r="AG301">
        <f t="shared" si="37"/>
        <v>8.5979519477965844</v>
      </c>
      <c r="AH301">
        <f t="shared" si="34"/>
        <v>17.195903895593169</v>
      </c>
      <c r="AI301">
        <f t="shared" si="38"/>
        <v>72.804096104406824</v>
      </c>
      <c r="AJ301">
        <f>(1/9.81)*(SQRT(9.81*2*Basic!$C$4)*SIN(RADIANS(AI301))+(SQRT((SQRT(9.81*2*Basic!$C$4)*SIN(RADIANS(AI301))*SQRT(9.81*2*Basic!$C$4)*SIN(RADIANS(AI301)))-19.62*(-Basic!$C$3))))*SQRT(9.81*2*Basic!$C$4)*COS(RADIANS(AI301))</f>
        <v>1.8753833644585176</v>
      </c>
      <c r="AO301">
        <v>298</v>
      </c>
      <c r="AP301">
        <f t="shared" si="40"/>
        <v>-1765.8951857178542</v>
      </c>
      <c r="AQ301">
        <f t="shared" si="41"/>
        <v>938.9431255717808</v>
      </c>
    </row>
    <row r="302" spans="6:43" x14ac:dyDescent="0.3">
      <c r="F302" s="36">
        <f t="shared" si="35"/>
        <v>1.8812572015506839</v>
      </c>
      <c r="G302" s="36">
        <f>Tool!$D$10+('Trajectory Map'!F302*SIN(RADIANS(90-2*DEGREES(ASIN($D$5/2000))))/COS(RADIANS(90-2*DEGREES(ASIN($D$5/2000))))-('Trajectory Map'!F302*'Trajectory Map'!F302/((Tool!$D$9-Tool!$D$10)*4*COS(RADIANS(90-2*DEGREES(ASIN($D$5/2000))))*COS(RADIANS(90-2*DEGREES(ASIN($D$5/2000)))))))</f>
        <v>3.9893846159559994</v>
      </c>
      <c r="AC302">
        <f t="shared" si="39"/>
        <v>300</v>
      </c>
      <c r="AD302">
        <f t="shared" si="36"/>
        <v>1977.3719933285188</v>
      </c>
      <c r="AE302">
        <v>0</v>
      </c>
      <c r="AF302">
        <v>0</v>
      </c>
      <c r="AG302">
        <f t="shared" si="37"/>
        <v>8.6269265586786403</v>
      </c>
      <c r="AH302">
        <f t="shared" si="34"/>
        <v>17.253853117357281</v>
      </c>
      <c r="AI302">
        <f t="shared" si="38"/>
        <v>72.746146882642719</v>
      </c>
      <c r="AJ302">
        <f>(1/9.81)*(SQRT(9.81*2*Basic!$C$4)*SIN(RADIANS(AI302))+(SQRT((SQRT(9.81*2*Basic!$C$4)*SIN(RADIANS(AI302))*SQRT(9.81*2*Basic!$C$4)*SIN(RADIANS(AI302)))-19.62*(-Basic!$C$3))))*SQRT(9.81*2*Basic!$C$4)*COS(RADIANS(AI302))</f>
        <v>1.8812572015506839</v>
      </c>
      <c r="AO302">
        <v>299</v>
      </c>
      <c r="AP302">
        <f t="shared" si="40"/>
        <v>-1749.2394142787912</v>
      </c>
      <c r="AQ302">
        <f t="shared" si="41"/>
        <v>969.61924049267452</v>
      </c>
    </row>
    <row r="303" spans="6:43" x14ac:dyDescent="0.3">
      <c r="F303" s="36">
        <f t="shared" si="35"/>
        <v>1.8871270963682292</v>
      </c>
      <c r="G303" s="36">
        <f>Tool!$D$10+('Trajectory Map'!F303*SIN(RADIANS(90-2*DEGREES(ASIN($D$5/2000))))/COS(RADIANS(90-2*DEGREES(ASIN($D$5/2000))))-('Trajectory Map'!F303*'Trajectory Map'!F303/((Tool!$D$9-Tool!$D$10)*4*COS(RADIANS(90-2*DEGREES(ASIN($D$5/2000))))*COS(RADIANS(90-2*DEGREES(ASIN($D$5/2000)))))))</f>
        <v>3.9852789625987275</v>
      </c>
      <c r="AC303">
        <f t="shared" si="39"/>
        <v>301</v>
      </c>
      <c r="AD303">
        <f t="shared" si="36"/>
        <v>1977.2200181062299</v>
      </c>
      <c r="AE303">
        <v>0</v>
      </c>
      <c r="AF303">
        <v>0</v>
      </c>
      <c r="AG303">
        <f t="shared" si="37"/>
        <v>8.6559033927622444</v>
      </c>
      <c r="AH303">
        <f t="shared" si="34"/>
        <v>17.311806785524489</v>
      </c>
      <c r="AI303">
        <f t="shared" si="38"/>
        <v>72.688193214475518</v>
      </c>
      <c r="AJ303">
        <f>(1/9.81)*(SQRT(9.81*2*Basic!$C$4)*SIN(RADIANS(AI303))+(SQRT((SQRT(9.81*2*Basic!$C$4)*SIN(RADIANS(AI303))*SQRT(9.81*2*Basic!$C$4)*SIN(RADIANS(AI303)))-19.62*(-Basic!$C$3))))*SQRT(9.81*2*Basic!$C$4)*COS(RADIANS(AI303))</f>
        <v>1.8871270963682292</v>
      </c>
      <c r="AO303">
        <v>300</v>
      </c>
      <c r="AP303">
        <f t="shared" si="40"/>
        <v>-1732.0508075688772</v>
      </c>
      <c r="AQ303">
        <f t="shared" si="41"/>
        <v>1000.0000000000002</v>
      </c>
    </row>
    <row r="304" spans="6:43" x14ac:dyDescent="0.3">
      <c r="F304" s="36">
        <f t="shared" si="35"/>
        <v>1.8929930365687246</v>
      </c>
      <c r="G304" s="36">
        <f>Tool!$D$10+('Trajectory Map'!F304*SIN(RADIANS(90-2*DEGREES(ASIN($D$5/2000))))/COS(RADIANS(90-2*DEGREES(ASIN($D$5/2000))))-('Trajectory Map'!F304*'Trajectory Map'!F304/((Tool!$D$9-Tool!$D$10)*4*COS(RADIANS(90-2*DEGREES(ASIN($D$5/2000))))*COS(RADIANS(90-2*DEGREES(ASIN($D$5/2000)))))))</f>
        <v>3.9811507657089984</v>
      </c>
      <c r="AC304">
        <f t="shared" si="39"/>
        <v>302</v>
      </c>
      <c r="AD304">
        <f t="shared" si="36"/>
        <v>1977.0675254022053</v>
      </c>
      <c r="AE304">
        <v>0</v>
      </c>
      <c r="AF304">
        <v>0</v>
      </c>
      <c r="AG304">
        <f t="shared" si="37"/>
        <v>8.6848824579724742</v>
      </c>
      <c r="AH304">
        <f t="shared" si="34"/>
        <v>17.369764915944948</v>
      </c>
      <c r="AI304">
        <f t="shared" si="38"/>
        <v>72.630235084055045</v>
      </c>
      <c r="AJ304">
        <f>(1/9.81)*(SQRT(9.81*2*Basic!$C$4)*SIN(RADIANS(AI304))+(SQRT((SQRT(9.81*2*Basic!$C$4)*SIN(RADIANS(AI304))*SQRT(9.81*2*Basic!$C$4)*SIN(RADIANS(AI304)))-19.62*(-Basic!$C$3))))*SQRT(9.81*2*Basic!$C$4)*COS(RADIANS(AI304))</f>
        <v>1.8929930365687246</v>
      </c>
      <c r="AO304">
        <v>301</v>
      </c>
      <c r="AP304">
        <f t="shared" si="40"/>
        <v>-1714.3346014042247</v>
      </c>
      <c r="AQ304">
        <f t="shared" si="41"/>
        <v>1030.0761498201084</v>
      </c>
    </row>
    <row r="305" spans="6:43" x14ac:dyDescent="0.3">
      <c r="F305" s="36">
        <f t="shared" si="35"/>
        <v>1.8988550098177273</v>
      </c>
      <c r="G305" s="36">
        <f>Tool!$D$10+('Trajectory Map'!F305*SIN(RADIANS(90-2*DEGREES(ASIN($D$5/2000))))/COS(RADIANS(90-2*DEGREES(ASIN($D$5/2000))))-('Trajectory Map'!F305*'Trajectory Map'!F305/((Tool!$D$9-Tool!$D$10)*4*COS(RADIANS(90-2*DEGREES(ASIN($D$5/2000))))*COS(RADIANS(90-2*DEGREES(ASIN($D$5/2000)))))))</f>
        <v>3.9770000852183078</v>
      </c>
      <c r="AC305">
        <f t="shared" si="39"/>
        <v>303</v>
      </c>
      <c r="AD305">
        <f t="shared" si="36"/>
        <v>1976.9145150966949</v>
      </c>
      <c r="AE305">
        <v>0</v>
      </c>
      <c r="AF305">
        <v>0</v>
      </c>
      <c r="AG305">
        <f t="shared" si="37"/>
        <v>8.7138637622397237</v>
      </c>
      <c r="AH305">
        <f t="shared" si="34"/>
        <v>17.427727524479447</v>
      </c>
      <c r="AI305">
        <f t="shared" si="38"/>
        <v>72.572272475520549</v>
      </c>
      <c r="AJ305">
        <f>(1/9.81)*(SQRT(9.81*2*Basic!$C$4)*SIN(RADIANS(AI305))+(SQRT((SQRT(9.81*2*Basic!$C$4)*SIN(RADIANS(AI305))*SQRT(9.81*2*Basic!$C$4)*SIN(RADIANS(AI305)))-19.62*(-Basic!$C$3))))*SQRT(9.81*2*Basic!$C$4)*COS(RADIANS(AI305))</f>
        <v>1.8988550098177273</v>
      </c>
      <c r="AO305">
        <v>302</v>
      </c>
      <c r="AP305">
        <f t="shared" si="40"/>
        <v>-1696.0961923128523</v>
      </c>
      <c r="AQ305">
        <f t="shared" si="41"/>
        <v>1059.8385284664093</v>
      </c>
    </row>
    <row r="306" spans="6:43" x14ac:dyDescent="0.3">
      <c r="F306" s="36">
        <f t="shared" si="35"/>
        <v>1.9047130037888149</v>
      </c>
      <c r="G306" s="36">
        <f>Tool!$D$10+('Trajectory Map'!F306*SIN(RADIANS(90-2*DEGREES(ASIN($D$5/2000))))/COS(RADIANS(90-2*DEGREES(ASIN($D$5/2000))))-('Trajectory Map'!F306*'Trajectory Map'!F306/((Tool!$D$9-Tool!$D$10)*4*COS(RADIANS(90-2*DEGREES(ASIN($D$5/2000))))*COS(RADIANS(90-2*DEGREES(ASIN($D$5/2000)))))))</f>
        <v>3.9728269812304395</v>
      </c>
      <c r="AC306">
        <f t="shared" si="39"/>
        <v>304</v>
      </c>
      <c r="AD306">
        <f t="shared" si="36"/>
        <v>1976.7609870695042</v>
      </c>
      <c r="AE306">
        <v>0</v>
      </c>
      <c r="AF306">
        <v>0</v>
      </c>
      <c r="AG306">
        <f t="shared" si="37"/>
        <v>8.7428473134997571</v>
      </c>
      <c r="AH306">
        <f t="shared" si="34"/>
        <v>17.485694626999514</v>
      </c>
      <c r="AI306">
        <f t="shared" si="38"/>
        <v>72.514305373000482</v>
      </c>
      <c r="AJ306">
        <f>(1/9.81)*(SQRT(9.81*2*Basic!$C$4)*SIN(RADIANS(AI306))+(SQRT((SQRT(9.81*2*Basic!$C$4)*SIN(RADIANS(AI306))*SQRT(9.81*2*Basic!$C$4)*SIN(RADIANS(AI306)))-19.62*(-Basic!$C$3))))*SQRT(9.81*2*Basic!$C$4)*COS(RADIANS(AI306))</f>
        <v>1.9047130037888149</v>
      </c>
      <c r="AO306">
        <v>303</v>
      </c>
      <c r="AP306">
        <f t="shared" si="40"/>
        <v>-1677.3411358908486</v>
      </c>
      <c r="AQ306">
        <f t="shared" si="41"/>
        <v>1089.2780700300532</v>
      </c>
    </row>
    <row r="307" spans="6:43" x14ac:dyDescent="0.3">
      <c r="F307" s="36">
        <f t="shared" si="35"/>
        <v>1.9105670061636106</v>
      </c>
      <c r="G307" s="36">
        <f>Tool!$D$10+('Trajectory Map'!F307*SIN(RADIANS(90-2*DEGREES(ASIN($D$5/2000))))/COS(RADIANS(90-2*DEGREES(ASIN($D$5/2000))))-('Trajectory Map'!F307*'Trajectory Map'!F307/((Tool!$D$9-Tool!$D$10)*4*COS(RADIANS(90-2*DEGREES(ASIN($D$5/2000))))*COS(RADIANS(90-2*DEGREES(ASIN($D$5/2000)))))))</f>
        <v>3.9686315140209141</v>
      </c>
      <c r="AC307">
        <f t="shared" si="39"/>
        <v>305</v>
      </c>
      <c r="AD307">
        <f t="shared" si="36"/>
        <v>1976.6069411999949</v>
      </c>
      <c r="AE307">
        <v>0</v>
      </c>
      <c r="AF307">
        <v>0</v>
      </c>
      <c r="AG307">
        <f t="shared" si="37"/>
        <v>8.7718331196937065</v>
      </c>
      <c r="AH307">
        <f t="shared" si="34"/>
        <v>17.543666239387413</v>
      </c>
      <c r="AI307">
        <f t="shared" si="38"/>
        <v>72.45633376061258</v>
      </c>
      <c r="AJ307">
        <f>(1/9.81)*(SQRT(9.81*2*Basic!$C$4)*SIN(RADIANS(AI307))+(SQRT((SQRT(9.81*2*Basic!$C$4)*SIN(RADIANS(AI307))*SQRT(9.81*2*Basic!$C$4)*SIN(RADIANS(AI307)))-19.62*(-Basic!$C$3))))*SQRT(9.81*2*Basic!$C$4)*COS(RADIANS(AI307))</f>
        <v>1.9105670061636106</v>
      </c>
      <c r="AO307">
        <v>304</v>
      </c>
      <c r="AP307">
        <f t="shared" si="40"/>
        <v>-1658.0751451100832</v>
      </c>
      <c r="AQ307">
        <f t="shared" si="41"/>
        <v>1118.3858069414941</v>
      </c>
    </row>
    <row r="308" spans="6:43" x14ac:dyDescent="0.3">
      <c r="F308" s="36">
        <f t="shared" si="35"/>
        <v>1.9164170046318041</v>
      </c>
      <c r="G308" s="36">
        <f>Tool!$D$10+('Trajectory Map'!F308*SIN(RADIANS(90-2*DEGREES(ASIN($D$5/2000))))/COS(RADIANS(90-2*DEGREES(ASIN($D$5/2000))))-('Trajectory Map'!F308*'Trajectory Map'!F308/((Tool!$D$9-Tool!$D$10)*4*COS(RADIANS(90-2*DEGREES(ASIN($D$5/2000))))*COS(RADIANS(90-2*DEGREES(ASIN($D$5/2000)))))))</f>
        <v>3.96441374403644</v>
      </c>
      <c r="AC308">
        <f t="shared" si="39"/>
        <v>306</v>
      </c>
      <c r="AD308">
        <f t="shared" si="36"/>
        <v>1976.4523773670844</v>
      </c>
      <c r="AE308">
        <v>0</v>
      </c>
      <c r="AF308">
        <v>0</v>
      </c>
      <c r="AG308">
        <f t="shared" si="37"/>
        <v>8.8008211887681025</v>
      </c>
      <c r="AH308">
        <f t="shared" si="34"/>
        <v>17.601642377536205</v>
      </c>
      <c r="AI308">
        <f t="shared" si="38"/>
        <v>72.398357622463791</v>
      </c>
      <c r="AJ308">
        <f>(1/9.81)*(SQRT(9.81*2*Basic!$C$4)*SIN(RADIANS(AI308))+(SQRT((SQRT(9.81*2*Basic!$C$4)*SIN(RADIANS(AI308))*SQRT(9.81*2*Basic!$C$4)*SIN(RADIANS(AI308)))-19.62*(-Basic!$C$3))))*SQRT(9.81*2*Basic!$C$4)*COS(RADIANS(AI308))</f>
        <v>1.9164170046318041</v>
      </c>
      <c r="AO308">
        <v>305</v>
      </c>
      <c r="AP308">
        <f t="shared" si="40"/>
        <v>-1638.3040885779835</v>
      </c>
      <c r="AQ308">
        <f t="shared" si="41"/>
        <v>1147.1528727020921</v>
      </c>
    </row>
    <row r="309" spans="6:43" x14ac:dyDescent="0.3">
      <c r="F309" s="36">
        <f t="shared" si="35"/>
        <v>1.9222629868911847</v>
      </c>
      <c r="G309" s="36">
        <f>Tool!$D$10+('Trajectory Map'!F309*SIN(RADIANS(90-2*DEGREES(ASIN($D$5/2000))))/COS(RADIANS(90-2*DEGREES(ASIN($D$5/2000))))-('Trajectory Map'!F309*'Trajectory Map'!F309/((Tool!$D$9-Tool!$D$10)*4*COS(RADIANS(90-2*DEGREES(ASIN($D$5/2000))))*COS(RADIANS(90-2*DEGREES(ASIN($D$5/2000)))))))</f>
        <v>3.9601737318943524</v>
      </c>
      <c r="AC309">
        <f t="shared" si="39"/>
        <v>307</v>
      </c>
      <c r="AD309">
        <f t="shared" si="36"/>
        <v>1976.297295449245</v>
      </c>
      <c r="AE309">
        <v>0</v>
      </c>
      <c r="AF309">
        <v>0</v>
      </c>
      <c r="AG309">
        <f t="shared" si="37"/>
        <v>8.8298115286748988</v>
      </c>
      <c r="AH309">
        <f t="shared" si="34"/>
        <v>17.659623057349798</v>
      </c>
      <c r="AI309">
        <f t="shared" si="38"/>
        <v>72.340376942650209</v>
      </c>
      <c r="AJ309">
        <f>(1/9.81)*(SQRT(9.81*2*Basic!$C$4)*SIN(RADIANS(AI309))+(SQRT((SQRT(9.81*2*Basic!$C$4)*SIN(RADIANS(AI309))*SQRT(9.81*2*Basic!$C$4)*SIN(RADIANS(AI309)))-19.62*(-Basic!$C$3))))*SQRT(9.81*2*Basic!$C$4)*COS(RADIANS(AI309))</f>
        <v>1.9222629868911847</v>
      </c>
      <c r="AO309">
        <v>306</v>
      </c>
      <c r="AP309">
        <f t="shared" si="40"/>
        <v>-1618.0339887498951</v>
      </c>
      <c r="AQ309">
        <f t="shared" si="41"/>
        <v>1175.5705045849459</v>
      </c>
    </row>
    <row r="310" spans="6:43" x14ac:dyDescent="0.3">
      <c r="F310" s="36">
        <f t="shared" si="35"/>
        <v>1.9281049406476718</v>
      </c>
      <c r="G310" s="36">
        <f>Tool!$D$10+('Trajectory Map'!F310*SIN(RADIANS(90-2*DEGREES(ASIN($D$5/2000))))/COS(RADIANS(90-2*DEGREES(ASIN($D$5/2000))))-('Trajectory Map'!F310*'Trajectory Map'!F310/((Tool!$D$9-Tool!$D$10)*4*COS(RADIANS(90-2*DEGREES(ASIN($D$5/2000))))*COS(RADIANS(90-2*DEGREES(ASIN($D$5/2000)))))))</f>
        <v>3.9559115383820558</v>
      </c>
      <c r="AC310">
        <f t="shared" si="39"/>
        <v>308</v>
      </c>
      <c r="AD310">
        <f t="shared" si="36"/>
        <v>1976.1416953245027</v>
      </c>
      <c r="AE310">
        <v>0</v>
      </c>
      <c r="AF310">
        <v>0</v>
      </c>
      <c r="AG310">
        <f t="shared" si="37"/>
        <v>8.8588041473714867</v>
      </c>
      <c r="AH310">
        <f t="shared" si="34"/>
        <v>17.717608294742973</v>
      </c>
      <c r="AI310">
        <f t="shared" si="38"/>
        <v>72.282391705257027</v>
      </c>
      <c r="AJ310">
        <f>(1/9.81)*(SQRT(9.81*2*Basic!$C$4)*SIN(RADIANS(AI310))+(SQRT((SQRT(9.81*2*Basic!$C$4)*SIN(RADIANS(AI310))*SQRT(9.81*2*Basic!$C$4)*SIN(RADIANS(AI310)))-19.62*(-Basic!$C$3))))*SQRT(9.81*2*Basic!$C$4)*COS(RADIANS(AI310))</f>
        <v>1.9281049406476718</v>
      </c>
      <c r="AO310">
        <v>307</v>
      </c>
      <c r="AP310">
        <f t="shared" si="40"/>
        <v>-1597.271020094586</v>
      </c>
      <c r="AQ310">
        <f t="shared" si="41"/>
        <v>1203.6300463040959</v>
      </c>
    </row>
    <row r="311" spans="6:43" x14ac:dyDescent="0.3">
      <c r="F311" s="36">
        <f t="shared" si="35"/>
        <v>1.9339428536153283</v>
      </c>
      <c r="G311" s="36">
        <f>Tool!$D$10+('Trajectory Map'!F311*SIN(RADIANS(90-2*DEGREES(ASIN($D$5/2000))))/COS(RADIANS(90-2*DEGREES(ASIN($D$5/2000))))-('Trajectory Map'!F311*'Trajectory Map'!F311/((Tool!$D$9-Tool!$D$10)*4*COS(RADIANS(90-2*DEGREES(ASIN($D$5/2000))))*COS(RADIANS(90-2*DEGREES(ASIN($D$5/2000)))))))</f>
        <v>3.951627224456475</v>
      </c>
      <c r="AC311">
        <f t="shared" si="39"/>
        <v>309</v>
      </c>
      <c r="AD311">
        <f t="shared" si="36"/>
        <v>1975.9855768704385</v>
      </c>
      <c r="AE311">
        <v>0</v>
      </c>
      <c r="AF311">
        <v>0</v>
      </c>
      <c r="AG311">
        <f t="shared" si="37"/>
        <v>8.8877990528207285</v>
      </c>
      <c r="AH311">
        <f t="shared" si="34"/>
        <v>17.775598105641457</v>
      </c>
      <c r="AI311">
        <f t="shared" si="38"/>
        <v>72.22440189435855</v>
      </c>
      <c r="AJ311">
        <f>(1/9.81)*(SQRT(9.81*2*Basic!$C$4)*SIN(RADIANS(AI311))+(SQRT((SQRT(9.81*2*Basic!$C$4)*SIN(RADIANS(AI311))*SQRT(9.81*2*Basic!$C$4)*SIN(RADIANS(AI311)))-19.62*(-Basic!$C$3))))*SQRT(9.81*2*Basic!$C$4)*COS(RADIANS(AI311))</f>
        <v>1.9339428536153283</v>
      </c>
      <c r="AO311">
        <v>308</v>
      </c>
      <c r="AP311">
        <f t="shared" si="40"/>
        <v>-1576.0215072134436</v>
      </c>
      <c r="AQ311">
        <f t="shared" si="41"/>
        <v>1231.3229506513171</v>
      </c>
    </row>
    <row r="312" spans="6:43" x14ac:dyDescent="0.3">
      <c r="F312" s="36">
        <f t="shared" si="35"/>
        <v>1.9397767135164001</v>
      </c>
      <c r="G312" s="36">
        <f>Tool!$D$10+('Trajectory Map'!F312*SIN(RADIANS(90-2*DEGREES(ASIN($D$5/2000))))/COS(RADIANS(90-2*DEGREES(ASIN($D$5/2000))))-('Trajectory Map'!F312*'Trajectory Map'!F312/((Tool!$D$9-Tool!$D$10)*4*COS(RADIANS(90-2*DEGREES(ASIN($D$5/2000))))*COS(RADIANS(90-2*DEGREES(ASIN($D$5/2000)))))))</f>
        <v>3.9473208512434854</v>
      </c>
      <c r="AC312">
        <f t="shared" si="39"/>
        <v>310</v>
      </c>
      <c r="AD312">
        <f t="shared" si="36"/>
        <v>1975.8289399641862</v>
      </c>
      <c r="AE312">
        <v>0</v>
      </c>
      <c r="AF312">
        <v>0</v>
      </c>
      <c r="AG312">
        <f t="shared" si="37"/>
        <v>8.9167962529909559</v>
      </c>
      <c r="AH312">
        <f t="shared" si="34"/>
        <v>17.833592505981912</v>
      </c>
      <c r="AI312">
        <f t="shared" si="38"/>
        <v>72.166407494018088</v>
      </c>
      <c r="AJ312">
        <f>(1/9.81)*(SQRT(9.81*2*Basic!$C$4)*SIN(RADIANS(AI312))+(SQRT((SQRT(9.81*2*Basic!$C$4)*SIN(RADIANS(AI312))*SQRT(9.81*2*Basic!$C$4)*SIN(RADIANS(AI312)))-19.62*(-Basic!$C$3))))*SQRT(9.81*2*Basic!$C$4)*COS(RADIANS(AI312))</f>
        <v>1.9397767135164001</v>
      </c>
      <c r="AO312">
        <v>309</v>
      </c>
      <c r="AP312">
        <f t="shared" si="40"/>
        <v>-1554.2919229139416</v>
      </c>
      <c r="AQ312">
        <f t="shared" si="41"/>
        <v>1258.6407820996751</v>
      </c>
    </row>
    <row r="313" spans="6:43" x14ac:dyDescent="0.3">
      <c r="F313" s="36">
        <f t="shared" si="35"/>
        <v>1.9456065080813365</v>
      </c>
      <c r="G313" s="36">
        <f>Tool!$D$10+('Trajectory Map'!F313*SIN(RADIANS(90-2*DEGREES(ASIN($D$5/2000))))/COS(RADIANS(90-2*DEGREES(ASIN($D$5/2000))))-('Trajectory Map'!F313*'Trajectory Map'!F313/((Tool!$D$9-Tool!$D$10)*4*COS(RADIANS(90-2*DEGREES(ASIN($D$5/2000))))*COS(RADIANS(90-2*DEGREES(ASIN($D$5/2000)))))))</f>
        <v>3.9429924800373595</v>
      </c>
      <c r="AC313">
        <f t="shared" si="39"/>
        <v>311</v>
      </c>
      <c r="AD313">
        <f t="shared" si="36"/>
        <v>1975.6717844824327</v>
      </c>
      <c r="AE313">
        <v>0</v>
      </c>
      <c r="AF313">
        <v>0</v>
      </c>
      <c r="AG313">
        <f t="shared" si="37"/>
        <v>8.9457957558560182</v>
      </c>
      <c r="AH313">
        <f t="shared" si="34"/>
        <v>17.891591511712036</v>
      </c>
      <c r="AI313">
        <f t="shared" si="38"/>
        <v>72.108408488287964</v>
      </c>
      <c r="AJ313">
        <f>(1/9.81)*(SQRT(9.81*2*Basic!$C$4)*SIN(RADIANS(AI313))+(SQRT((SQRT(9.81*2*Basic!$C$4)*SIN(RADIANS(AI313))*SQRT(9.81*2*Basic!$C$4)*SIN(RADIANS(AI313)))-19.62*(-Basic!$C$3))))*SQRT(9.81*2*Basic!$C$4)*COS(RADIANS(AI313))</f>
        <v>1.9456065080813365</v>
      </c>
      <c r="AO313">
        <v>310</v>
      </c>
      <c r="AP313">
        <f t="shared" si="40"/>
        <v>-1532.0888862379563</v>
      </c>
      <c r="AQ313">
        <f t="shared" si="41"/>
        <v>1285.5752193730784</v>
      </c>
    </row>
    <row r="314" spans="6:43" x14ac:dyDescent="0.3">
      <c r="F314" s="36">
        <f t="shared" si="35"/>
        <v>1.9514322250488174</v>
      </c>
      <c r="G314" s="36">
        <f>Tool!$D$10+('Trajectory Map'!F314*SIN(RADIANS(90-2*DEGREES(ASIN($D$5/2000))))/COS(RADIANS(90-2*DEGREES(ASIN($D$5/2000))))-('Trajectory Map'!F314*'Trajectory Map'!F314/((Tool!$D$9-Tool!$D$10)*4*COS(RADIANS(90-2*DEGREES(ASIN($D$5/2000))))*COS(RADIANS(90-2*DEGREES(ASIN($D$5/2000)))))))</f>
        <v>3.9386421723002019</v>
      </c>
      <c r="AC314">
        <f t="shared" si="39"/>
        <v>312</v>
      </c>
      <c r="AD314">
        <f t="shared" si="36"/>
        <v>1975.5141103014173</v>
      </c>
      <c r="AE314">
        <v>0</v>
      </c>
      <c r="AF314">
        <v>0</v>
      </c>
      <c r="AG314">
        <f t="shared" si="37"/>
        <v>8.97479756939528</v>
      </c>
      <c r="AH314">
        <f t="shared" si="34"/>
        <v>17.94959513879056</v>
      </c>
      <c r="AI314">
        <f t="shared" si="38"/>
        <v>72.050404861209444</v>
      </c>
      <c r="AJ314">
        <f>(1/9.81)*(SQRT(9.81*2*Basic!$C$4)*SIN(RADIANS(AI314))+(SQRT((SQRT(9.81*2*Basic!$C$4)*SIN(RADIANS(AI314))*SQRT(9.81*2*Basic!$C$4)*SIN(RADIANS(AI314)))-19.62*(-Basic!$C$3))))*SQRT(9.81*2*Basic!$C$4)*COS(RADIANS(AI314))</f>
        <v>1.9514322250488174</v>
      </c>
      <c r="AO314">
        <v>311</v>
      </c>
      <c r="AP314">
        <f t="shared" si="40"/>
        <v>-1509.4191604455445</v>
      </c>
      <c r="AQ314">
        <f t="shared" si="41"/>
        <v>1312.1180579810141</v>
      </c>
    </row>
    <row r="315" spans="6:43" x14ac:dyDescent="0.3">
      <c r="F315" s="36">
        <f t="shared" si="35"/>
        <v>1.9572538521657865</v>
      </c>
      <c r="G315" s="36">
        <f>Tool!$D$10+('Trajectory Map'!F315*SIN(RADIANS(90-2*DEGREES(ASIN($D$5/2000))))/COS(RADIANS(90-2*DEGREES(ASIN($D$5/2000))))-('Trajectory Map'!F315*'Trajectory Map'!F315/((Tool!$D$9-Tool!$D$10)*4*COS(RADIANS(90-2*DEGREES(ASIN($D$5/2000))))*COS(RADIANS(90-2*DEGREES(ASIN($D$5/2000)))))))</f>
        <v>3.9342699896613818</v>
      </c>
      <c r="AC315">
        <f t="shared" si="39"/>
        <v>313</v>
      </c>
      <c r="AD315">
        <f t="shared" si="36"/>
        <v>1975.355917296931</v>
      </c>
      <c r="AE315">
        <v>0</v>
      </c>
      <c r="AF315">
        <v>0</v>
      </c>
      <c r="AG315">
        <f t="shared" si="37"/>
        <v>9.003801701593666</v>
      </c>
      <c r="AH315">
        <f t="shared" si="34"/>
        <v>18.007603403187332</v>
      </c>
      <c r="AI315">
        <f t="shared" si="38"/>
        <v>71.992396596812668</v>
      </c>
      <c r="AJ315">
        <f>(1/9.81)*(SQRT(9.81*2*Basic!$C$4)*SIN(RADIANS(AI315))+(SQRT((SQRT(9.81*2*Basic!$C$4)*SIN(RADIANS(AI315))*SQRT(9.81*2*Basic!$C$4)*SIN(RADIANS(AI315)))-19.62*(-Basic!$C$3))))*SQRT(9.81*2*Basic!$C$4)*COS(RADIANS(AI315))</f>
        <v>1.9572538521657865</v>
      </c>
      <c r="AO315">
        <v>312</v>
      </c>
      <c r="AP315">
        <f t="shared" si="40"/>
        <v>-1486.2896509547891</v>
      </c>
      <c r="AQ315">
        <f t="shared" si="41"/>
        <v>1338.2612127177156</v>
      </c>
    </row>
    <row r="316" spans="6:43" x14ac:dyDescent="0.3">
      <c r="F316" s="36">
        <f t="shared" si="35"/>
        <v>1.9630713771874697</v>
      </c>
      <c r="G316" s="36">
        <f>Tool!$D$10+('Trajectory Map'!F316*SIN(RADIANS(90-2*DEGREES(ASIN($D$5/2000))))/COS(RADIANS(90-2*DEGREES(ASIN($D$5/2000))))-('Trajectory Map'!F316*'Trajectory Map'!F316/((Tool!$D$9-Tool!$D$10)*4*COS(RADIANS(90-2*DEGREES(ASIN($D$5/2000))))*COS(RADIANS(90-2*DEGREES(ASIN($D$5/2000)))))))</f>
        <v>3.9298759939169736</v>
      </c>
      <c r="AC316">
        <f t="shared" si="39"/>
        <v>314</v>
      </c>
      <c r="AD316">
        <f t="shared" si="36"/>
        <v>1975.1972053443169</v>
      </c>
      <c r="AE316">
        <v>0</v>
      </c>
      <c r="AF316">
        <v>0</v>
      </c>
      <c r="AG316">
        <f t="shared" si="37"/>
        <v>9.0328081604416592</v>
      </c>
      <c r="AH316">
        <f t="shared" si="34"/>
        <v>18.065616320883318</v>
      </c>
      <c r="AI316">
        <f t="shared" si="38"/>
        <v>71.934383679116678</v>
      </c>
      <c r="AJ316">
        <f>(1/9.81)*(SQRT(9.81*2*Basic!$C$4)*SIN(RADIANS(AI316))+(SQRT((SQRT(9.81*2*Basic!$C$4)*SIN(RADIANS(AI316))*SQRT(9.81*2*Basic!$C$4)*SIN(RADIANS(AI316)))-19.62*(-Basic!$C$3))))*SQRT(9.81*2*Basic!$C$4)*COS(RADIANS(AI316))</f>
        <v>1.9630713771874697</v>
      </c>
      <c r="AO316">
        <v>313</v>
      </c>
      <c r="AP316">
        <f t="shared" si="40"/>
        <v>-1462.7074032383407</v>
      </c>
      <c r="AQ316">
        <f t="shared" si="41"/>
        <v>1363.9967201249972</v>
      </c>
    </row>
    <row r="317" spans="6:43" x14ac:dyDescent="0.3">
      <c r="F317" s="36">
        <f t="shared" si="35"/>
        <v>1.9688847878774025</v>
      </c>
      <c r="G317" s="36">
        <f>Tool!$D$10+('Trajectory Map'!F317*SIN(RADIANS(90-2*DEGREES(ASIN($D$5/2000))))/COS(RADIANS(90-2*DEGREES(ASIN($D$5/2000))))-('Trajectory Map'!F317*'Trajectory Map'!F317/((Tool!$D$9-Tool!$D$10)*4*COS(RADIANS(90-2*DEGREES(ASIN($D$5/2000))))*COS(RADIANS(90-2*DEGREES(ASIN($D$5/2000)))))))</f>
        <v>3.9254602470291919</v>
      </c>
      <c r="AC317">
        <f t="shared" si="39"/>
        <v>315</v>
      </c>
      <c r="AD317">
        <f t="shared" si="36"/>
        <v>1975.0379743184687</v>
      </c>
      <c r="AE317">
        <v>0</v>
      </c>
      <c r="AF317">
        <v>0</v>
      </c>
      <c r="AG317">
        <f t="shared" si="37"/>
        <v>9.0618169539353399</v>
      </c>
      <c r="AH317">
        <f t="shared" si="34"/>
        <v>18.12363390787068</v>
      </c>
      <c r="AI317">
        <f t="shared" si="38"/>
        <v>71.876366092129317</v>
      </c>
      <c r="AJ317">
        <f>(1/9.81)*(SQRT(9.81*2*Basic!$C$4)*SIN(RADIANS(AI317))+(SQRT((SQRT(9.81*2*Basic!$C$4)*SIN(RADIANS(AI317))*SQRT(9.81*2*Basic!$C$4)*SIN(RADIANS(AI317)))-19.62*(-Basic!$C$3))))*SQRT(9.81*2*Basic!$C$4)*COS(RADIANS(AI317))</f>
        <v>1.9688847878774025</v>
      </c>
      <c r="AO317">
        <v>314</v>
      </c>
      <c r="AP317">
        <f t="shared" si="40"/>
        <v>-1438.6796006773025</v>
      </c>
      <c r="AQ317">
        <f t="shared" si="41"/>
        <v>1389.3167409179946</v>
      </c>
    </row>
    <row r="318" spans="6:43" x14ac:dyDescent="0.3">
      <c r="F318" s="36">
        <f t="shared" si="35"/>
        <v>1.9746940720074664</v>
      </c>
      <c r="G318" s="36">
        <f>Tool!$D$10+('Trajectory Map'!F318*SIN(RADIANS(90-2*DEGREES(ASIN($D$5/2000))))/COS(RADIANS(90-2*DEGREES(ASIN($D$5/2000))))-('Trajectory Map'!F318*'Trajectory Map'!F318/((Tool!$D$9-Tool!$D$10)*4*COS(RADIANS(90-2*DEGREES(ASIN($D$5/2000))))*COS(RADIANS(90-2*DEGREES(ASIN($D$5/2000)))))))</f>
        <v>3.9210228111258134</v>
      </c>
      <c r="AC318">
        <f t="shared" si="39"/>
        <v>316</v>
      </c>
      <c r="AD318">
        <f t="shared" si="36"/>
        <v>1974.8782240938301</v>
      </c>
      <c r="AE318">
        <v>0</v>
      </c>
      <c r="AF318">
        <v>0</v>
      </c>
      <c r="AG318">
        <f t="shared" si="37"/>
        <v>9.0908280900763998</v>
      </c>
      <c r="AH318">
        <f t="shared" si="34"/>
        <v>18.1816561801528</v>
      </c>
      <c r="AI318">
        <f t="shared" si="38"/>
        <v>71.8183438198472</v>
      </c>
      <c r="AJ318">
        <f>(1/9.81)*(SQRT(9.81*2*Basic!$C$4)*SIN(RADIANS(AI318))+(SQRT((SQRT(9.81*2*Basic!$C$4)*SIN(RADIANS(AI318))*SQRT(9.81*2*Basic!$C$4)*SIN(RADIANS(AI318)))-19.62*(-Basic!$C$3))))*SQRT(9.81*2*Basic!$C$4)*COS(RADIANS(AI318))</f>
        <v>1.9746940720074664</v>
      </c>
      <c r="AO318">
        <v>315</v>
      </c>
      <c r="AP318">
        <f t="shared" si="40"/>
        <v>-1414.2135623730953</v>
      </c>
      <c r="AQ318">
        <f t="shared" si="41"/>
        <v>1414.2135623730946</v>
      </c>
    </row>
    <row r="319" spans="6:43" x14ac:dyDescent="0.3">
      <c r="F319" s="36">
        <f t="shared" si="35"/>
        <v>1.9804992173579044</v>
      </c>
      <c r="G319" s="36">
        <f>Tool!$D$10+('Trajectory Map'!F319*SIN(RADIANS(90-2*DEGREES(ASIN($D$5/2000))))/COS(RADIANS(90-2*DEGREES(ASIN($D$5/2000))))-('Trajectory Map'!F319*'Trajectory Map'!F319/((Tool!$D$9-Tool!$D$10)*4*COS(RADIANS(90-2*DEGREES(ASIN($D$5/2000))))*COS(RADIANS(90-2*DEGREES(ASIN($D$5/2000)))))))</f>
        <v>3.9165637484996187</v>
      </c>
      <c r="AC319">
        <f t="shared" si="39"/>
        <v>317</v>
      </c>
      <c r="AD319">
        <f t="shared" si="36"/>
        <v>1974.7179545443951</v>
      </c>
      <c r="AE319">
        <v>0</v>
      </c>
      <c r="AF319">
        <v>0</v>
      </c>
      <c r="AG319">
        <f t="shared" si="37"/>
        <v>9.1198415768721617</v>
      </c>
      <c r="AH319">
        <f t="shared" si="34"/>
        <v>18.239683153744323</v>
      </c>
      <c r="AI319">
        <f t="shared" si="38"/>
        <v>71.760316846255677</v>
      </c>
      <c r="AJ319">
        <f>(1/9.81)*(SQRT(9.81*2*Basic!$C$4)*SIN(RADIANS(AI319))+(SQRT((SQRT(9.81*2*Basic!$C$4)*SIN(RADIANS(AI319))*SQRT(9.81*2*Basic!$C$4)*SIN(RADIANS(AI319)))-19.62*(-Basic!$C$3))))*SQRT(9.81*2*Basic!$C$4)*COS(RADIANS(AI319))</f>
        <v>1.9804992173579044</v>
      </c>
      <c r="AO319">
        <v>316</v>
      </c>
      <c r="AP319">
        <f t="shared" si="40"/>
        <v>-1389.3167409179953</v>
      </c>
      <c r="AQ319">
        <f t="shared" si="41"/>
        <v>1438.6796006773018</v>
      </c>
    </row>
    <row r="320" spans="6:43" x14ac:dyDescent="0.3">
      <c r="F320" s="36">
        <f t="shared" si="35"/>
        <v>1.986300211717352</v>
      </c>
      <c r="G320" s="36">
        <f>Tool!$D$10+('Trajectory Map'!F320*SIN(RADIANS(90-2*DEGREES(ASIN($D$5/2000))))/COS(RADIANS(90-2*DEGREES(ASIN($D$5/2000))))-('Trajectory Map'!F320*'Trajectory Map'!F320/((Tool!$D$9-Tool!$D$10)*4*COS(RADIANS(90-2*DEGREES(ASIN($D$5/2000))))*COS(RADIANS(90-2*DEGREES(ASIN($D$5/2000)))))))</f>
        <v>3.9120831216078149</v>
      </c>
      <c r="AC320">
        <f t="shared" si="39"/>
        <v>318</v>
      </c>
      <c r="AD320">
        <f t="shared" si="36"/>
        <v>1974.5571655437075</v>
      </c>
      <c r="AE320">
        <v>0</v>
      </c>
      <c r="AF320">
        <v>0</v>
      </c>
      <c r="AG320">
        <f t="shared" si="37"/>
        <v>9.1488574223356114</v>
      </c>
      <c r="AH320">
        <f t="shared" si="34"/>
        <v>18.297714844671223</v>
      </c>
      <c r="AI320">
        <f t="shared" si="38"/>
        <v>71.702285155328781</v>
      </c>
      <c r="AJ320">
        <f>(1/9.81)*(SQRT(9.81*2*Basic!$C$4)*SIN(RADIANS(AI320))+(SQRT((SQRT(9.81*2*Basic!$C$4)*SIN(RADIANS(AI320))*SQRT(9.81*2*Basic!$C$4)*SIN(RADIANS(AI320)))-19.62*(-Basic!$C$3))))*SQRT(9.81*2*Basic!$C$4)*COS(RADIANS(AI320))</f>
        <v>1.986300211717352</v>
      </c>
      <c r="AO320">
        <v>317</v>
      </c>
      <c r="AP320">
        <f t="shared" si="40"/>
        <v>-1363.9967201249965</v>
      </c>
      <c r="AQ320">
        <f t="shared" si="41"/>
        <v>1462.7074032383414</v>
      </c>
    </row>
    <row r="321" spans="6:43" x14ac:dyDescent="0.3">
      <c r="F321" s="36">
        <f t="shared" si="35"/>
        <v>1.9920970428828693</v>
      </c>
      <c r="G321" s="36">
        <f>Tool!$D$10+('Trajectory Map'!F321*SIN(RADIANS(90-2*DEGREES(ASIN($D$5/2000))))/COS(RADIANS(90-2*DEGREES(ASIN($D$5/2000))))-('Trajectory Map'!F321*'Trajectory Map'!F321/((Tool!$D$9-Tool!$D$10)*4*COS(RADIANS(90-2*DEGREES(ASIN($D$5/2000))))*COS(RADIANS(90-2*DEGREES(ASIN($D$5/2000)))))))</f>
        <v>3.907580993071464</v>
      </c>
      <c r="AC321">
        <f t="shared" si="39"/>
        <v>319</v>
      </c>
      <c r="AD321">
        <f t="shared" si="36"/>
        <v>1974.3958569648589</v>
      </c>
      <c r="AE321">
        <v>0</v>
      </c>
      <c r="AF321">
        <v>0</v>
      </c>
      <c r="AG321">
        <f t="shared" si="37"/>
        <v>9.1778756344854049</v>
      </c>
      <c r="AH321">
        <f t="shared" si="34"/>
        <v>18.35575126897081</v>
      </c>
      <c r="AI321">
        <f t="shared" si="38"/>
        <v>71.644248731029194</v>
      </c>
      <c r="AJ321">
        <f>(1/9.81)*(SQRT(9.81*2*Basic!$C$4)*SIN(RADIANS(AI321))+(SQRT((SQRT(9.81*2*Basic!$C$4)*SIN(RADIANS(AI321))*SQRT(9.81*2*Basic!$C$4)*SIN(RADIANS(AI321)))-19.62*(-Basic!$C$3))))*SQRT(9.81*2*Basic!$C$4)*COS(RADIANS(AI321))</f>
        <v>1.9920970428828693</v>
      </c>
      <c r="AO321">
        <v>318</v>
      </c>
      <c r="AP321">
        <f t="shared" si="40"/>
        <v>-1338.2612127177163</v>
      </c>
      <c r="AQ321">
        <f t="shared" si="41"/>
        <v>1486.2896509547884</v>
      </c>
    </row>
    <row r="322" spans="6:43" x14ac:dyDescent="0.3">
      <c r="F322" s="36">
        <f t="shared" si="35"/>
        <v>1.9978896986599577</v>
      </c>
      <c r="G322" s="36">
        <f>Tool!$D$10+('Trajectory Map'!F322*SIN(RADIANS(90-2*DEGREES(ASIN($D$5/2000))))/COS(RADIANS(90-2*DEGREES(ASIN($D$5/2000))))-('Trajectory Map'!F322*'Trajectory Map'!F322/((Tool!$D$9-Tool!$D$10)*4*COS(RADIANS(90-2*DEGREES(ASIN($D$5/2000))))*COS(RADIANS(90-2*DEGREES(ASIN($D$5/2000)))))))</f>
        <v>3.903057425674914</v>
      </c>
      <c r="AC322">
        <f t="shared" si="39"/>
        <v>320</v>
      </c>
      <c r="AD322">
        <f t="shared" si="36"/>
        <v>1974.2340286804906</v>
      </c>
      <c r="AE322">
        <v>0</v>
      </c>
      <c r="AF322">
        <v>0</v>
      </c>
      <c r="AG322">
        <f t="shared" si="37"/>
        <v>9.2068962213459002</v>
      </c>
      <c r="AH322">
        <f t="shared" si="34"/>
        <v>18.4137924426918</v>
      </c>
      <c r="AI322">
        <f t="shared" si="38"/>
        <v>71.5862075573082</v>
      </c>
      <c r="AJ322">
        <f>(1/9.81)*(SQRT(9.81*2*Basic!$C$4)*SIN(RADIANS(AI322))+(SQRT((SQRT(9.81*2*Basic!$C$4)*SIN(RADIANS(AI322))*SQRT(9.81*2*Basic!$C$4)*SIN(RADIANS(AI322)))-19.62*(-Basic!$C$3))))*SQRT(9.81*2*Basic!$C$4)*COS(RADIANS(AI322))</f>
        <v>1.9978896986599577</v>
      </c>
      <c r="AO322">
        <v>319</v>
      </c>
      <c r="AP322">
        <f t="shared" si="40"/>
        <v>-1312.1180579810148</v>
      </c>
      <c r="AQ322">
        <f t="shared" si="41"/>
        <v>1509.4191604455439</v>
      </c>
    </row>
    <row r="323" spans="6:43" x14ac:dyDescent="0.3">
      <c r="F323" s="36">
        <f t="shared" si="35"/>
        <v>2.003678166862596</v>
      </c>
      <c r="G323" s="36">
        <f>Tool!$D$10+('Trajectory Map'!F323*SIN(RADIANS(90-2*DEGREES(ASIN($D$5/2000))))/COS(RADIANS(90-2*DEGREES(ASIN($D$5/2000))))-('Trajectory Map'!F323*'Trajectory Map'!F323/((Tool!$D$9-Tool!$D$10)*4*COS(RADIANS(90-2*DEGREES(ASIN($D$5/2000))))*COS(RADIANS(90-2*DEGREES(ASIN($D$5/2000)))))))</f>
        <v>3.8985124823652164</v>
      </c>
      <c r="AC323">
        <f t="shared" si="39"/>
        <v>321</v>
      </c>
      <c r="AD323">
        <f t="shared" si="36"/>
        <v>1974.0716805627906</v>
      </c>
      <c r="AE323">
        <v>0</v>
      </c>
      <c r="AF323">
        <v>0</v>
      </c>
      <c r="AG323">
        <f t="shared" si="37"/>
        <v>9.2359191909471772</v>
      </c>
      <c r="AH323">
        <f t="shared" ref="AH323:AH386" si="42">AG323*2</f>
        <v>18.471838381894354</v>
      </c>
      <c r="AI323">
        <f t="shared" si="38"/>
        <v>71.528161618105642</v>
      </c>
      <c r="AJ323">
        <f>(1/9.81)*(SQRT(9.81*2*Basic!$C$4)*SIN(RADIANS(AI323))+(SQRT((SQRT(9.81*2*Basic!$C$4)*SIN(RADIANS(AI323))*SQRT(9.81*2*Basic!$C$4)*SIN(RADIANS(AI323)))-19.62*(-Basic!$C$3))))*SQRT(9.81*2*Basic!$C$4)*COS(RADIANS(AI323))</f>
        <v>2.003678166862596</v>
      </c>
      <c r="AO323">
        <v>320</v>
      </c>
      <c r="AP323">
        <f t="shared" si="40"/>
        <v>-1285.5752193730791</v>
      </c>
      <c r="AQ323">
        <f t="shared" si="41"/>
        <v>1532.0888862379556</v>
      </c>
    </row>
    <row r="324" spans="6:43" x14ac:dyDescent="0.3">
      <c r="F324" s="36">
        <f t="shared" ref="F324:F387" si="43">AJ324</f>
        <v>2.0094624353132606</v>
      </c>
      <c r="G324" s="36">
        <f>Tool!$D$10+('Trajectory Map'!F324*SIN(RADIANS(90-2*DEGREES(ASIN($D$5/2000))))/COS(RADIANS(90-2*DEGREES(ASIN($D$5/2000))))-('Trajectory Map'!F324*'Trajectory Map'!F324/((Tool!$D$9-Tool!$D$10)*4*COS(RADIANS(90-2*DEGREES(ASIN($D$5/2000))))*COS(RADIANS(90-2*DEGREES(ASIN($D$5/2000)))))))</f>
        <v>3.8939462262515581</v>
      </c>
      <c r="AC324">
        <f t="shared" si="39"/>
        <v>322</v>
      </c>
      <c r="AD324">
        <f t="shared" ref="AD324:AD387" si="44">SQRT($AB$7-(AC324*AC324))</f>
        <v>1973.9088124834946</v>
      </c>
      <c r="AE324">
        <v>0</v>
      </c>
      <c r="AF324">
        <v>0</v>
      </c>
      <c r="AG324">
        <f t="shared" ref="AG324:AG387" si="45">DEGREES(ASIN(AC324/2000))</f>
        <v>9.2649445513250583</v>
      </c>
      <c r="AH324">
        <f t="shared" si="42"/>
        <v>18.529889102650117</v>
      </c>
      <c r="AI324">
        <f t="shared" ref="AI324:AI387" si="46">90-AH324</f>
        <v>71.470110897349883</v>
      </c>
      <c r="AJ324">
        <f>(1/9.81)*(SQRT(9.81*2*Basic!$C$4)*SIN(RADIANS(AI324))+(SQRT((SQRT(9.81*2*Basic!$C$4)*SIN(RADIANS(AI324))*SQRT(9.81*2*Basic!$C$4)*SIN(RADIANS(AI324)))-19.62*(-Basic!$C$3))))*SQRT(9.81*2*Basic!$C$4)*COS(RADIANS(AI324))</f>
        <v>2.0094624353132606</v>
      </c>
      <c r="AO324">
        <v>321</v>
      </c>
      <c r="AP324">
        <f t="shared" si="40"/>
        <v>-1258.6407820996756</v>
      </c>
      <c r="AQ324">
        <f t="shared" si="41"/>
        <v>1554.2919229139411</v>
      </c>
    </row>
    <row r="325" spans="6:43" x14ac:dyDescent="0.3">
      <c r="F325" s="36">
        <f t="shared" si="43"/>
        <v>2.0152424918429577</v>
      </c>
      <c r="G325" s="36">
        <f>Tool!$D$10+('Trajectory Map'!F325*SIN(RADIANS(90-2*DEGREES(ASIN($D$5/2000))))/COS(RADIANS(90-2*DEGREES(ASIN($D$5/2000))))-('Trajectory Map'!F325*'Trajectory Map'!F325/((Tool!$D$9-Tool!$D$10)*4*COS(RADIANS(90-2*DEGREES(ASIN($D$5/2000))))*COS(RADIANS(90-2*DEGREES(ASIN($D$5/2000)))))))</f>
        <v>3.8893587206046756</v>
      </c>
      <c r="AC325">
        <f t="shared" ref="AC325:AC388" si="47">AC324+1</f>
        <v>323</v>
      </c>
      <c r="AD325">
        <f t="shared" si="44"/>
        <v>1973.7454243138855</v>
      </c>
      <c r="AE325">
        <v>0</v>
      </c>
      <c r="AF325">
        <v>0</v>
      </c>
      <c r="AG325">
        <f t="shared" si="45"/>
        <v>9.2939723105211325</v>
      </c>
      <c r="AH325">
        <f t="shared" si="42"/>
        <v>18.587944621042265</v>
      </c>
      <c r="AI325">
        <f t="shared" si="46"/>
        <v>71.412055378957731</v>
      </c>
      <c r="AJ325">
        <f>(1/9.81)*(SQRT(9.81*2*Basic!$C$4)*SIN(RADIANS(AI325))+(SQRT((SQRT(9.81*2*Basic!$C$4)*SIN(RADIANS(AI325))*SQRT(9.81*2*Basic!$C$4)*SIN(RADIANS(AI325)))-19.62*(-Basic!$C$3))))*SQRT(9.81*2*Basic!$C$4)*COS(RADIANS(AI325))</f>
        <v>2.0152424918429577</v>
      </c>
      <c r="AO325">
        <v>322</v>
      </c>
      <c r="AP325">
        <f t="shared" ref="AP325:AP363" si="48">2000*SIN(RADIANS(AO325))</f>
        <v>-1231.3229506513164</v>
      </c>
      <c r="AQ325">
        <f t="shared" si="41"/>
        <v>1576.021507213444</v>
      </c>
    </row>
    <row r="326" spans="6:43" x14ac:dyDescent="0.3">
      <c r="F326" s="36">
        <f t="shared" si="43"/>
        <v>2.0210183242912438</v>
      </c>
      <c r="G326" s="36">
        <f>Tool!$D$10+('Trajectory Map'!F326*SIN(RADIANS(90-2*DEGREES(ASIN($D$5/2000))))/COS(RADIANS(90-2*DEGREES(ASIN($D$5/2000))))-('Trajectory Map'!F326*'Trajectory Map'!F326/((Tool!$D$9-Tool!$D$10)*4*COS(RADIANS(90-2*DEGREES(ASIN($D$5/2000))))*COS(RADIANS(90-2*DEGREES(ASIN($D$5/2000)))))))</f>
        <v>3.8847500288562831</v>
      </c>
      <c r="AC326">
        <f t="shared" si="47"/>
        <v>324</v>
      </c>
      <c r="AD326">
        <f t="shared" si="44"/>
        <v>1973.581515924792</v>
      </c>
      <c r="AE326">
        <v>0</v>
      </c>
      <c r="AF326">
        <v>0</v>
      </c>
      <c r="AG326">
        <f t="shared" si="45"/>
        <v>9.3230024765827704</v>
      </c>
      <c r="AH326">
        <f t="shared" si="42"/>
        <v>18.646004953165541</v>
      </c>
      <c r="AI326">
        <f t="shared" si="46"/>
        <v>71.353995046834456</v>
      </c>
      <c r="AJ326">
        <f>(1/9.81)*(SQRT(9.81*2*Basic!$C$4)*SIN(RADIANS(AI326))+(SQRT((SQRT(9.81*2*Basic!$C$4)*SIN(RADIANS(AI326))*SQRT(9.81*2*Basic!$C$4)*SIN(RADIANS(AI326)))-19.62*(-Basic!$C$3))))*SQRT(9.81*2*Basic!$C$4)*COS(RADIANS(AI326))</f>
        <v>2.0210183242912438</v>
      </c>
      <c r="AO326">
        <v>323</v>
      </c>
      <c r="AP326">
        <f t="shared" si="48"/>
        <v>-1203.6300463040966</v>
      </c>
      <c r="AQ326">
        <f t="shared" si="41"/>
        <v>1597.2710200945858</v>
      </c>
    </row>
    <row r="327" spans="6:43" x14ac:dyDescent="0.3">
      <c r="F327" s="36">
        <f t="shared" si="43"/>
        <v>2.0267899205062592</v>
      </c>
      <c r="G327" s="36">
        <f>Tool!$D$10+('Trajectory Map'!F327*SIN(RADIANS(90-2*DEGREES(ASIN($D$5/2000))))/COS(RADIANS(90-2*DEGREES(ASIN($D$5/2000))))-('Trajectory Map'!F327*'Trajectory Map'!F327/((Tool!$D$9-Tool!$D$10)*4*COS(RADIANS(90-2*DEGREES(ASIN($D$5/2000))))*COS(RADIANS(90-2*DEGREES(ASIN($D$5/2000)))))))</f>
        <v>3.8801202145984863</v>
      </c>
      <c r="AC327">
        <f t="shared" si="47"/>
        <v>325</v>
      </c>
      <c r="AD327">
        <f t="shared" si="44"/>
        <v>1973.4170871865886</v>
      </c>
      <c r="AE327">
        <v>0</v>
      </c>
      <c r="AF327">
        <v>0</v>
      </c>
      <c r="AG327">
        <f t="shared" si="45"/>
        <v>9.352035057563155</v>
      </c>
      <c r="AH327">
        <f t="shared" si="42"/>
        <v>18.70407011512631</v>
      </c>
      <c r="AI327">
        <f t="shared" si="46"/>
        <v>71.295929884873686</v>
      </c>
      <c r="AJ327">
        <f>(1/9.81)*(SQRT(9.81*2*Basic!$C$4)*SIN(RADIANS(AI327))+(SQRT((SQRT(9.81*2*Basic!$C$4)*SIN(RADIANS(AI327))*SQRT(9.81*2*Basic!$C$4)*SIN(RADIANS(AI327)))-19.62*(-Basic!$C$3))))*SQRT(9.81*2*Basic!$C$4)*COS(RADIANS(AI327))</f>
        <v>2.0267899205062592</v>
      </c>
      <c r="AO327">
        <v>324</v>
      </c>
      <c r="AP327">
        <f t="shared" si="48"/>
        <v>-1175.5705045849468</v>
      </c>
      <c r="AQ327">
        <f t="shared" si="41"/>
        <v>1618.0339887498947</v>
      </c>
    </row>
    <row r="328" spans="6:43" x14ac:dyDescent="0.3">
      <c r="F328" s="36">
        <f t="shared" si="43"/>
        <v>2.0325572683447524</v>
      </c>
      <c r="G328" s="36">
        <f>Tool!$D$10+('Trajectory Map'!F328*SIN(RADIANS(90-2*DEGREES(ASIN($D$5/2000))))/COS(RADIANS(90-2*DEGREES(ASIN($D$5/2000))))-('Trajectory Map'!F328*'Trajectory Map'!F328/((Tool!$D$9-Tool!$D$10)*4*COS(RADIANS(90-2*DEGREES(ASIN($D$5/2000))))*COS(RADIANS(90-2*DEGREES(ASIN($D$5/2000)))))))</f>
        <v>3.8754693415832042</v>
      </c>
      <c r="AC328">
        <f t="shared" si="47"/>
        <v>326</v>
      </c>
      <c r="AD328">
        <f t="shared" si="44"/>
        <v>1973.2521379691952</v>
      </c>
      <c r="AE328">
        <v>0</v>
      </c>
      <c r="AF328">
        <v>0</v>
      </c>
      <c r="AG328">
        <f t="shared" si="45"/>
        <v>9.3810700615212976</v>
      </c>
      <c r="AH328">
        <f t="shared" si="42"/>
        <v>18.762140123042595</v>
      </c>
      <c r="AI328">
        <f t="shared" si="46"/>
        <v>71.237859876957401</v>
      </c>
      <c r="AJ328">
        <f>(1/9.81)*(SQRT(9.81*2*Basic!$C$4)*SIN(RADIANS(AI328))+(SQRT((SQRT(9.81*2*Basic!$C$4)*SIN(RADIANS(AI328))*SQRT(9.81*2*Basic!$C$4)*SIN(RADIANS(AI328)))-19.62*(-Basic!$C$3))))*SQRT(9.81*2*Basic!$C$4)*COS(RADIANS(AI328))</f>
        <v>2.0325572683447524</v>
      </c>
      <c r="AO328">
        <v>325</v>
      </c>
      <c r="AP328">
        <f t="shared" si="48"/>
        <v>-1147.152872702093</v>
      </c>
      <c r="AQ328">
        <f t="shared" si="41"/>
        <v>1638.3040885779831</v>
      </c>
    </row>
    <row r="329" spans="6:43" x14ac:dyDescent="0.3">
      <c r="F329" s="36">
        <f t="shared" si="43"/>
        <v>2.0383203556721061</v>
      </c>
      <c r="G329" s="36">
        <f>Tool!$D$10+('Trajectory Map'!F329*SIN(RADIANS(90-2*DEGREES(ASIN($D$5/2000))))/COS(RADIANS(90-2*DEGREES(ASIN($D$5/2000))))-('Trajectory Map'!F329*'Trajectory Map'!F329/((Tool!$D$9-Tool!$D$10)*4*COS(RADIANS(90-2*DEGREES(ASIN($D$5/2000))))*COS(RADIANS(90-2*DEGREES(ASIN($D$5/2000)))))))</f>
        <v>3.8707974737215811</v>
      </c>
      <c r="AC329">
        <f t="shared" si="47"/>
        <v>327</v>
      </c>
      <c r="AD329">
        <f t="shared" si="44"/>
        <v>1973.0866681420764</v>
      </c>
      <c r="AE329">
        <v>0</v>
      </c>
      <c r="AF329">
        <v>0</v>
      </c>
      <c r="AG329">
        <f t="shared" si="45"/>
        <v>9.4101074965220697</v>
      </c>
      <c r="AH329">
        <f t="shared" si="42"/>
        <v>18.820214993044139</v>
      </c>
      <c r="AI329">
        <f t="shared" si="46"/>
        <v>71.179785006955854</v>
      </c>
      <c r="AJ329">
        <f>(1/9.81)*(SQRT(9.81*2*Basic!$C$4)*SIN(RADIANS(AI329))+(SQRT((SQRT(9.81*2*Basic!$C$4)*SIN(RADIANS(AI329))*SQRT(9.81*2*Basic!$C$4)*SIN(RADIANS(AI329)))-19.62*(-Basic!$C$3))))*SQRT(9.81*2*Basic!$C$4)*COS(RADIANS(AI329))</f>
        <v>2.0383203556721061</v>
      </c>
      <c r="AO329">
        <v>326</v>
      </c>
      <c r="AP329">
        <f t="shared" si="48"/>
        <v>-1118.3858069414932</v>
      </c>
      <c r="AQ329">
        <f t="shared" si="41"/>
        <v>1658.0751451100837</v>
      </c>
    </row>
    <row r="330" spans="6:43" x14ac:dyDescent="0.3">
      <c r="F330" s="36">
        <f t="shared" si="43"/>
        <v>2.0440791703623606</v>
      </c>
      <c r="G330" s="36">
        <f>Tool!$D$10+('Trajectory Map'!F330*SIN(RADIANS(90-2*DEGREES(ASIN($D$5/2000))))/COS(RADIANS(90-2*DEGREES(ASIN($D$5/2000))))-('Trajectory Map'!F330*'Trajectory Map'!F330/((Tool!$D$9-Tool!$D$10)*4*COS(RADIANS(90-2*DEGREES(ASIN($D$5/2000))))*COS(RADIANS(90-2*DEGREES(ASIN($D$5/2000)))))))</f>
        <v>3.8661046750834109</v>
      </c>
      <c r="AC330">
        <f t="shared" si="47"/>
        <v>328</v>
      </c>
      <c r="AD330">
        <f t="shared" si="44"/>
        <v>1972.9206775742405</v>
      </c>
      <c r="AE330">
        <v>0</v>
      </c>
      <c r="AF330">
        <v>0</v>
      </c>
      <c r="AG330">
        <f t="shared" si="45"/>
        <v>9.4391473706362063</v>
      </c>
      <c r="AH330">
        <f t="shared" si="42"/>
        <v>18.878294741272413</v>
      </c>
      <c r="AI330">
        <f t="shared" si="46"/>
        <v>71.121705258727587</v>
      </c>
      <c r="AJ330">
        <f>(1/9.81)*(SQRT(9.81*2*Basic!$C$4)*SIN(RADIANS(AI330))+(SQRT((SQRT(9.81*2*Basic!$C$4)*SIN(RADIANS(AI330))*SQRT(9.81*2*Basic!$C$4)*SIN(RADIANS(AI330)))-19.62*(-Basic!$C$3))))*SQRT(9.81*2*Basic!$C$4)*COS(RADIANS(AI330))</f>
        <v>2.0440791703623606</v>
      </c>
      <c r="AO330">
        <v>327</v>
      </c>
      <c r="AP330">
        <f t="shared" si="48"/>
        <v>-1089.2780700300539</v>
      </c>
      <c r="AQ330">
        <f t="shared" si="41"/>
        <v>1677.3411358908481</v>
      </c>
    </row>
    <row r="331" spans="6:43" x14ac:dyDescent="0.3">
      <c r="F331" s="36">
        <f t="shared" si="43"/>
        <v>2.0498337002982505</v>
      </c>
      <c r="G331" s="36">
        <f>Tool!$D$10+('Trajectory Map'!F331*SIN(RADIANS(90-2*DEGREES(ASIN($D$5/2000))))/COS(RADIANS(90-2*DEGREES(ASIN($D$5/2000))))-('Trajectory Map'!F331*'Trajectory Map'!F331/((Tool!$D$9-Tool!$D$10)*4*COS(RADIANS(90-2*DEGREES(ASIN($D$5/2000))))*COS(RADIANS(90-2*DEGREES(ASIN($D$5/2000)))))))</f>
        <v>3.8613910098965407</v>
      </c>
      <c r="AC331">
        <f t="shared" si="47"/>
        <v>329</v>
      </c>
      <c r="AD331">
        <f t="shared" si="44"/>
        <v>1972.7541661342398</v>
      </c>
      <c r="AE331">
        <v>0</v>
      </c>
      <c r="AF331">
        <v>0</v>
      </c>
      <c r="AG331">
        <f t="shared" si="45"/>
        <v>9.4681896919403474</v>
      </c>
      <c r="AH331">
        <f t="shared" si="42"/>
        <v>18.936379383880695</v>
      </c>
      <c r="AI331">
        <f t="shared" si="46"/>
        <v>71.063620616119309</v>
      </c>
      <c r="AJ331">
        <f>(1/9.81)*(SQRT(9.81*2*Basic!$C$4)*SIN(RADIANS(AI331))+(SQRT((SQRT(9.81*2*Basic!$C$4)*SIN(RADIANS(AI331))*SQRT(9.81*2*Basic!$C$4)*SIN(RADIANS(AI331)))-19.62*(-Basic!$C$3))))*SQRT(9.81*2*Basic!$C$4)*COS(RADIANS(AI331))</f>
        <v>2.0498337002982505</v>
      </c>
      <c r="AO331">
        <v>328</v>
      </c>
      <c r="AP331">
        <f t="shared" si="48"/>
        <v>-1059.83852846641</v>
      </c>
      <c r="AQ331">
        <f t="shared" si="41"/>
        <v>1696.0961923128518</v>
      </c>
    </row>
    <row r="332" spans="6:43" x14ac:dyDescent="0.3">
      <c r="F332" s="36">
        <f t="shared" si="43"/>
        <v>2.0555839333712251</v>
      </c>
      <c r="G332" s="36">
        <f>Tool!$D$10+('Trajectory Map'!F332*SIN(RADIANS(90-2*DEGREES(ASIN($D$5/2000))))/COS(RADIANS(90-2*DEGREES(ASIN($D$5/2000))))-('Trajectory Map'!F332*'Trajectory Map'!F332/((Tool!$D$9-Tool!$D$10)*4*COS(RADIANS(90-2*DEGREES(ASIN($D$5/2000))))*COS(RADIANS(90-2*DEGREES(ASIN($D$5/2000)))))))</f>
        <v>3.8566565425462875</v>
      </c>
      <c r="AC332">
        <f t="shared" si="47"/>
        <v>330</v>
      </c>
      <c r="AD332">
        <f t="shared" si="44"/>
        <v>1972.5871336901698</v>
      </c>
      <c r="AE332">
        <v>0</v>
      </c>
      <c r="AF332">
        <v>0</v>
      </c>
      <c r="AG332">
        <f t="shared" si="45"/>
        <v>9.4972344685170498</v>
      </c>
      <c r="AH332">
        <f t="shared" si="42"/>
        <v>18.9944689370341</v>
      </c>
      <c r="AI332">
        <f t="shared" si="46"/>
        <v>71.0055310629659</v>
      </c>
      <c r="AJ332">
        <f>(1/9.81)*(SQRT(9.81*2*Basic!$C$4)*SIN(RADIANS(AI332))+(SQRT((SQRT(9.81*2*Basic!$C$4)*SIN(RADIANS(AI332))*SQRT(9.81*2*Basic!$C$4)*SIN(RADIANS(AI332)))-19.62*(-Basic!$C$3))))*SQRT(9.81*2*Basic!$C$4)*COS(RADIANS(AI332))</f>
        <v>2.0555839333712251</v>
      </c>
      <c r="AO332">
        <v>329</v>
      </c>
      <c r="AP332">
        <f t="shared" si="48"/>
        <v>-1030.0761498201089</v>
      </c>
      <c r="AQ332">
        <f t="shared" si="41"/>
        <v>1714.3346014042243</v>
      </c>
    </row>
    <row r="333" spans="6:43" x14ac:dyDescent="0.3">
      <c r="F333" s="36">
        <f t="shared" si="43"/>
        <v>2.0613298574814687</v>
      </c>
      <c r="G333" s="36">
        <f>Tool!$D$10+('Trajectory Map'!F333*SIN(RADIANS(90-2*DEGREES(ASIN($D$5/2000))))/COS(RADIANS(90-2*DEGREES(ASIN($D$5/2000))))-('Trajectory Map'!F333*'Trajectory Map'!F333/((Tool!$D$9-Tool!$D$10)*4*COS(RADIANS(90-2*DEGREES(ASIN($D$5/2000))))*COS(RADIANS(90-2*DEGREES(ASIN($D$5/2000)))))))</f>
        <v>3.8519013375748563</v>
      </c>
      <c r="AC333">
        <f t="shared" si="47"/>
        <v>331</v>
      </c>
      <c r="AD333">
        <f t="shared" si="44"/>
        <v>1972.4195801096682</v>
      </c>
      <c r="AE333">
        <v>0</v>
      </c>
      <c r="AF333">
        <v>0</v>
      </c>
      <c r="AG333">
        <f t="shared" si="45"/>
        <v>9.5262817084548104</v>
      </c>
      <c r="AH333">
        <f t="shared" si="42"/>
        <v>19.052563416909621</v>
      </c>
      <c r="AI333">
        <f t="shared" si="46"/>
        <v>70.947436583090379</v>
      </c>
      <c r="AJ333">
        <f>(1/9.81)*(SQRT(9.81*2*Basic!$C$4)*SIN(RADIANS(AI333))+(SQRT((SQRT(9.81*2*Basic!$C$4)*SIN(RADIANS(AI333))*SQRT(9.81*2*Basic!$C$4)*SIN(RADIANS(AI333)))-19.62*(-Basic!$C$3))))*SQRT(9.81*2*Basic!$C$4)*COS(RADIANS(AI333))</f>
        <v>2.0613298574814687</v>
      </c>
      <c r="AO333">
        <v>330</v>
      </c>
      <c r="AP333">
        <f t="shared" si="48"/>
        <v>-1000.0000000000009</v>
      </c>
      <c r="AQ333">
        <f t="shared" si="41"/>
        <v>1732.0508075688767</v>
      </c>
    </row>
    <row r="334" spans="6:43" x14ac:dyDescent="0.3">
      <c r="F334" s="36">
        <f t="shared" si="43"/>
        <v>2.0670714605379406</v>
      </c>
      <c r="G334" s="36">
        <f>Tool!$D$10+('Trajectory Map'!F334*SIN(RADIANS(90-2*DEGREES(ASIN($D$5/2000))))/COS(RADIANS(90-2*DEGREES(ASIN($D$5/2000))))-('Trajectory Map'!F334*'Trajectory Map'!F334/((Tool!$D$9-Tool!$D$10)*4*COS(RADIANS(90-2*DEGREES(ASIN($D$5/2000))))*COS(RADIANS(90-2*DEGREES(ASIN($D$5/2000)))))))</f>
        <v>3.8471254596807398</v>
      </c>
      <c r="AC334">
        <f t="shared" si="47"/>
        <v>332</v>
      </c>
      <c r="AD334">
        <f t="shared" si="44"/>
        <v>1972.2515052599149</v>
      </c>
      <c r="AE334">
        <v>0</v>
      </c>
      <c r="AF334">
        <v>0</v>
      </c>
      <c r="AG334">
        <f t="shared" si="45"/>
        <v>9.5553314198480912</v>
      </c>
      <c r="AH334">
        <f t="shared" si="42"/>
        <v>19.110662839696182</v>
      </c>
      <c r="AI334">
        <f t="shared" si="46"/>
        <v>70.889337160303825</v>
      </c>
      <c r="AJ334">
        <f>(1/9.81)*(SQRT(9.81*2*Basic!$C$4)*SIN(RADIANS(AI334))+(SQRT((SQRT(9.81*2*Basic!$C$4)*SIN(RADIANS(AI334))*SQRT(9.81*2*Basic!$C$4)*SIN(RADIANS(AI334)))-19.62*(-Basic!$C$3))))*SQRT(9.81*2*Basic!$C$4)*COS(RADIANS(AI334))</f>
        <v>2.0670714605379406</v>
      </c>
      <c r="AO334">
        <v>331</v>
      </c>
      <c r="AP334">
        <f t="shared" si="48"/>
        <v>-969.61924049267384</v>
      </c>
      <c r="AQ334">
        <f t="shared" si="41"/>
        <v>1749.2394142787916</v>
      </c>
    </row>
    <row r="335" spans="6:43" x14ac:dyDescent="0.3">
      <c r="F335" s="36">
        <f t="shared" si="43"/>
        <v>2.0728087304583966</v>
      </c>
      <c r="G335" s="36">
        <f>Tool!$D$10+('Trajectory Map'!F335*SIN(RADIANS(90-2*DEGREES(ASIN($D$5/2000))))/COS(RADIANS(90-2*DEGREES(ASIN($D$5/2000))))-('Trajectory Map'!F335*'Trajectory Map'!F335/((Tool!$D$9-Tool!$D$10)*4*COS(RADIANS(90-2*DEGREES(ASIN($D$5/2000))))*COS(RADIANS(90-2*DEGREES(ASIN($D$5/2000)))))))</f>
        <v>3.8423289737181303</v>
      </c>
      <c r="AC335">
        <f t="shared" si="47"/>
        <v>333</v>
      </c>
      <c r="AD335">
        <f t="shared" si="44"/>
        <v>1972.0829090076309</v>
      </c>
      <c r="AE335">
        <v>0</v>
      </c>
      <c r="AF335">
        <v>0</v>
      </c>
      <c r="AG335">
        <f t="shared" si="45"/>
        <v>9.5843836107973335</v>
      </c>
      <c r="AH335">
        <f t="shared" si="42"/>
        <v>19.168767221594667</v>
      </c>
      <c r="AI335">
        <f t="shared" si="46"/>
        <v>70.831232778405337</v>
      </c>
      <c r="AJ335">
        <f>(1/9.81)*(SQRT(9.81*2*Basic!$C$4)*SIN(RADIANS(AI335))+(SQRT((SQRT(9.81*2*Basic!$C$4)*SIN(RADIANS(AI335))*SQRT(9.81*2*Basic!$C$4)*SIN(RADIANS(AI335)))-19.62*(-Basic!$C$3))))*SQRT(9.81*2*Basic!$C$4)*COS(RADIANS(AI335))</f>
        <v>2.0728087304583966</v>
      </c>
      <c r="AO335">
        <v>332</v>
      </c>
      <c r="AP335">
        <f t="shared" si="48"/>
        <v>-938.94312557178159</v>
      </c>
      <c r="AQ335">
        <f t="shared" si="41"/>
        <v>1765.8951857178538</v>
      </c>
    </row>
    <row r="336" spans="6:43" x14ac:dyDescent="0.3">
      <c r="F336" s="36">
        <f t="shared" si="43"/>
        <v>2.0785416551694111</v>
      </c>
      <c r="G336" s="36">
        <f>Tool!$D$10+('Trajectory Map'!F336*SIN(RADIANS(90-2*DEGREES(ASIN($D$5/2000))))/COS(RADIANS(90-2*DEGREES(ASIN($D$5/2000))))-('Trajectory Map'!F336*'Trajectory Map'!F336/((Tool!$D$9-Tool!$D$10)*4*COS(RADIANS(90-2*DEGREES(ASIN($D$5/2000))))*COS(RADIANS(90-2*DEGREES(ASIN($D$5/2000)))))))</f>
        <v>3.8375119446963302</v>
      </c>
      <c r="AC336">
        <f t="shared" si="47"/>
        <v>334</v>
      </c>
      <c r="AD336">
        <f t="shared" si="44"/>
        <v>1971.9137912190786</v>
      </c>
      <c r="AE336">
        <v>0</v>
      </c>
      <c r="AF336">
        <v>0</v>
      </c>
      <c r="AG336">
        <f t="shared" si="45"/>
        <v>9.613438289409002</v>
      </c>
      <c r="AH336">
        <f t="shared" si="42"/>
        <v>19.226876578818004</v>
      </c>
      <c r="AI336">
        <f t="shared" si="46"/>
        <v>70.773123421181992</v>
      </c>
      <c r="AJ336">
        <f>(1/9.81)*(SQRT(9.81*2*Basic!$C$4)*SIN(RADIANS(AI336))+(SQRT((SQRT(9.81*2*Basic!$C$4)*SIN(RADIANS(AI336))*SQRT(9.81*2*Basic!$C$4)*SIN(RADIANS(AI336)))-19.62*(-Basic!$C$3))))*SQRT(9.81*2*Basic!$C$4)*COS(RADIANS(AI336))</f>
        <v>2.0785416551694111</v>
      </c>
      <c r="AO336">
        <v>333</v>
      </c>
      <c r="AP336">
        <f t="shared" si="48"/>
        <v>-907.98099947909395</v>
      </c>
      <c r="AQ336">
        <f t="shared" si="41"/>
        <v>1782.0130483767355</v>
      </c>
    </row>
    <row r="337" spans="6:43" x14ac:dyDescent="0.3">
      <c r="F337" s="36">
        <f t="shared" si="43"/>
        <v>2.0842702226064098</v>
      </c>
      <c r="G337" s="36">
        <f>Tool!$D$10+('Trajectory Map'!F337*SIN(RADIANS(90-2*DEGREES(ASIN($D$5/2000))))/COS(RADIANS(90-2*DEGREES(ASIN($D$5/2000))))-('Trajectory Map'!F337*'Trajectory Map'!F337/((Tool!$D$9-Tool!$D$10)*4*COS(RADIANS(90-2*DEGREES(ASIN($D$5/2000))))*COS(RADIANS(90-2*DEGREES(ASIN($D$5/2000)))))))</f>
        <v>3.8326744377791546</v>
      </c>
      <c r="AC337">
        <f t="shared" si="47"/>
        <v>335</v>
      </c>
      <c r="AD337">
        <f t="shared" si="44"/>
        <v>1971.7441517600603</v>
      </c>
      <c r="AE337">
        <v>0</v>
      </c>
      <c r="AF337">
        <v>0</v>
      </c>
      <c r="AG337">
        <f t="shared" si="45"/>
        <v>9.6424954637955747</v>
      </c>
      <c r="AH337">
        <f t="shared" si="42"/>
        <v>19.284990927591149</v>
      </c>
      <c r="AI337">
        <f t="shared" si="46"/>
        <v>70.715009072408847</v>
      </c>
      <c r="AJ337">
        <f>(1/9.81)*(SQRT(9.81*2*Basic!$C$4)*SIN(RADIANS(AI337))+(SQRT((SQRT(9.81*2*Basic!$C$4)*SIN(RADIANS(AI337))*SQRT(9.81*2*Basic!$C$4)*SIN(RADIANS(AI337)))-19.62*(-Basic!$C$3))))*SQRT(9.81*2*Basic!$C$4)*COS(RADIANS(AI337))</f>
        <v>2.0842702226064098</v>
      </c>
      <c r="AO337">
        <v>334</v>
      </c>
      <c r="AP337">
        <f t="shared" si="48"/>
        <v>-876.74229357815557</v>
      </c>
      <c r="AQ337">
        <f t="shared" si="41"/>
        <v>1797.5880925983336</v>
      </c>
    </row>
    <row r="338" spans="6:43" x14ac:dyDescent="0.3">
      <c r="F338" s="36">
        <f t="shared" si="43"/>
        <v>2.0899944207136945</v>
      </c>
      <c r="G338" s="36">
        <f>Tool!$D$10+('Trajectory Map'!F338*SIN(RADIANS(90-2*DEGREES(ASIN($D$5/2000))))/COS(RADIANS(90-2*DEGREES(ASIN($D$5/2000))))-('Trajectory Map'!F338*'Trajectory Map'!F338/((Tool!$D$9-Tool!$D$10)*4*COS(RADIANS(90-2*DEGREES(ASIN($D$5/2000))))*COS(RADIANS(90-2*DEGREES(ASIN($D$5/2000)))))))</f>
        <v>3.8278165182843389</v>
      </c>
      <c r="AC338">
        <f t="shared" si="47"/>
        <v>336</v>
      </c>
      <c r="AD338">
        <f t="shared" si="44"/>
        <v>1971.5739904959185</v>
      </c>
      <c r="AE338">
        <v>0</v>
      </c>
      <c r="AF338">
        <v>0</v>
      </c>
      <c r="AG338">
        <f t="shared" si="45"/>
        <v>9.6715551420755901</v>
      </c>
      <c r="AH338">
        <f t="shared" si="42"/>
        <v>19.34311028415118</v>
      </c>
      <c r="AI338">
        <f t="shared" si="46"/>
        <v>70.65688971584882</v>
      </c>
      <c r="AJ338">
        <f>(1/9.81)*(SQRT(9.81*2*Basic!$C$4)*SIN(RADIANS(AI338))+(SQRT((SQRT(9.81*2*Basic!$C$4)*SIN(RADIANS(AI338))*SQRT(9.81*2*Basic!$C$4)*SIN(RADIANS(AI338)))-19.62*(-Basic!$C$3))))*SQRT(9.81*2*Basic!$C$4)*COS(RADIANS(AI338))</f>
        <v>2.0899944207136945</v>
      </c>
      <c r="AO338">
        <v>335</v>
      </c>
      <c r="AP338">
        <f t="shared" si="48"/>
        <v>-845.23652348139842</v>
      </c>
      <c r="AQ338">
        <f t="shared" si="41"/>
        <v>1812.6155740733002</v>
      </c>
    </row>
    <row r="339" spans="6:43" x14ac:dyDescent="0.3">
      <c r="F339" s="36">
        <f t="shared" si="43"/>
        <v>2.0957142374444739</v>
      </c>
      <c r="G339" s="36">
        <f>Tool!$D$10+('Trajectory Map'!F339*SIN(RADIANS(90-2*DEGREES(ASIN($D$5/2000))))/COS(RADIANS(90-2*DEGREES(ASIN($D$5/2000))))-('Trajectory Map'!F339*'Trajectory Map'!F339/((Tool!$D$9-Tool!$D$10)*4*COS(RADIANS(90-2*DEGREES(ASIN($D$5/2000))))*COS(RADIANS(90-2*DEGREES(ASIN($D$5/2000)))))))</f>
        <v>3.8229382516829347</v>
      </c>
      <c r="AC339">
        <f t="shared" si="47"/>
        <v>337</v>
      </c>
      <c r="AD339">
        <f t="shared" si="44"/>
        <v>1971.4033072915345</v>
      </c>
      <c r="AE339">
        <v>0</v>
      </c>
      <c r="AF339">
        <v>0</v>
      </c>
      <c r="AG339">
        <f t="shared" si="45"/>
        <v>9.7006173323736693</v>
      </c>
      <c r="AH339">
        <f t="shared" si="42"/>
        <v>19.401234664747339</v>
      </c>
      <c r="AI339">
        <f t="shared" si="46"/>
        <v>70.598765335252665</v>
      </c>
      <c r="AJ339">
        <f>(1/9.81)*(SQRT(9.81*2*Basic!$C$4)*SIN(RADIANS(AI339))+(SQRT((SQRT(9.81*2*Basic!$C$4)*SIN(RADIANS(AI339))*SQRT(9.81*2*Basic!$C$4)*SIN(RADIANS(AI339)))-19.62*(-Basic!$C$3))))*SQRT(9.81*2*Basic!$C$4)*COS(RADIANS(AI339))</f>
        <v>2.0957142374444739</v>
      </c>
      <c r="AO339">
        <v>336</v>
      </c>
      <c r="AP339">
        <f t="shared" si="48"/>
        <v>-813.47328615160029</v>
      </c>
      <c r="AQ339">
        <f t="shared" si="41"/>
        <v>1827.0909152852018</v>
      </c>
    </row>
    <row r="340" spans="6:43" x14ac:dyDescent="0.3">
      <c r="F340" s="36">
        <f t="shared" si="43"/>
        <v>2.1014296607608789</v>
      </c>
      <c r="G340" s="36">
        <f>Tool!$D$10+('Trajectory Map'!F340*SIN(RADIANS(90-2*DEGREES(ASIN($D$5/2000))))/COS(RADIANS(90-2*DEGREES(ASIN($D$5/2000))))-('Trajectory Map'!F340*'Trajectory Map'!F340/((Tool!$D$9-Tool!$D$10)*4*COS(RADIANS(90-2*DEGREES(ASIN($D$5/2000))))*COS(RADIANS(90-2*DEGREES(ASIN($D$5/2000)))))))</f>
        <v>3.8180397035987248</v>
      </c>
      <c r="AC340">
        <f t="shared" si="47"/>
        <v>338</v>
      </c>
      <c r="AD340">
        <f t="shared" si="44"/>
        <v>1971.2321020113284</v>
      </c>
      <c r="AE340">
        <v>0</v>
      </c>
      <c r="AF340">
        <v>0</v>
      </c>
      <c r="AG340">
        <f t="shared" si="45"/>
        <v>9.7296820428205137</v>
      </c>
      <c r="AH340">
        <f t="shared" si="42"/>
        <v>19.459364085641027</v>
      </c>
      <c r="AI340">
        <f t="shared" si="46"/>
        <v>70.540635914358973</v>
      </c>
      <c r="AJ340">
        <f>(1/9.81)*(SQRT(9.81*2*Basic!$C$4)*SIN(RADIANS(AI340))+(SQRT((SQRT(9.81*2*Basic!$C$4)*SIN(RADIANS(AI340))*SQRT(9.81*2*Basic!$C$4)*SIN(RADIANS(AI340)))-19.62*(-Basic!$C$3))))*SQRT(9.81*2*Basic!$C$4)*COS(RADIANS(AI340))</f>
        <v>2.1014296607608789</v>
      </c>
      <c r="AO340">
        <v>337</v>
      </c>
      <c r="AP340">
        <f t="shared" si="48"/>
        <v>-781.46225697854777</v>
      </c>
      <c r="AQ340">
        <f t="shared" si="41"/>
        <v>1841.0097069048804</v>
      </c>
    </row>
    <row r="341" spans="6:43" x14ac:dyDescent="0.3">
      <c r="F341" s="36">
        <f t="shared" si="43"/>
        <v>2.107140678634003</v>
      </c>
      <c r="G341" s="36">
        <f>Tool!$D$10+('Trajectory Map'!F341*SIN(RADIANS(90-2*DEGREES(ASIN($D$5/2000))))/COS(RADIANS(90-2*DEGREES(ASIN($D$5/2000))))-('Trajectory Map'!F341*'Trajectory Map'!F341/((Tool!$D$9-Tool!$D$10)*4*COS(RADIANS(90-2*DEGREES(ASIN($D$5/2000))))*COS(RADIANS(90-2*DEGREES(ASIN($D$5/2000)))))))</f>
        <v>3.8131209398076118</v>
      </c>
      <c r="AC341">
        <f t="shared" si="47"/>
        <v>339</v>
      </c>
      <c r="AD341">
        <f t="shared" si="44"/>
        <v>1971.0603745192586</v>
      </c>
      <c r="AE341">
        <v>0</v>
      </c>
      <c r="AF341">
        <v>0</v>
      </c>
      <c r="AG341">
        <f t="shared" si="45"/>
        <v>9.7587492815529568</v>
      </c>
      <c r="AH341">
        <f t="shared" si="42"/>
        <v>19.517498563105914</v>
      </c>
      <c r="AI341">
        <f t="shared" si="46"/>
        <v>70.482501436894083</v>
      </c>
      <c r="AJ341">
        <f>(1/9.81)*(SQRT(9.81*2*Basic!$C$4)*SIN(RADIANS(AI341))+(SQRT((SQRT(9.81*2*Basic!$C$4)*SIN(RADIANS(AI341))*SQRT(9.81*2*Basic!$C$4)*SIN(RADIANS(AI341)))-19.62*(-Basic!$C$3))))*SQRT(9.81*2*Basic!$C$4)*COS(RADIANS(AI341))</f>
        <v>2.107140678634003</v>
      </c>
      <c r="AO341">
        <v>338</v>
      </c>
      <c r="AP341">
        <f t="shared" si="48"/>
        <v>-749.21318683182471</v>
      </c>
      <c r="AQ341">
        <f t="shared" si="41"/>
        <v>1854.3677091335746</v>
      </c>
    </row>
    <row r="342" spans="6:43" x14ac:dyDescent="0.3">
      <c r="F342" s="36">
        <f t="shared" si="43"/>
        <v>2.1128472790439217</v>
      </c>
      <c r="G342" s="36">
        <f>Tool!$D$10+('Trajectory Map'!F342*SIN(RADIANS(90-2*DEGREES(ASIN($D$5/2000))))/COS(RADIANS(90-2*DEGREES(ASIN($D$5/2000))))-('Trajectory Map'!F342*'Trajectory Map'!F342/((Tool!$D$9-Tool!$D$10)*4*COS(RADIANS(90-2*DEGREES(ASIN($D$5/2000))))*COS(RADIANS(90-2*DEGREES(ASIN($D$5/2000)))))))</f>
        <v>3.8081820262370236</v>
      </c>
      <c r="AC342">
        <f t="shared" si="47"/>
        <v>340</v>
      </c>
      <c r="AD342">
        <f t="shared" si="44"/>
        <v>1970.888124678821</v>
      </c>
      <c r="AE342">
        <v>0</v>
      </c>
      <c r="AF342">
        <v>0</v>
      </c>
      <c r="AG342">
        <f t="shared" si="45"/>
        <v>9.7878190567139782</v>
      </c>
      <c r="AH342">
        <f t="shared" si="42"/>
        <v>19.575638113427956</v>
      </c>
      <c r="AI342">
        <f t="shared" si="46"/>
        <v>70.424361886572044</v>
      </c>
      <c r="AJ342">
        <f>(1/9.81)*(SQRT(9.81*2*Basic!$C$4)*SIN(RADIANS(AI342))+(SQRT((SQRT(9.81*2*Basic!$C$4)*SIN(RADIANS(AI342))*SQRT(9.81*2*Basic!$C$4)*SIN(RADIANS(AI342)))-19.62*(-Basic!$C$3))))*SQRT(9.81*2*Basic!$C$4)*COS(RADIANS(AI342))</f>
        <v>2.1128472790439217</v>
      </c>
      <c r="AO342">
        <v>339</v>
      </c>
      <c r="AP342">
        <f t="shared" si="48"/>
        <v>-716.73589909060149</v>
      </c>
      <c r="AQ342">
        <f t="shared" si="41"/>
        <v>1867.1608529944031</v>
      </c>
    </row>
    <row r="343" spans="6:43" x14ac:dyDescent="0.3">
      <c r="F343" s="36">
        <f t="shared" si="43"/>
        <v>2.1185494499797226</v>
      </c>
      <c r="G343" s="36">
        <f>Tool!$D$10+('Trajectory Map'!F343*SIN(RADIANS(90-2*DEGREES(ASIN($D$5/2000))))/COS(RADIANS(90-2*DEGREES(ASIN($D$5/2000))))-('Trajectory Map'!F343*'Trajectory Map'!F343/((Tool!$D$9-Tool!$D$10)*4*COS(RADIANS(90-2*DEGREES(ASIN($D$5/2000))))*COS(RADIANS(90-2*DEGREES(ASIN($D$5/2000)))))))</f>
        <v>3.8032230289653084</v>
      </c>
      <c r="AC343">
        <f t="shared" si="47"/>
        <v>341</v>
      </c>
      <c r="AD343">
        <f t="shared" si="44"/>
        <v>1970.7153523530485</v>
      </c>
      <c r="AE343">
        <v>0</v>
      </c>
      <c r="AF343">
        <v>0</v>
      </c>
      <c r="AG343">
        <f t="shared" si="45"/>
        <v>9.8168913764527108</v>
      </c>
      <c r="AH343">
        <f t="shared" si="42"/>
        <v>19.633782752905422</v>
      </c>
      <c r="AI343">
        <f t="shared" si="46"/>
        <v>70.366217247094582</v>
      </c>
      <c r="AJ343">
        <f>(1/9.81)*(SQRT(9.81*2*Basic!$C$4)*SIN(RADIANS(AI343))+(SQRT((SQRT(9.81*2*Basic!$C$4)*SIN(RADIANS(AI343))*SQRT(9.81*2*Basic!$C$4)*SIN(RADIANS(AI343)))-19.62*(-Basic!$C$3))))*SQRT(9.81*2*Basic!$C$4)*COS(RADIANS(AI343))</f>
        <v>2.1185494499797226</v>
      </c>
      <c r="AO343">
        <v>340</v>
      </c>
      <c r="AP343">
        <f t="shared" si="48"/>
        <v>-684.04028665133717</v>
      </c>
      <c r="AQ343">
        <f t="shared" si="41"/>
        <v>1879.3852415718168</v>
      </c>
    </row>
    <row r="344" spans="6:43" x14ac:dyDescent="0.3">
      <c r="F344" s="36">
        <f t="shared" si="43"/>
        <v>2.1242471794395321</v>
      </c>
      <c r="G344" s="36">
        <f>Tool!$D$10+('Trajectory Map'!F344*SIN(RADIANS(90-2*DEGREES(ASIN($D$5/2000))))/COS(RADIANS(90-2*DEGREES(ASIN($D$5/2000))))-('Trajectory Map'!F344*'Trajectory Map'!F344/((Tool!$D$9-Tool!$D$10)*4*COS(RADIANS(90-2*DEGREES(ASIN($D$5/2000))))*COS(RADIANS(90-2*DEGREES(ASIN($D$5/2000)))))))</f>
        <v>3.7982440142211313</v>
      </c>
      <c r="AC344">
        <f t="shared" si="47"/>
        <v>342</v>
      </c>
      <c r="AD344">
        <f t="shared" si="44"/>
        <v>1970.5420574045102</v>
      </c>
      <c r="AE344">
        <v>0</v>
      </c>
      <c r="AF344">
        <v>0</v>
      </c>
      <c r="AG344">
        <f t="shared" si="45"/>
        <v>9.8459662489244888</v>
      </c>
      <c r="AH344">
        <f t="shared" si="42"/>
        <v>19.691932497848978</v>
      </c>
      <c r="AI344">
        <f t="shared" si="46"/>
        <v>70.308067502151019</v>
      </c>
      <c r="AJ344">
        <f>(1/9.81)*(SQRT(9.81*2*Basic!$C$4)*SIN(RADIANS(AI344))+(SQRT((SQRT(9.81*2*Basic!$C$4)*SIN(RADIANS(AI344))*SQRT(9.81*2*Basic!$C$4)*SIN(RADIANS(AI344)))-19.62*(-Basic!$C$3))))*SQRT(9.81*2*Basic!$C$4)*COS(RADIANS(AI344))</f>
        <v>2.1242471794395321</v>
      </c>
      <c r="AO344">
        <v>341</v>
      </c>
      <c r="AP344">
        <f t="shared" si="48"/>
        <v>-651.13630891431342</v>
      </c>
      <c r="AQ344">
        <f t="shared" si="41"/>
        <v>1891.0371511986336</v>
      </c>
    </row>
    <row r="345" spans="6:43" x14ac:dyDescent="0.3">
      <c r="F345" s="36">
        <f t="shared" si="43"/>
        <v>2.1299404554305346</v>
      </c>
      <c r="G345" s="36">
        <f>Tool!$D$10+('Trajectory Map'!F345*SIN(RADIANS(90-2*DEGREES(ASIN($D$5/2000))))/COS(RADIANS(90-2*DEGREES(ASIN($D$5/2000))))-('Trajectory Map'!F345*'Trajectory Map'!F345/((Tool!$D$9-Tool!$D$10)*4*COS(RADIANS(90-2*DEGREES(ASIN($D$5/2000))))*COS(RADIANS(90-2*DEGREES(ASIN($D$5/2000)))))))</f>
        <v>3.7932450483828783</v>
      </c>
      <c r="AC345">
        <f t="shared" si="47"/>
        <v>343</v>
      </c>
      <c r="AD345">
        <f t="shared" si="44"/>
        <v>1970.3682396953113</v>
      </c>
      <c r="AE345">
        <v>0</v>
      </c>
      <c r="AF345">
        <v>0</v>
      </c>
      <c r="AG345">
        <f t="shared" si="45"/>
        <v>9.8750436822908476</v>
      </c>
      <c r="AH345">
        <f t="shared" si="42"/>
        <v>19.750087364581695</v>
      </c>
      <c r="AI345">
        <f t="shared" si="46"/>
        <v>70.249912635418298</v>
      </c>
      <c r="AJ345">
        <f>(1/9.81)*(SQRT(9.81*2*Basic!$C$4)*SIN(RADIANS(AI345))+(SQRT((SQRT(9.81*2*Basic!$C$4)*SIN(RADIANS(AI345))*SQRT(9.81*2*Basic!$C$4)*SIN(RADIANS(AI345)))-19.62*(-Basic!$C$3))))*SQRT(9.81*2*Basic!$C$4)*COS(RADIANS(AI345))</f>
        <v>2.1299404554305346</v>
      </c>
      <c r="AO345">
        <v>342</v>
      </c>
      <c r="AP345">
        <f t="shared" si="48"/>
        <v>-618.03398874989523</v>
      </c>
      <c r="AQ345">
        <f t="shared" si="41"/>
        <v>1902.1130325903071</v>
      </c>
    </row>
    <row r="346" spans="6:43" x14ac:dyDescent="0.3">
      <c r="F346" s="36">
        <f t="shared" si="43"/>
        <v>2.135629265969011</v>
      </c>
      <c r="G346" s="36">
        <f>Tool!$D$10+('Trajectory Map'!F346*SIN(RADIANS(90-2*DEGREES(ASIN($D$5/2000))))/COS(RADIANS(90-2*DEGREES(ASIN($D$5/2000))))-('Trajectory Map'!F346*'Trajectory Map'!F346/((Tool!$D$9-Tool!$D$10)*4*COS(RADIANS(90-2*DEGREES(ASIN($D$5/2000))))*COS(RADIANS(90-2*DEGREES(ASIN($D$5/2000)))))))</f>
        <v>3.7882261979780383</v>
      </c>
      <c r="AC346">
        <f t="shared" si="47"/>
        <v>344</v>
      </c>
      <c r="AD346">
        <f t="shared" si="44"/>
        <v>1970.1938990870924</v>
      </c>
      <c r="AE346">
        <v>0</v>
      </c>
      <c r="AF346">
        <v>0</v>
      </c>
      <c r="AG346">
        <f t="shared" si="45"/>
        <v>9.904123684719556</v>
      </c>
      <c r="AH346">
        <f t="shared" si="42"/>
        <v>19.808247369439112</v>
      </c>
      <c r="AI346">
        <f t="shared" si="46"/>
        <v>70.191752630560885</v>
      </c>
      <c r="AJ346">
        <f>(1/9.81)*(SQRT(9.81*2*Basic!$C$4)*SIN(RADIANS(AI346))+(SQRT((SQRT(9.81*2*Basic!$C$4)*SIN(RADIANS(AI346))*SQRT(9.81*2*Basic!$C$4)*SIN(RADIANS(AI346)))-19.62*(-Basic!$C$3))))*SQRT(9.81*2*Basic!$C$4)*COS(RADIANS(AI346))</f>
        <v>2.135629265969011</v>
      </c>
      <c r="AO346">
        <v>343</v>
      </c>
      <c r="AP346">
        <f t="shared" si="48"/>
        <v>-584.7434094454743</v>
      </c>
      <c r="AQ346">
        <f t="shared" si="41"/>
        <v>1912.6095119260706</v>
      </c>
    </row>
    <row r="347" spans="6:43" x14ac:dyDescent="0.3">
      <c r="F347" s="36">
        <f t="shared" si="43"/>
        <v>2.1413135990803602</v>
      </c>
      <c r="G347" s="36">
        <f>Tool!$D$10+('Trajectory Map'!F347*SIN(RADIANS(90-2*DEGREES(ASIN($D$5/2000))))/COS(RADIANS(90-2*DEGREES(ASIN($D$5/2000))))-('Trajectory Map'!F347*'Trajectory Map'!F347/((Tool!$D$9-Tool!$D$10)*4*COS(RADIANS(90-2*DEGREES(ASIN($D$5/2000))))*COS(RADIANS(90-2*DEGREES(ASIN($D$5/2000)))))))</f>
        <v>3.7831875296825999</v>
      </c>
      <c r="AC347">
        <f t="shared" si="47"/>
        <v>345</v>
      </c>
      <c r="AD347">
        <f t="shared" si="44"/>
        <v>1970.0190354410283</v>
      </c>
      <c r="AE347">
        <v>0</v>
      </c>
      <c r="AF347">
        <v>0</v>
      </c>
      <c r="AG347">
        <f t="shared" si="45"/>
        <v>9.9332062643846495</v>
      </c>
      <c r="AH347">
        <f t="shared" si="42"/>
        <v>19.866412528769299</v>
      </c>
      <c r="AI347">
        <f t="shared" si="46"/>
        <v>70.133587471230697</v>
      </c>
      <c r="AJ347">
        <f>(1/9.81)*(SQRT(9.81*2*Basic!$C$4)*SIN(RADIANS(AI347))+(SQRT((SQRT(9.81*2*Basic!$C$4)*SIN(RADIANS(AI347))*SQRT(9.81*2*Basic!$C$4)*SIN(RADIANS(AI347)))-19.62*(-Basic!$C$3))))*SQRT(9.81*2*Basic!$C$4)*COS(RADIANS(AI347))</f>
        <v>2.1413135990803602</v>
      </c>
      <c r="AO347">
        <v>344</v>
      </c>
      <c r="AP347">
        <f t="shared" si="48"/>
        <v>-551.27471163399787</v>
      </c>
      <c r="AQ347">
        <f t="shared" si="41"/>
        <v>1922.5233918766378</v>
      </c>
    </row>
    <row r="348" spans="6:43" x14ac:dyDescent="0.3">
      <c r="F348" s="36">
        <f t="shared" si="43"/>
        <v>2.1469934427991242</v>
      </c>
      <c r="G348" s="36">
        <f>Tool!$D$10+('Trajectory Map'!F348*SIN(RADIANS(90-2*DEGREES(ASIN($D$5/2000))))/COS(RADIANS(90-2*DEGREES(ASIN($D$5/2000))))-('Trajectory Map'!F348*'Trajectory Map'!F348/((Tool!$D$9-Tool!$D$10)*4*COS(RADIANS(90-2*DEGREES(ASIN($D$5/2000))))*COS(RADIANS(90-2*DEGREES(ASIN($D$5/2000)))))))</f>
        <v>3.7781291103204486</v>
      </c>
      <c r="AC348">
        <f t="shared" si="47"/>
        <v>346</v>
      </c>
      <c r="AD348">
        <f t="shared" si="44"/>
        <v>1969.8436486178286</v>
      </c>
      <c r="AE348">
        <v>0</v>
      </c>
      <c r="AF348">
        <v>0</v>
      </c>
      <c r="AG348">
        <f t="shared" si="45"/>
        <v>9.9622914294664326</v>
      </c>
      <c r="AH348">
        <f t="shared" si="42"/>
        <v>19.924582858932865</v>
      </c>
      <c r="AI348">
        <f t="shared" si="46"/>
        <v>70.075417141067135</v>
      </c>
      <c r="AJ348">
        <f>(1/9.81)*(SQRT(9.81*2*Basic!$C$4)*SIN(RADIANS(AI348))+(SQRT((SQRT(9.81*2*Basic!$C$4)*SIN(RADIANS(AI348))*SQRT(9.81*2*Basic!$C$4)*SIN(RADIANS(AI348)))-19.62*(-Basic!$C$3))))*SQRT(9.81*2*Basic!$C$4)*COS(RADIANS(AI348))</f>
        <v>2.1469934427991242</v>
      </c>
      <c r="AO348">
        <v>345</v>
      </c>
      <c r="AP348">
        <f t="shared" si="48"/>
        <v>-517.63809020504141</v>
      </c>
      <c r="AQ348">
        <f t="shared" si="41"/>
        <v>1931.8516525781367</v>
      </c>
    </row>
    <row r="349" spans="6:43" x14ac:dyDescent="0.3">
      <c r="F349" s="36">
        <f t="shared" si="43"/>
        <v>2.1526687851690185</v>
      </c>
      <c r="G349" s="36">
        <f>Tool!$D$10+('Trajectory Map'!F349*SIN(RADIANS(90-2*DEGREES(ASIN($D$5/2000))))/COS(RADIANS(90-2*DEGREES(ASIN($D$5/2000))))-('Trajectory Map'!F349*'Trajectory Map'!F349/((Tool!$D$9-Tool!$D$10)*4*COS(RADIANS(90-2*DEGREES(ASIN($D$5/2000))))*COS(RADIANS(90-2*DEGREES(ASIN($D$5/2000)))))))</f>
        <v>3.7730510068627496</v>
      </c>
      <c r="AC349">
        <f t="shared" si="47"/>
        <v>347</v>
      </c>
      <c r="AD349">
        <f t="shared" si="44"/>
        <v>1969.6677384777363</v>
      </c>
      <c r="AE349">
        <v>0</v>
      </c>
      <c r="AF349">
        <v>0</v>
      </c>
      <c r="AG349">
        <f t="shared" si="45"/>
        <v>9.9913791881515124</v>
      </c>
      <c r="AH349">
        <f t="shared" si="42"/>
        <v>19.982758376303025</v>
      </c>
      <c r="AI349">
        <f t="shared" si="46"/>
        <v>70.017241623696975</v>
      </c>
      <c r="AJ349">
        <f>(1/9.81)*(SQRT(9.81*2*Basic!$C$4)*SIN(RADIANS(AI349))+(SQRT((SQRT(9.81*2*Basic!$C$4)*SIN(RADIANS(AI349))*SQRT(9.81*2*Basic!$C$4)*SIN(RADIANS(AI349)))-19.62*(-Basic!$C$3))))*SQRT(9.81*2*Basic!$C$4)*COS(RADIANS(AI349))</f>
        <v>2.1526687851690185</v>
      </c>
      <c r="AO349">
        <v>346</v>
      </c>
      <c r="AP349">
        <f t="shared" si="48"/>
        <v>-483.84379119933573</v>
      </c>
      <c r="AQ349">
        <f t="shared" si="41"/>
        <v>1940.5914525519929</v>
      </c>
    </row>
    <row r="350" spans="6:43" x14ac:dyDescent="0.3">
      <c r="F350" s="36">
        <f t="shared" si="43"/>
        <v>2.1583396142429581</v>
      </c>
      <c r="G350" s="36">
        <f>Tool!$D$10+('Trajectory Map'!F350*SIN(RADIANS(90-2*DEGREES(ASIN($D$5/2000))))/COS(RADIANS(90-2*DEGREES(ASIN($D$5/2000))))-('Trajectory Map'!F350*'Trajectory Map'!F350/((Tool!$D$9-Tool!$D$10)*4*COS(RADIANS(90-2*DEGREES(ASIN($D$5/2000))))*COS(RADIANS(90-2*DEGREES(ASIN($D$5/2000)))))))</f>
        <v>3.7679532864273408</v>
      </c>
      <c r="AC350">
        <f t="shared" si="47"/>
        <v>348</v>
      </c>
      <c r="AD350">
        <f t="shared" si="44"/>
        <v>1969.4913048805267</v>
      </c>
      <c r="AE350">
        <v>0</v>
      </c>
      <c r="AF350">
        <v>0</v>
      </c>
      <c r="AG350">
        <f t="shared" si="45"/>
        <v>10.020469548632828</v>
      </c>
      <c r="AH350">
        <f t="shared" si="42"/>
        <v>20.040939097265657</v>
      </c>
      <c r="AI350">
        <f t="shared" si="46"/>
        <v>69.959060902734336</v>
      </c>
      <c r="AJ350">
        <f>(1/9.81)*(SQRT(9.81*2*Basic!$C$4)*SIN(RADIANS(AI350))+(SQRT((SQRT(9.81*2*Basic!$C$4)*SIN(RADIANS(AI350))*SQRT(9.81*2*Basic!$C$4)*SIN(RADIANS(AI350)))-19.62*(-Basic!$C$3))))*SQRT(9.81*2*Basic!$C$4)*COS(RADIANS(AI350))</f>
        <v>2.1583396142429581</v>
      </c>
      <c r="AO350">
        <v>347</v>
      </c>
      <c r="AP350">
        <f t="shared" si="48"/>
        <v>-449.90210868773067</v>
      </c>
      <c r="AQ350">
        <f t="shared" si="41"/>
        <v>1948.7401295704703</v>
      </c>
    </row>
    <row r="351" spans="6:43" x14ac:dyDescent="0.3">
      <c r="F351" s="36">
        <f t="shared" si="43"/>
        <v>2.1640059180830771</v>
      </c>
      <c r="G351" s="36">
        <f>Tool!$D$10+('Trajectory Map'!F351*SIN(RADIANS(90-2*DEGREES(ASIN($D$5/2000))))/COS(RADIANS(90-2*DEGREES(ASIN($D$5/2000))))-('Trajectory Map'!F351*'Trajectory Map'!F351/((Tool!$D$9-Tool!$D$10)*4*COS(RADIANS(90-2*DEGREES(ASIN($D$5/2000))))*COS(RADIANS(90-2*DEGREES(ASIN($D$5/2000)))))))</f>
        <v>3.7628360162781238</v>
      </c>
      <c r="AC351">
        <f t="shared" si="47"/>
        <v>349</v>
      </c>
      <c r="AD351">
        <f t="shared" si="44"/>
        <v>1969.3143476855084</v>
      </c>
      <c r="AE351">
        <v>0</v>
      </c>
      <c r="AF351">
        <v>0</v>
      </c>
      <c r="AG351">
        <f t="shared" si="45"/>
        <v>10.04956251910966</v>
      </c>
      <c r="AH351">
        <f t="shared" si="42"/>
        <v>20.09912503821932</v>
      </c>
      <c r="AI351">
        <f t="shared" si="46"/>
        <v>69.900874961780687</v>
      </c>
      <c r="AJ351">
        <f>(1/9.81)*(SQRT(9.81*2*Basic!$C$4)*SIN(RADIANS(AI351))+(SQRT((SQRT(9.81*2*Basic!$C$4)*SIN(RADIANS(AI351))*SQRT(9.81*2*Basic!$C$4)*SIN(RADIANS(AI351)))-19.62*(-Basic!$C$3))))*SQRT(9.81*2*Basic!$C$4)*COS(RADIANS(AI351))</f>
        <v>2.1640059180830771</v>
      </c>
      <c r="AO351">
        <v>348</v>
      </c>
      <c r="AP351">
        <f t="shared" si="48"/>
        <v>-415.82338163551975</v>
      </c>
      <c r="AQ351">
        <f t="shared" si="41"/>
        <v>1956.2952014676112</v>
      </c>
    </row>
    <row r="352" spans="6:43" x14ac:dyDescent="0.3">
      <c r="F352" s="36">
        <f t="shared" si="43"/>
        <v>2.1696676847607721</v>
      </c>
      <c r="G352" s="36">
        <f>Tool!$D$10+('Trajectory Map'!F352*SIN(RADIANS(90-2*DEGREES(ASIN($D$5/2000))))/COS(RADIANS(90-2*DEGREES(ASIN($D$5/2000))))-('Trajectory Map'!F352*'Trajectory Map'!F352/((Tool!$D$9-Tool!$D$10)*4*COS(RADIANS(90-2*DEGREES(ASIN($D$5/2000))))*COS(RADIANS(90-2*DEGREES(ASIN($D$5/2000)))))))</f>
        <v>3.7576992638244402</v>
      </c>
      <c r="AC352">
        <f t="shared" si="47"/>
        <v>350</v>
      </c>
      <c r="AD352">
        <f t="shared" si="44"/>
        <v>1969.1368667515217</v>
      </c>
      <c r="AE352">
        <v>0</v>
      </c>
      <c r="AF352">
        <v>0</v>
      </c>
      <c r="AG352">
        <f t="shared" si="45"/>
        <v>10.078658107787662</v>
      </c>
      <c r="AH352">
        <f t="shared" si="42"/>
        <v>20.157316215575324</v>
      </c>
      <c r="AI352">
        <f t="shared" si="46"/>
        <v>69.842683784424679</v>
      </c>
      <c r="AJ352">
        <f>(1/9.81)*(SQRT(9.81*2*Basic!$C$4)*SIN(RADIANS(AI352))+(SQRT((SQRT(9.81*2*Basic!$C$4)*SIN(RADIANS(AI352))*SQRT(9.81*2*Basic!$C$4)*SIN(RADIANS(AI352)))-19.62*(-Basic!$C$3))))*SQRT(9.81*2*Basic!$C$4)*COS(RADIANS(AI352))</f>
        <v>2.1696676847607721</v>
      </c>
      <c r="AO352">
        <v>349</v>
      </c>
      <c r="AP352">
        <f t="shared" si="48"/>
        <v>-381.61799075308932</v>
      </c>
      <c r="AQ352">
        <f t="shared" si="41"/>
        <v>1963.2543668953278</v>
      </c>
    </row>
    <row r="353" spans="6:43" x14ac:dyDescent="0.3">
      <c r="F353" s="36">
        <f t="shared" si="43"/>
        <v>2.1753249023567132</v>
      </c>
      <c r="G353" s="36">
        <f>Tool!$D$10+('Trajectory Map'!F353*SIN(RADIANS(90-2*DEGREES(ASIN($D$5/2000))))/COS(RADIANS(90-2*DEGREES(ASIN($D$5/2000))))-('Trajectory Map'!F353*'Trajectory Map'!F353/((Tool!$D$9-Tool!$D$10)*4*COS(RADIANS(90-2*DEGREES(ASIN($D$5/2000))))*COS(RADIANS(90-2*DEGREES(ASIN($D$5/2000)))))))</f>
        <v>3.7525430966204665</v>
      </c>
      <c r="AC353">
        <f t="shared" si="47"/>
        <v>351</v>
      </c>
      <c r="AD353">
        <f t="shared" si="44"/>
        <v>1968.9588619369374</v>
      </c>
      <c r="AE353">
        <v>0</v>
      </c>
      <c r="AF353">
        <v>0</v>
      </c>
      <c r="AG353">
        <f t="shared" si="45"/>
        <v>10.107756322878885</v>
      </c>
      <c r="AH353">
        <f t="shared" si="42"/>
        <v>20.215512645757769</v>
      </c>
      <c r="AI353">
        <f t="shared" si="46"/>
        <v>69.784487354242231</v>
      </c>
      <c r="AJ353">
        <f>(1/9.81)*(SQRT(9.81*2*Basic!$C$4)*SIN(RADIANS(AI353))+(SQRT((SQRT(9.81*2*Basic!$C$4)*SIN(RADIANS(AI353))*SQRT(9.81*2*Basic!$C$4)*SIN(RADIANS(AI353)))-19.62*(-Basic!$C$3))))*SQRT(9.81*2*Basic!$C$4)*COS(RADIANS(AI353))</f>
        <v>2.1753249023567132</v>
      </c>
      <c r="AO353">
        <v>350</v>
      </c>
      <c r="AP353">
        <f t="shared" si="48"/>
        <v>-347.29635533386079</v>
      </c>
      <c r="AQ353">
        <f t="shared" si="41"/>
        <v>1969.6155060244159</v>
      </c>
    </row>
    <row r="354" spans="6:43" x14ac:dyDescent="0.3">
      <c r="F354" s="36">
        <f t="shared" si="43"/>
        <v>2.1809775589608771</v>
      </c>
      <c r="G354" s="36">
        <f>Tool!$D$10+('Trajectory Map'!F354*SIN(RADIANS(90-2*DEGREES(ASIN($D$5/2000))))/COS(RADIANS(90-2*DEGREES(ASIN($D$5/2000))))-('Trajectory Map'!F354*'Trajectory Map'!F354/((Tool!$D$9-Tool!$D$10)*4*COS(RADIANS(90-2*DEGREES(ASIN($D$5/2000))))*COS(RADIANS(90-2*DEGREES(ASIN($D$5/2000)))))))</f>
        <v>3.7473675823645944</v>
      </c>
      <c r="AC354">
        <f t="shared" si="47"/>
        <v>352</v>
      </c>
      <c r="AD354">
        <f t="shared" si="44"/>
        <v>1968.7803330996578</v>
      </c>
      <c r="AE354">
        <v>0</v>
      </c>
      <c r="AF354">
        <v>0</v>
      </c>
      <c r="AG354">
        <f t="shared" si="45"/>
        <v>10.13685717260179</v>
      </c>
      <c r="AH354">
        <f t="shared" si="42"/>
        <v>20.27371434520358</v>
      </c>
      <c r="AI354">
        <f t="shared" si="46"/>
        <v>69.726285654796413</v>
      </c>
      <c r="AJ354">
        <f>(1/9.81)*(SQRT(9.81*2*Basic!$C$4)*SIN(RADIANS(AI354))+(SQRT((SQRT(9.81*2*Basic!$C$4)*SIN(RADIANS(AI354))*SQRT(9.81*2*Basic!$C$4)*SIN(RADIANS(AI354)))-19.62*(-Basic!$C$3))))*SQRT(9.81*2*Basic!$C$4)*COS(RADIANS(AI354))</f>
        <v>2.1809775589608771</v>
      </c>
      <c r="AO354">
        <v>351</v>
      </c>
      <c r="AP354">
        <f t="shared" si="48"/>
        <v>-312.86893008046223</v>
      </c>
      <c r="AQ354">
        <f t="shared" si="41"/>
        <v>1975.3766811902753</v>
      </c>
    </row>
    <row r="355" spans="6:43" x14ac:dyDescent="0.3">
      <c r="F355" s="36">
        <f t="shared" si="43"/>
        <v>2.1866256426725705</v>
      </c>
      <c r="G355" s="36">
        <f>Tool!$D$10+('Trajectory Map'!F355*SIN(RADIANS(90-2*DEGREES(ASIN($D$5/2000))))/COS(RADIANS(90-2*DEGREES(ASIN($D$5/2000))))-('Trajectory Map'!F355*'Trajectory Map'!F355/((Tool!$D$9-Tool!$D$10)*4*COS(RADIANS(90-2*DEGREES(ASIN($D$5/2000))))*COS(RADIANS(90-2*DEGREES(ASIN($D$5/2000)))))))</f>
        <v>3.7421727888988183</v>
      </c>
      <c r="AC355">
        <f t="shared" si="47"/>
        <v>353</v>
      </c>
      <c r="AD355">
        <f t="shared" si="44"/>
        <v>1968.601280097115</v>
      </c>
      <c r="AE355">
        <v>0</v>
      </c>
      <c r="AF355">
        <v>0</v>
      </c>
      <c r="AG355">
        <f t="shared" si="45"/>
        <v>10.165960665181283</v>
      </c>
      <c r="AH355">
        <f t="shared" si="42"/>
        <v>20.331921330362565</v>
      </c>
      <c r="AI355">
        <f t="shared" si="46"/>
        <v>69.668078669637438</v>
      </c>
      <c r="AJ355">
        <f>(1/9.81)*(SQRT(9.81*2*Basic!$C$4)*SIN(RADIANS(AI355))+(SQRT((SQRT(9.81*2*Basic!$C$4)*SIN(RADIANS(AI355))*SQRT(9.81*2*Basic!$C$4)*SIN(RADIANS(AI355)))-19.62*(-Basic!$C$3))))*SQRT(9.81*2*Basic!$C$4)*COS(RADIANS(AI355))</f>
        <v>2.1866256426725705</v>
      </c>
      <c r="AO355">
        <v>352</v>
      </c>
      <c r="AP355">
        <f t="shared" si="48"/>
        <v>-278.34620192013176</v>
      </c>
      <c r="AQ355">
        <f t="shared" si="41"/>
        <v>1980.5361374831405</v>
      </c>
    </row>
    <row r="356" spans="6:43" x14ac:dyDescent="0.3">
      <c r="F356" s="36">
        <f t="shared" si="43"/>
        <v>2.1922691416004705</v>
      </c>
      <c r="G356" s="36">
        <f>Tool!$D$10+('Trajectory Map'!F356*SIN(RADIANS(90-2*DEGREES(ASIN($D$5/2000))))/COS(RADIANS(90-2*DEGREES(ASIN($D$5/2000))))-('Trajectory Map'!F356*'Trajectory Map'!F356/((Tool!$D$9-Tool!$D$10)*4*COS(RADIANS(90-2*DEGREES(ASIN($D$5/2000))))*COS(RADIANS(90-2*DEGREES(ASIN($D$5/2000)))))))</f>
        <v>3.736958784208102</v>
      </c>
      <c r="AC356">
        <f t="shared" si="47"/>
        <v>354</v>
      </c>
      <c r="AD356">
        <f t="shared" si="44"/>
        <v>1968.4217027862703</v>
      </c>
      <c r="AE356">
        <v>0</v>
      </c>
      <c r="AF356">
        <v>0</v>
      </c>
      <c r="AG356">
        <f t="shared" si="45"/>
        <v>10.195066808848733</v>
      </c>
      <c r="AH356">
        <f t="shared" si="42"/>
        <v>20.390133617697465</v>
      </c>
      <c r="AI356">
        <f t="shared" si="46"/>
        <v>69.609866382302528</v>
      </c>
      <c r="AJ356">
        <f>(1/9.81)*(SQRT(9.81*2*Basic!$C$4)*SIN(RADIANS(AI356))+(SQRT((SQRT(9.81*2*Basic!$C$4)*SIN(RADIANS(AI356))*SQRT(9.81*2*Basic!$C$4)*SIN(RADIANS(AI356)))-19.62*(-Basic!$C$3))))*SQRT(9.81*2*Basic!$C$4)*COS(RADIANS(AI356))</f>
        <v>2.1922691416004705</v>
      </c>
      <c r="AO356">
        <v>353</v>
      </c>
      <c r="AP356">
        <f t="shared" si="48"/>
        <v>-243.73868681029444</v>
      </c>
      <c r="AQ356">
        <f t="shared" si="41"/>
        <v>1985.0923032826443</v>
      </c>
    </row>
    <row r="357" spans="6:43" x14ac:dyDescent="0.3">
      <c r="F357" s="36">
        <f t="shared" si="43"/>
        <v>2.1979080438626291</v>
      </c>
      <c r="G357" s="36">
        <f>Tool!$D$10+('Trajectory Map'!F357*SIN(RADIANS(90-2*DEGREES(ASIN($D$5/2000))))/COS(RADIANS(90-2*DEGREES(ASIN($D$5/2000))))-('Trajectory Map'!F357*'Trajectory Map'!F357/((Tool!$D$9-Tool!$D$10)*4*COS(RADIANS(90-2*DEGREES(ASIN($D$5/2000))))*COS(RADIANS(90-2*DEGREES(ASIN($D$5/2000)))))))</f>
        <v>3.7317256364197813</v>
      </c>
      <c r="AC357">
        <f t="shared" si="47"/>
        <v>355</v>
      </c>
      <c r="AD357">
        <f t="shared" si="44"/>
        <v>1968.2416010236141</v>
      </c>
      <c r="AE357">
        <v>0</v>
      </c>
      <c r="AF357">
        <v>0</v>
      </c>
      <c r="AG357">
        <f t="shared" si="45"/>
        <v>10.224175611841993</v>
      </c>
      <c r="AH357">
        <f t="shared" si="42"/>
        <v>20.448351223683986</v>
      </c>
      <c r="AI357">
        <f t="shared" si="46"/>
        <v>69.551648776316014</v>
      </c>
      <c r="AJ357">
        <f>(1/9.81)*(SQRT(9.81*2*Basic!$C$4)*SIN(RADIANS(AI357))+(SQRT((SQRT(9.81*2*Basic!$C$4)*SIN(RADIANS(AI357))*SQRT(9.81*2*Basic!$C$4)*SIN(RADIANS(AI357)))-19.62*(-Basic!$C$3))))*SQRT(9.81*2*Basic!$C$4)*COS(RADIANS(AI357))</f>
        <v>2.1979080438626291</v>
      </c>
      <c r="AO357">
        <v>354</v>
      </c>
      <c r="AP357">
        <f t="shared" si="48"/>
        <v>-209.05692653530684</v>
      </c>
      <c r="AQ357">
        <f t="shared" si="41"/>
        <v>1989.0437907365465</v>
      </c>
    </row>
    <row r="358" spans="6:43" x14ac:dyDescent="0.3">
      <c r="F358" s="36">
        <f t="shared" si="43"/>
        <v>2.2035423375865193</v>
      </c>
      <c r="G358" s="36">
        <f>Tool!$D$10+('Trajectory Map'!F358*SIN(RADIANS(90-2*DEGREES(ASIN($D$5/2000))))/COS(RADIANS(90-2*DEGREES(ASIN($D$5/2000))))-('Trajectory Map'!F358*'Trajectory Map'!F358/((Tool!$D$9-Tool!$D$10)*4*COS(RADIANS(90-2*DEGREES(ASIN($D$5/2000))))*COS(RADIANS(90-2*DEGREES(ASIN($D$5/2000)))))))</f>
        <v>3.726473413802923</v>
      </c>
      <c r="AC358">
        <f t="shared" si="47"/>
        <v>356</v>
      </c>
      <c r="AD358">
        <f t="shared" si="44"/>
        <v>1968.0609746651653</v>
      </c>
      <c r="AE358">
        <v>0</v>
      </c>
      <c r="AF358">
        <v>0</v>
      </c>
      <c r="AG358">
        <f t="shared" si="45"/>
        <v>10.253287082405432</v>
      </c>
      <c r="AH358">
        <f t="shared" si="42"/>
        <v>20.506574164810864</v>
      </c>
      <c r="AI358">
        <f t="shared" si="46"/>
        <v>69.493425835189129</v>
      </c>
      <c r="AJ358">
        <f>(1/9.81)*(SQRT(9.81*2*Basic!$C$4)*SIN(RADIANS(AI358))+(SQRT((SQRT(9.81*2*Basic!$C$4)*SIN(RADIANS(AI358))*SQRT(9.81*2*Basic!$C$4)*SIN(RADIANS(AI358)))-19.62*(-Basic!$C$3))))*SQRT(9.81*2*Basic!$C$4)*COS(RADIANS(AI358))</f>
        <v>2.2035423375865193</v>
      </c>
      <c r="AO358">
        <v>355</v>
      </c>
      <c r="AP358">
        <f t="shared" si="48"/>
        <v>-174.31148549531665</v>
      </c>
      <c r="AQ358">
        <f t="shared" si="41"/>
        <v>1992.389396183491</v>
      </c>
    </row>
    <row r="359" spans="6:43" x14ac:dyDescent="0.3">
      <c r="F359" s="36">
        <f t="shared" si="43"/>
        <v>2.2091720109090511</v>
      </c>
      <c r="G359" s="36">
        <f>Tool!$D$10+('Trajectory Map'!F359*SIN(RADIANS(90-2*DEGREES(ASIN($D$5/2000))))/COS(RADIANS(90-2*DEGREES(ASIN($D$5/2000))))-('Trajectory Map'!F359*'Trajectory Map'!F359/((Tool!$D$9-Tool!$D$10)*4*COS(RADIANS(90-2*DEGREES(ASIN($D$5/2000))))*COS(RADIANS(90-2*DEGREES(ASIN($D$5/2000)))))))</f>
        <v>3.7212021847677166</v>
      </c>
      <c r="AC359">
        <f t="shared" si="47"/>
        <v>357</v>
      </c>
      <c r="AD359">
        <f t="shared" si="44"/>
        <v>1967.8798235664697</v>
      </c>
      <c r="AE359">
        <v>0</v>
      </c>
      <c r="AF359">
        <v>0</v>
      </c>
      <c r="AG359">
        <f t="shared" si="45"/>
        <v>10.282401228789945</v>
      </c>
      <c r="AH359">
        <f t="shared" si="42"/>
        <v>20.564802457579891</v>
      </c>
      <c r="AI359">
        <f t="shared" si="46"/>
        <v>69.435197542420113</v>
      </c>
      <c r="AJ359">
        <f>(1/9.81)*(SQRT(9.81*2*Basic!$C$4)*SIN(RADIANS(AI359))+(SQRT((SQRT(9.81*2*Basic!$C$4)*SIN(RADIANS(AI359))*SQRT(9.81*2*Basic!$C$4)*SIN(RADIANS(AI359)))-19.62*(-Basic!$C$3))))*SQRT(9.81*2*Basic!$C$4)*COS(RADIANS(AI359))</f>
        <v>2.2091720109090511</v>
      </c>
      <c r="AO359">
        <v>356</v>
      </c>
      <c r="AP359">
        <f t="shared" si="48"/>
        <v>-139.51294748825126</v>
      </c>
      <c r="AQ359">
        <f t="shared" ref="AQ359:AQ363" si="49">2000*COS(RADIANS(AO359))</f>
        <v>1995.1281005196483</v>
      </c>
    </row>
    <row r="360" spans="6:43" x14ac:dyDescent="0.3">
      <c r="F360" s="36">
        <f t="shared" si="43"/>
        <v>2.214797051976606</v>
      </c>
      <c r="G360" s="36">
        <f>Tool!$D$10+('Trajectory Map'!F360*SIN(RADIANS(90-2*DEGREES(ASIN($D$5/2000))))/COS(RADIANS(90-2*DEGREES(ASIN($D$5/2000))))-('Trajectory Map'!F360*'Trajectory Map'!F360/((Tool!$D$9-Tool!$D$10)*4*COS(RADIANS(90-2*DEGREES(ASIN($D$5/2000))))*COS(RADIANS(90-2*DEGREES(ASIN($D$5/2000)))))))</f>
        <v>3.7159120178648388</v>
      </c>
      <c r="AC360">
        <f t="shared" si="47"/>
        <v>358</v>
      </c>
      <c r="AD360">
        <f t="shared" si="44"/>
        <v>1967.6981475826012</v>
      </c>
      <c r="AE360">
        <v>0</v>
      </c>
      <c r="AF360">
        <v>0</v>
      </c>
      <c r="AG360">
        <f t="shared" si="45"/>
        <v>10.311518059252991</v>
      </c>
      <c r="AH360">
        <f t="shared" si="42"/>
        <v>20.623036118505983</v>
      </c>
      <c r="AI360">
        <f t="shared" si="46"/>
        <v>69.376963881494021</v>
      </c>
      <c r="AJ360">
        <f>(1/9.81)*(SQRT(9.81*2*Basic!$C$4)*SIN(RADIANS(AI360))+(SQRT((SQRT(9.81*2*Basic!$C$4)*SIN(RADIANS(AI360))*SQRT(9.81*2*Basic!$C$4)*SIN(RADIANS(AI360)))-19.62*(-Basic!$C$3))))*SQRT(9.81*2*Basic!$C$4)*COS(RADIANS(AI360))</f>
        <v>2.214797051976606</v>
      </c>
      <c r="AO360">
        <v>357</v>
      </c>
      <c r="AP360">
        <f t="shared" si="48"/>
        <v>-104.67191248588874</v>
      </c>
      <c r="AQ360">
        <f t="shared" si="49"/>
        <v>1997.2590695091476</v>
      </c>
    </row>
    <row r="361" spans="6:43" x14ac:dyDescent="0.3">
      <c r="F361" s="36">
        <f t="shared" si="43"/>
        <v>2.220417448945057</v>
      </c>
      <c r="G361" s="36">
        <f>Tool!$D$10+('Trajectory Map'!F361*SIN(RADIANS(90-2*DEGREES(ASIN($D$5/2000))))/COS(RADIANS(90-2*DEGREES(ASIN($D$5/2000))))-('Trajectory Map'!F361*'Trajectory Map'!F361/((Tool!$D$9-Tool!$D$10)*4*COS(RADIANS(90-2*DEGREES(ASIN($D$5/2000))))*COS(RADIANS(90-2*DEGREES(ASIN($D$5/2000)))))))</f>
        <v>3.7106029817848407</v>
      </c>
      <c r="AC361">
        <f t="shared" si="47"/>
        <v>359</v>
      </c>
      <c r="AD361">
        <f t="shared" si="44"/>
        <v>1967.5159465681593</v>
      </c>
      <c r="AE361">
        <v>0</v>
      </c>
      <c r="AF361">
        <v>0</v>
      </c>
      <c r="AG361">
        <f t="shared" si="45"/>
        <v>10.340637582058603</v>
      </c>
      <c r="AH361">
        <f t="shared" si="42"/>
        <v>20.681275164117206</v>
      </c>
      <c r="AI361">
        <f t="shared" si="46"/>
        <v>69.31872483588279</v>
      </c>
      <c r="AJ361">
        <f>(1/9.81)*(SQRT(9.81*2*Basic!$C$4)*SIN(RADIANS(AI361))+(SQRT((SQRT(9.81*2*Basic!$C$4)*SIN(RADIANS(AI361))*SQRT(9.81*2*Basic!$C$4)*SIN(RADIANS(AI361)))-19.62*(-Basic!$C$3))))*SQRT(9.81*2*Basic!$C$4)*COS(RADIANS(AI361))</f>
        <v>2.220417448945057</v>
      </c>
      <c r="AO361">
        <v>358</v>
      </c>
      <c r="AP361">
        <f t="shared" si="48"/>
        <v>-69.798993405001653</v>
      </c>
      <c r="AQ361">
        <f t="shared" si="49"/>
        <v>1998.7816540381916</v>
      </c>
    </row>
    <row r="362" spans="6:43" x14ac:dyDescent="0.3">
      <c r="F362" s="36">
        <f t="shared" si="43"/>
        <v>2.2260331899797974</v>
      </c>
      <c r="G362" s="36">
        <f>Tool!$D$10+('Trajectory Map'!F362*SIN(RADIANS(90-2*DEGREES(ASIN($D$5/2000))))/COS(RADIANS(90-2*DEGREES(ASIN($D$5/2000))))-('Trajectory Map'!F362*'Trajectory Map'!F362/((Tool!$D$9-Tool!$D$10)*4*COS(RADIANS(90-2*DEGREES(ASIN($D$5/2000))))*COS(RADIANS(90-2*DEGREES(ASIN($D$5/2000)))))))</f>
        <v>3.7052751453575148</v>
      </c>
      <c r="AC362">
        <f t="shared" si="47"/>
        <v>360</v>
      </c>
      <c r="AD362">
        <f t="shared" si="44"/>
        <v>1967.33322037727</v>
      </c>
      <c r="AE362">
        <v>0</v>
      </c>
      <c r="AF362">
        <v>0</v>
      </c>
      <c r="AG362">
        <f t="shared" si="45"/>
        <v>10.36975980547742</v>
      </c>
      <c r="AH362">
        <f t="shared" si="42"/>
        <v>20.73951961095484</v>
      </c>
      <c r="AI362">
        <f t="shared" si="46"/>
        <v>69.260480389045156</v>
      </c>
      <c r="AJ362">
        <f>(1/9.81)*(SQRT(9.81*2*Basic!$C$4)*SIN(RADIANS(AI362))+(SQRT((SQRT(9.81*2*Basic!$C$4)*SIN(RADIANS(AI362))*SQRT(9.81*2*Basic!$C$4)*SIN(RADIANS(AI362)))-19.62*(-Basic!$C$3))))*SQRT(9.81*2*Basic!$C$4)*COS(RADIANS(AI362))</f>
        <v>2.2260331899797974</v>
      </c>
      <c r="AO362">
        <v>359</v>
      </c>
      <c r="AP362">
        <f t="shared" si="48"/>
        <v>-34.904812874567121</v>
      </c>
      <c r="AQ362">
        <f t="shared" si="49"/>
        <v>1999.6953903127826</v>
      </c>
    </row>
    <row r="363" spans="6:43" x14ac:dyDescent="0.3">
      <c r="F363" s="36">
        <f t="shared" si="43"/>
        <v>2.2316442632557711</v>
      </c>
      <c r="G363" s="36">
        <f>Tool!$D$10+('Trajectory Map'!F363*SIN(RADIANS(90-2*DEGREES(ASIN($D$5/2000))))/COS(RADIANS(90-2*DEGREES(ASIN($D$5/2000))))-('Trajectory Map'!F363*'Trajectory Map'!F363/((Tool!$D$9-Tool!$D$10)*4*COS(RADIANS(90-2*DEGREES(ASIN($D$5/2000))))*COS(RADIANS(90-2*DEGREES(ASIN($D$5/2000)))))))</f>
        <v>3.6999285775512707</v>
      </c>
      <c r="AC363">
        <f t="shared" si="47"/>
        <v>361</v>
      </c>
      <c r="AD363">
        <f t="shared" si="44"/>
        <v>1967.149968863584</v>
      </c>
      <c r="AE363">
        <v>0</v>
      </c>
      <c r="AF363">
        <v>0</v>
      </c>
      <c r="AG363">
        <f t="shared" si="45"/>
        <v>10.398884737786709</v>
      </c>
      <c r="AH363">
        <f t="shared" si="42"/>
        <v>20.797769475573418</v>
      </c>
      <c r="AI363">
        <f t="shared" si="46"/>
        <v>69.202230524426582</v>
      </c>
      <c r="AJ363">
        <f>(1/9.81)*(SQRT(9.81*2*Basic!$C$4)*SIN(RADIANS(AI363))+(SQRT((SQRT(9.81*2*Basic!$C$4)*SIN(RADIANS(AI363))*SQRT(9.81*2*Basic!$C$4)*SIN(RADIANS(AI363)))-19.62*(-Basic!$C$3))))*SQRT(9.81*2*Basic!$C$4)*COS(RADIANS(AI363))</f>
        <v>2.2316442632557711</v>
      </c>
      <c r="AO363">
        <v>360</v>
      </c>
      <c r="AP363">
        <f t="shared" si="48"/>
        <v>-4.90059381963448E-13</v>
      </c>
      <c r="AQ363">
        <f t="shared" si="49"/>
        <v>2000</v>
      </c>
    </row>
    <row r="364" spans="6:43" x14ac:dyDescent="0.3">
      <c r="F364" s="36">
        <f t="shared" si="43"/>
        <v>2.2372506569574964</v>
      </c>
      <c r="G364" s="36">
        <f>Tool!$D$10+('Trajectory Map'!F364*SIN(RADIANS(90-2*DEGREES(ASIN($D$5/2000))))/COS(RADIANS(90-2*DEGREES(ASIN($D$5/2000))))-('Trajectory Map'!F364*'Trajectory Map'!F364/((Tool!$D$9-Tool!$D$10)*4*COS(RADIANS(90-2*DEGREES(ASIN($D$5/2000))))*COS(RADIANS(90-2*DEGREES(ASIN($D$5/2000)))))))</f>
        <v>3.6945633474725033</v>
      </c>
      <c r="AC364">
        <f t="shared" si="47"/>
        <v>362</v>
      </c>
      <c r="AD364">
        <f t="shared" si="44"/>
        <v>1966.9661918802774</v>
      </c>
      <c r="AE364">
        <v>0</v>
      </c>
      <c r="AF364">
        <v>0</v>
      </c>
      <c r="AG364">
        <f t="shared" si="45"/>
        <v>10.428012387270385</v>
      </c>
      <c r="AH364">
        <f t="shared" si="42"/>
        <v>20.856024774540771</v>
      </c>
      <c r="AI364">
        <f t="shared" si="46"/>
        <v>69.143975225459229</v>
      </c>
      <c r="AJ364">
        <f>(1/9.81)*(SQRT(9.81*2*Basic!$C$4)*SIN(RADIANS(AI364))+(SQRT((SQRT(9.81*2*Basic!$C$4)*SIN(RADIANS(AI364))*SQRT(9.81*2*Basic!$C$4)*SIN(RADIANS(AI364)))-19.62*(-Basic!$C$3))))*SQRT(9.81*2*Basic!$C$4)*COS(RADIANS(AI364))</f>
        <v>2.2372506569574964</v>
      </c>
    </row>
    <row r="365" spans="6:43" x14ac:dyDescent="0.3">
      <c r="F365" s="36">
        <f t="shared" si="43"/>
        <v>2.2428523592790919</v>
      </c>
      <c r="G365" s="36">
        <f>Tool!$D$10+('Trajectory Map'!F365*SIN(RADIANS(90-2*DEGREES(ASIN($D$5/2000))))/COS(RADIANS(90-2*DEGREES(ASIN($D$5/2000))))-('Trajectory Map'!F365*'Trajectory Map'!F365/((Tool!$D$9-Tool!$D$10)*4*COS(RADIANS(90-2*DEGREES(ASIN($D$5/2000))))*COS(RADIANS(90-2*DEGREES(ASIN($D$5/2000)))))))</f>
        <v>3.6891795243649694</v>
      </c>
      <c r="AC365">
        <f t="shared" si="47"/>
        <v>363</v>
      </c>
      <c r="AD365">
        <f t="shared" si="44"/>
        <v>1966.7818892800492</v>
      </c>
      <c r="AE365">
        <v>0</v>
      </c>
      <c r="AF365">
        <v>0</v>
      </c>
      <c r="AG365">
        <f t="shared" si="45"/>
        <v>10.457142762219039</v>
      </c>
      <c r="AH365">
        <f t="shared" si="42"/>
        <v>20.914285524438078</v>
      </c>
      <c r="AI365">
        <f t="shared" si="46"/>
        <v>69.085714475561929</v>
      </c>
      <c r="AJ365">
        <f>(1/9.81)*(SQRT(9.81*2*Basic!$C$4)*SIN(RADIANS(AI365))+(SQRT((SQRT(9.81*2*Basic!$C$4)*SIN(RADIANS(AI365))*SQRT(9.81*2*Basic!$C$4)*SIN(RADIANS(AI365)))-19.62*(-Basic!$C$3))))*SQRT(9.81*2*Basic!$C$4)*COS(RADIANS(AI365))</f>
        <v>2.2428523592790919</v>
      </c>
    </row>
    <row r="366" spans="6:43" x14ac:dyDescent="0.3">
      <c r="F366" s="36">
        <f t="shared" si="43"/>
        <v>2.2484493584243093</v>
      </c>
      <c r="G366" s="36">
        <f>Tool!$D$10+('Trajectory Map'!F366*SIN(RADIANS(90-2*DEGREES(ASIN($D$5/2000))))/COS(RADIANS(90-2*DEGREES(ASIN($D$5/2000))))-('Trajectory Map'!F366*'Trajectory Map'!F366/((Tool!$D$9-Tool!$D$10)*4*COS(RADIANS(90-2*DEGREES(ASIN($D$5/2000))))*COS(RADIANS(90-2*DEGREES(ASIN($D$5/2000)))))))</f>
        <v>3.6837771776091488</v>
      </c>
      <c r="AC366">
        <f t="shared" si="47"/>
        <v>364</v>
      </c>
      <c r="AD366">
        <f t="shared" si="44"/>
        <v>1966.5970609151229</v>
      </c>
      <c r="AE366">
        <v>0</v>
      </c>
      <c r="AF366">
        <v>0</v>
      </c>
      <c r="AG366">
        <f t="shared" si="45"/>
        <v>10.486275870929958</v>
      </c>
      <c r="AH366">
        <f t="shared" si="42"/>
        <v>20.972551741859917</v>
      </c>
      <c r="AI366">
        <f t="shared" si="46"/>
        <v>69.027448258140083</v>
      </c>
      <c r="AJ366">
        <f>(1/9.81)*(SQRT(9.81*2*Basic!$C$4)*SIN(RADIANS(AI366))+(SQRT((SQRT(9.81*2*Basic!$C$4)*SIN(RADIANS(AI366))*SQRT(9.81*2*Basic!$C$4)*SIN(RADIANS(AI366)))-19.62*(-Basic!$C$3))))*SQRT(9.81*2*Basic!$C$4)*COS(RADIANS(AI366))</f>
        <v>2.2484493584243093</v>
      </c>
    </row>
    <row r="367" spans="6:43" x14ac:dyDescent="0.3">
      <c r="F367" s="36">
        <f t="shared" si="43"/>
        <v>2.2540416426065497</v>
      </c>
      <c r="G367" s="36">
        <f>Tool!$D$10+('Trajectory Map'!F367*SIN(RADIANS(90-2*DEGREES(ASIN($D$5/2000))))/COS(RADIANS(90-2*DEGREES(ASIN($D$5/2000))))-('Trajectory Map'!F367*'Trajectory Map'!F367/((Tool!$D$9-Tool!$D$10)*4*COS(RADIANS(90-2*DEGREES(ASIN($D$5/2000))))*COS(RADIANS(90-2*DEGREES(ASIN($D$5/2000)))))))</f>
        <v>3.6783563767216236</v>
      </c>
      <c r="AC367">
        <f t="shared" si="47"/>
        <v>365</v>
      </c>
      <c r="AD367">
        <f t="shared" si="44"/>
        <v>1966.4117066372444</v>
      </c>
      <c r="AE367">
        <v>0</v>
      </c>
      <c r="AF367">
        <v>0</v>
      </c>
      <c r="AG367">
        <f t="shared" si="45"/>
        <v>10.515411721707158</v>
      </c>
      <c r="AH367">
        <f t="shared" si="42"/>
        <v>21.030823443414317</v>
      </c>
      <c r="AI367">
        <f t="shared" si="46"/>
        <v>68.96917655658568</v>
      </c>
      <c r="AJ367">
        <f>(1/9.81)*(SQRT(9.81*2*Basic!$C$4)*SIN(RADIANS(AI367))+(SQRT((SQRT(9.81*2*Basic!$C$4)*SIN(RADIANS(AI367))*SQRT(9.81*2*Basic!$C$4)*SIN(RADIANS(AI367)))-19.62*(-Basic!$C$3))))*SQRT(9.81*2*Basic!$C$4)*COS(RADIANS(AI367))</f>
        <v>2.2540416426065497</v>
      </c>
    </row>
    <row r="368" spans="6:43" x14ac:dyDescent="0.3">
      <c r="F368" s="36">
        <f t="shared" si="43"/>
        <v>2.2596292000489013</v>
      </c>
      <c r="G368" s="36">
        <f>Tool!$D$10+('Trajectory Map'!F368*SIN(RADIANS(90-2*DEGREES(ASIN($D$5/2000))))/COS(RADIANS(90-2*DEGREES(ASIN($D$5/2000))))-('Trajectory Map'!F368*'Trajectory Map'!F368/((Tool!$D$9-Tool!$D$10)*4*COS(RADIANS(90-2*DEGREES(ASIN($D$5/2000))))*COS(RADIANS(90-2*DEGREES(ASIN($D$5/2000)))))))</f>
        <v>3.6729171913544327</v>
      </c>
      <c r="AC368">
        <f t="shared" si="47"/>
        <v>366</v>
      </c>
      <c r="AD368">
        <f t="shared" si="44"/>
        <v>1966.2258262976814</v>
      </c>
      <c r="AE368">
        <v>0</v>
      </c>
      <c r="AF368">
        <v>0</v>
      </c>
      <c r="AG368">
        <f t="shared" si="45"/>
        <v>10.54455032286139</v>
      </c>
      <c r="AH368">
        <f t="shared" si="42"/>
        <v>21.08910064572278</v>
      </c>
      <c r="AI368">
        <f t="shared" si="46"/>
        <v>68.91089935427722</v>
      </c>
      <c r="AJ368">
        <f>(1/9.81)*(SQRT(9.81*2*Basic!$C$4)*SIN(RADIANS(AI368))+(SQRT((SQRT(9.81*2*Basic!$C$4)*SIN(RADIANS(AI368))*SQRT(9.81*2*Basic!$C$4)*SIN(RADIANS(AI368)))-19.62*(-Basic!$C$3))))*SQRT(9.81*2*Basic!$C$4)*COS(RADIANS(AI368))</f>
        <v>2.2596292000489013</v>
      </c>
    </row>
    <row r="369" spans="6:36" x14ac:dyDescent="0.3">
      <c r="F369" s="36">
        <f t="shared" si="43"/>
        <v>2.2652120189841605</v>
      </c>
      <c r="G369" s="36">
        <f>Tool!$D$10+('Trajectory Map'!F369*SIN(RADIANS(90-2*DEGREES(ASIN($D$5/2000))))/COS(RADIANS(90-2*DEGREES(ASIN($D$5/2000))))-('Trajectory Map'!F369*'Trajectory Map'!F369/((Tool!$D$9-Tool!$D$10)*4*COS(RADIANS(90-2*DEGREES(ASIN($D$5/2000))))*COS(RADIANS(90-2*DEGREES(ASIN($D$5/2000)))))))</f>
        <v>3.6674596912944484</v>
      </c>
      <c r="AC369">
        <f t="shared" si="47"/>
        <v>367</v>
      </c>
      <c r="AD369">
        <f t="shared" si="44"/>
        <v>1966.0394197472237</v>
      </c>
      <c r="AE369">
        <v>0</v>
      </c>
      <c r="AF369">
        <v>0</v>
      </c>
      <c r="AG369">
        <f t="shared" si="45"/>
        <v>10.57369168271018</v>
      </c>
      <c r="AH369">
        <f t="shared" si="42"/>
        <v>21.14738336542036</v>
      </c>
      <c r="AI369">
        <f t="shared" si="46"/>
        <v>68.852616634579647</v>
      </c>
      <c r="AJ369">
        <f>(1/9.81)*(SQRT(9.81*2*Basic!$C$4)*SIN(RADIANS(AI369))+(SQRT((SQRT(9.81*2*Basic!$C$4)*SIN(RADIANS(AI369))*SQRT(9.81*2*Basic!$C$4)*SIN(RADIANS(AI369)))-19.62*(-Basic!$C$3))))*SQRT(9.81*2*Basic!$C$4)*COS(RADIANS(AI369))</f>
        <v>2.2652120189841605</v>
      </c>
    </row>
    <row r="370" spans="6:36" x14ac:dyDescent="0.3">
      <c r="F370" s="36">
        <f t="shared" si="43"/>
        <v>2.2707900876548615</v>
      </c>
      <c r="G370" s="36">
        <f>Tool!$D$10+('Trajectory Map'!F370*SIN(RADIANS(90-2*DEGREES(ASIN($D$5/2000))))/COS(RADIANS(90-2*DEGREES(ASIN($D$5/2000))))-('Trajectory Map'!F370*'Trajectory Map'!F370/((Tool!$D$9-Tool!$D$10)*4*COS(RADIANS(90-2*DEGREES(ASIN($D$5/2000))))*COS(RADIANS(90-2*DEGREES(ASIN($D$5/2000)))))))</f>
        <v>3.661983946462732</v>
      </c>
      <c r="AC370">
        <f t="shared" si="47"/>
        <v>368</v>
      </c>
      <c r="AD370">
        <f t="shared" si="44"/>
        <v>1965.8524868361817</v>
      </c>
      <c r="AE370">
        <v>0</v>
      </c>
      <c r="AF370">
        <v>0</v>
      </c>
      <c r="AG370">
        <f t="shared" si="45"/>
        <v>10.602835809577847</v>
      </c>
      <c r="AH370">
        <f t="shared" si="42"/>
        <v>21.205671619155694</v>
      </c>
      <c r="AI370">
        <f t="shared" si="46"/>
        <v>68.794328380844306</v>
      </c>
      <c r="AJ370">
        <f>(1/9.81)*(SQRT(9.81*2*Basic!$C$4)*SIN(RADIANS(AI370))+(SQRT((SQRT(9.81*2*Basic!$C$4)*SIN(RADIANS(AI370))*SQRT(9.81*2*Basic!$C$4)*SIN(RADIANS(AI370)))-19.62*(-Basic!$C$3))))*SQRT(9.81*2*Basic!$C$4)*COS(RADIANS(AI370))</f>
        <v>2.2707900876548615</v>
      </c>
    </row>
    <row r="371" spans="6:36" x14ac:dyDescent="0.3">
      <c r="F371" s="36">
        <f t="shared" si="43"/>
        <v>2.2763633943132997</v>
      </c>
      <c r="G371" s="36">
        <f>Tool!$D$10+('Trajectory Map'!F371*SIN(RADIANS(90-2*DEGREES(ASIN($D$5/2000))))/COS(RADIANS(90-2*DEGREES(ASIN($D$5/2000))))-('Trajectory Map'!F371*'Trajectory Map'!F371/((Tool!$D$9-Tool!$D$10)*4*COS(RADIANS(90-2*DEGREES(ASIN($D$5/2000))))*COS(RADIANS(90-2*DEGREES(ASIN($D$5/2000)))))))</f>
        <v>3.6564900269139038</v>
      </c>
      <c r="AC371">
        <f t="shared" si="47"/>
        <v>369</v>
      </c>
      <c r="AD371">
        <f t="shared" si="44"/>
        <v>1965.6650274143863</v>
      </c>
      <c r="AE371">
        <v>0</v>
      </c>
      <c r="AF371">
        <v>0</v>
      </c>
      <c r="AG371">
        <f t="shared" si="45"/>
        <v>10.631982711795526</v>
      </c>
      <c r="AH371">
        <f t="shared" si="42"/>
        <v>21.263965423591053</v>
      </c>
      <c r="AI371">
        <f t="shared" si="46"/>
        <v>68.73603457640894</v>
      </c>
      <c r="AJ371">
        <f>(1/9.81)*(SQRT(9.81*2*Basic!$C$4)*SIN(RADIANS(AI371))+(SQRT((SQRT(9.81*2*Basic!$C$4)*SIN(RADIANS(AI371))*SQRT(9.81*2*Basic!$C$4)*SIN(RADIANS(AI371)))-19.62*(-Basic!$C$3))))*SQRT(9.81*2*Basic!$C$4)*COS(RADIANS(AI371))</f>
        <v>2.2763633943132997</v>
      </c>
    </row>
    <row r="372" spans="6:36" x14ac:dyDescent="0.3">
      <c r="F372" s="36">
        <f t="shared" si="43"/>
        <v>2.2819319272215606</v>
      </c>
      <c r="G372" s="36">
        <f>Tool!$D$10+('Trajectory Map'!F372*SIN(RADIANS(90-2*DEGREES(ASIN($D$5/2000))))/COS(RADIANS(90-2*DEGREES(ASIN($D$5/2000))))-('Trajectory Map'!F372*'Trajectory Map'!F372/((Tool!$D$9-Tool!$D$10)*4*COS(RADIANS(90-2*DEGREES(ASIN($D$5/2000))))*COS(RADIANS(90-2*DEGREES(ASIN($D$5/2000)))))))</f>
        <v>3.6509780028355037</v>
      </c>
      <c r="AC372">
        <f t="shared" si="47"/>
        <v>370</v>
      </c>
      <c r="AD372">
        <f t="shared" si="44"/>
        <v>1965.4770413311878</v>
      </c>
      <c r="AE372">
        <v>0</v>
      </c>
      <c r="AF372">
        <v>0</v>
      </c>
      <c r="AG372">
        <f t="shared" si="45"/>
        <v>10.661132397701191</v>
      </c>
      <c r="AH372">
        <f t="shared" si="42"/>
        <v>21.322264795402383</v>
      </c>
      <c r="AI372">
        <f t="shared" si="46"/>
        <v>68.67773520459761</v>
      </c>
      <c r="AJ372">
        <f>(1/9.81)*(SQRT(9.81*2*Basic!$C$4)*SIN(RADIANS(AI372))+(SQRT((SQRT(9.81*2*Basic!$C$4)*SIN(RADIANS(AI372))*SQRT(9.81*2*Basic!$C$4)*SIN(RADIANS(AI372)))-19.62*(-Basic!$C$3))))*SQRT(9.81*2*Basic!$C$4)*COS(RADIANS(AI372))</f>
        <v>2.2819319272215606</v>
      </c>
    </row>
    <row r="373" spans="6:36" x14ac:dyDescent="0.3">
      <c r="F373" s="36">
        <f t="shared" si="43"/>
        <v>2.2874956746515434</v>
      </c>
      <c r="G373" s="36">
        <f>Tool!$D$10+('Trajectory Map'!F373*SIN(RADIANS(90-2*DEGREES(ASIN($D$5/2000))))/COS(RADIANS(90-2*DEGREES(ASIN($D$5/2000))))-('Trajectory Map'!F373*'Trajectory Map'!F373/((Tool!$D$9-Tool!$D$10)*4*COS(RADIANS(90-2*DEGREES(ASIN($D$5/2000))))*COS(RADIANS(90-2*DEGREES(ASIN($D$5/2000)))))))</f>
        <v>3.6454479445473549</v>
      </c>
      <c r="AC373">
        <f t="shared" si="47"/>
        <v>371</v>
      </c>
      <c r="AD373">
        <f t="shared" si="44"/>
        <v>1965.2885284354559</v>
      </c>
      <c r="AE373">
        <v>0</v>
      </c>
      <c r="AF373">
        <v>0</v>
      </c>
      <c r="AG373">
        <f t="shared" si="45"/>
        <v>10.69028487563968</v>
      </c>
      <c r="AH373">
        <f t="shared" si="42"/>
        <v>21.38056975127936</v>
      </c>
      <c r="AI373">
        <f t="shared" si="46"/>
        <v>68.619430248720647</v>
      </c>
      <c r="AJ373">
        <f>(1/9.81)*(SQRT(9.81*2*Basic!$C$4)*SIN(RADIANS(AI373))+(SQRT((SQRT(9.81*2*Basic!$C$4)*SIN(RADIANS(AI373))*SQRT(9.81*2*Basic!$C$4)*SIN(RADIANS(AI373)))-19.62*(-Basic!$C$3))))*SQRT(9.81*2*Basic!$C$4)*COS(RADIANS(AI373))</f>
        <v>2.2874956746515434</v>
      </c>
    </row>
    <row r="374" spans="6:36" x14ac:dyDescent="0.3">
      <c r="F374" s="36">
        <f t="shared" si="43"/>
        <v>2.2930546248850034</v>
      </c>
      <c r="G374" s="36">
        <f>Tool!$D$10+('Trajectory Map'!F374*SIN(RADIANS(90-2*DEGREES(ASIN($D$5/2000))))/COS(RADIANS(90-2*DEGREES(ASIN($D$5/2000))))-('Trajectory Map'!F374*'Trajectory Map'!F374/((Tool!$D$9-Tool!$D$10)*4*COS(RADIANS(90-2*DEGREES(ASIN($D$5/2000))))*COS(RADIANS(90-2*DEGREES(ASIN($D$5/2000)))))))</f>
        <v>3.6398999225009092</v>
      </c>
      <c r="AC374">
        <f t="shared" si="47"/>
        <v>372</v>
      </c>
      <c r="AD374">
        <f t="shared" si="44"/>
        <v>1965.0994885755786</v>
      </c>
      <c r="AE374">
        <v>0</v>
      </c>
      <c r="AF374">
        <v>0</v>
      </c>
      <c r="AG374">
        <f t="shared" si="45"/>
        <v>10.719440153962728</v>
      </c>
      <c r="AH374">
        <f t="shared" si="42"/>
        <v>21.438880307925455</v>
      </c>
      <c r="AI374">
        <f t="shared" si="46"/>
        <v>68.561119692074541</v>
      </c>
      <c r="AJ374">
        <f>(1/9.81)*(SQRT(9.81*2*Basic!$C$4)*SIN(RADIANS(AI374))+(SQRT((SQRT(9.81*2*Basic!$C$4)*SIN(RADIANS(AI374))*SQRT(9.81*2*Basic!$C$4)*SIN(RADIANS(AI374)))-19.62*(-Basic!$C$3))))*SQRT(9.81*2*Basic!$C$4)*COS(RADIANS(AI374))</f>
        <v>2.2930546248850034</v>
      </c>
    </row>
    <row r="375" spans="6:36" x14ac:dyDescent="0.3">
      <c r="F375" s="36">
        <f t="shared" si="43"/>
        <v>2.2986087662135533</v>
      </c>
      <c r="G375" s="36">
        <f>Tool!$D$10+('Trajectory Map'!F375*SIN(RADIANS(90-2*DEGREES(ASIN($D$5/2000))))/COS(RADIANS(90-2*DEGREES(ASIN($D$5/2000))))-('Trajectory Map'!F375*'Trajectory Map'!F375/((Tool!$D$9-Tool!$D$10)*4*COS(RADIANS(90-2*DEGREES(ASIN($D$5/2000))))*COS(RADIANS(90-2*DEGREES(ASIN($D$5/2000)))))))</f>
        <v>3.6343340072786283</v>
      </c>
      <c r="AC375">
        <f t="shared" si="47"/>
        <v>373</v>
      </c>
      <c r="AD375">
        <f t="shared" si="44"/>
        <v>1964.9099215994611</v>
      </c>
      <c r="AE375">
        <v>0</v>
      </c>
      <c r="AF375">
        <v>0</v>
      </c>
      <c r="AG375">
        <f t="shared" si="45"/>
        <v>10.748598241028972</v>
      </c>
      <c r="AH375">
        <f t="shared" si="42"/>
        <v>21.497196482057944</v>
      </c>
      <c r="AI375">
        <f t="shared" si="46"/>
        <v>68.502803517942056</v>
      </c>
      <c r="AJ375">
        <f>(1/9.81)*(SQRT(9.81*2*Basic!$C$4)*SIN(RADIANS(AI375))+(SQRT((SQRT(9.81*2*Basic!$C$4)*SIN(RADIANS(AI375))*SQRT(9.81*2*Basic!$C$4)*SIN(RADIANS(AI375)))-19.62*(-Basic!$C$3))))*SQRT(9.81*2*Basic!$C$4)*COS(RADIANS(AI375))</f>
        <v>2.2986087662135533</v>
      </c>
    </row>
    <row r="376" spans="6:36" x14ac:dyDescent="0.3">
      <c r="F376" s="36">
        <f t="shared" si="43"/>
        <v>2.3041580869387106</v>
      </c>
      <c r="G376" s="36">
        <f>Tool!$D$10+('Trajectory Map'!F376*SIN(RADIANS(90-2*DEGREES(ASIN($D$5/2000))))/COS(RADIANS(90-2*DEGREES(ASIN($D$5/2000))))-('Trajectory Map'!F376*'Trajectory Map'!F376/((Tool!$D$9-Tool!$D$10)*4*COS(RADIANS(90-2*DEGREES(ASIN($D$5/2000))))*COS(RADIANS(90-2*DEGREES(ASIN($D$5/2000)))))))</f>
        <v>3.6287502695933265</v>
      </c>
      <c r="AC376">
        <f t="shared" si="47"/>
        <v>374</v>
      </c>
      <c r="AD376">
        <f t="shared" si="44"/>
        <v>1964.7198273545264</v>
      </c>
      <c r="AE376">
        <v>0</v>
      </c>
      <c r="AF376">
        <v>0</v>
      </c>
      <c r="AG376">
        <f t="shared" si="45"/>
        <v>10.777759145204</v>
      </c>
      <c r="AH376">
        <f t="shared" si="42"/>
        <v>21.555518290407999</v>
      </c>
      <c r="AI376">
        <f t="shared" si="46"/>
        <v>68.444481709591997</v>
      </c>
      <c r="AJ376">
        <f>(1/9.81)*(SQRT(9.81*2*Basic!$C$4)*SIN(RADIANS(AI376))+(SQRT((SQRT(9.81*2*Basic!$C$4)*SIN(RADIANS(AI376))*SQRT(9.81*2*Basic!$C$4)*SIN(RADIANS(AI376)))-19.62*(-Basic!$C$3))))*SQRT(9.81*2*Basic!$C$4)*COS(RADIANS(AI376))</f>
        <v>2.3041580869387106</v>
      </c>
    </row>
    <row r="377" spans="6:36" x14ac:dyDescent="0.3">
      <c r="F377" s="36">
        <f t="shared" si="43"/>
        <v>2.3097025753719138</v>
      </c>
      <c r="G377" s="36">
        <f>Tool!$D$10+('Trajectory Map'!F377*SIN(RADIANS(90-2*DEGREES(ASIN($D$5/2000))))/COS(RADIANS(90-2*DEGREES(ASIN($D$5/2000))))-('Trajectory Map'!F377*'Trajectory Map'!F377/((Tool!$D$9-Tool!$D$10)*4*COS(RADIANS(90-2*DEGREES(ASIN($D$5/2000))))*COS(RADIANS(90-2*DEGREES(ASIN($D$5/2000)))))))</f>
        <v>3.6231487802875315</v>
      </c>
      <c r="AC377">
        <f t="shared" si="47"/>
        <v>375</v>
      </c>
      <c r="AD377">
        <f t="shared" si="44"/>
        <v>1964.5292056877138</v>
      </c>
      <c r="AE377">
        <v>0</v>
      </c>
      <c r="AF377">
        <v>0</v>
      </c>
      <c r="AG377">
        <f t="shared" si="45"/>
        <v>10.806922874860343</v>
      </c>
      <c r="AH377">
        <f t="shared" si="42"/>
        <v>21.613845749720685</v>
      </c>
      <c r="AI377">
        <f t="shared" si="46"/>
        <v>68.386154250279318</v>
      </c>
      <c r="AJ377">
        <f>(1/9.81)*(SQRT(9.81*2*Basic!$C$4)*SIN(RADIANS(AI377))+(SQRT((SQRT(9.81*2*Basic!$C$4)*SIN(RADIANS(AI377))*SQRT(9.81*2*Basic!$C$4)*SIN(RADIANS(AI377)))-19.62*(-Basic!$C$3))))*SQRT(9.81*2*Basic!$C$4)*COS(RADIANS(AI377))</f>
        <v>2.3097025753719138</v>
      </c>
    </row>
    <row r="378" spans="6:36" x14ac:dyDescent="0.3">
      <c r="F378" s="36">
        <f t="shared" si="43"/>
        <v>2.3152422198345533</v>
      </c>
      <c r="G378" s="36">
        <f>Tool!$D$10+('Trajectory Map'!F378*SIN(RADIANS(90-2*DEGREES(ASIN($D$5/2000))))/COS(RADIANS(90-2*DEGREES(ASIN($D$5/2000))))-('Trajectory Map'!F378*'Trajectory Map'!F378/((Tool!$D$9-Tool!$D$10)*4*COS(RADIANS(90-2*DEGREES(ASIN($D$5/2000))))*COS(RADIANS(90-2*DEGREES(ASIN($D$5/2000)))))))</f>
        <v>3.6175296103328418</v>
      </c>
      <c r="AC378">
        <f t="shared" si="47"/>
        <v>376</v>
      </c>
      <c r="AD378">
        <f t="shared" si="44"/>
        <v>1964.3380564454785</v>
      </c>
      <c r="AE378">
        <v>0</v>
      </c>
      <c r="AF378">
        <v>0</v>
      </c>
      <c r="AG378">
        <f t="shared" si="45"/>
        <v>10.836089438377529</v>
      </c>
      <c r="AH378">
        <f t="shared" si="42"/>
        <v>21.672178876755058</v>
      </c>
      <c r="AI378">
        <f t="shared" si="46"/>
        <v>68.327821123244945</v>
      </c>
      <c r="AJ378">
        <f>(1/9.81)*(SQRT(9.81*2*Basic!$C$4)*SIN(RADIANS(AI378))+(SQRT((SQRT(9.81*2*Basic!$C$4)*SIN(RADIANS(AI378))*SQRT(9.81*2*Basic!$C$4)*SIN(RADIANS(AI378)))-19.62*(-Basic!$C$3))))*SQRT(9.81*2*Basic!$C$4)*COS(RADIANS(AI378))</f>
        <v>2.3152422198345533</v>
      </c>
    </row>
    <row r="379" spans="6:36" x14ac:dyDescent="0.3">
      <c r="F379" s="36">
        <f t="shared" si="43"/>
        <v>2.3207770086580033</v>
      </c>
      <c r="G379" s="36">
        <f>Tool!$D$10+('Trajectory Map'!F379*SIN(RADIANS(90-2*DEGREES(ASIN($D$5/2000))))/COS(RADIANS(90-2*DEGREES(ASIN($D$5/2000))))-('Trajectory Map'!F379*'Trajectory Map'!F379/((Tool!$D$9-Tool!$D$10)*4*COS(RADIANS(90-2*DEGREES(ASIN($D$5/2000))))*COS(RADIANS(90-2*DEGREES(ASIN($D$5/2000)))))))</f>
        <v>3.6118928308292704</v>
      </c>
      <c r="AC379">
        <f t="shared" si="47"/>
        <v>377</v>
      </c>
      <c r="AD379">
        <f t="shared" si="44"/>
        <v>1964.1463794737906</v>
      </c>
      <c r="AE379">
        <v>0</v>
      </c>
      <c r="AF379">
        <v>0</v>
      </c>
      <c r="AG379">
        <f t="shared" si="45"/>
        <v>10.865258844142103</v>
      </c>
      <c r="AH379">
        <f t="shared" si="42"/>
        <v>21.730517688284205</v>
      </c>
      <c r="AI379">
        <f t="shared" si="46"/>
        <v>68.269482311715791</v>
      </c>
      <c r="AJ379">
        <f>(1/9.81)*(SQRT(9.81*2*Basic!$C$4)*SIN(RADIANS(AI379))+(SQRT((SQRT(9.81*2*Basic!$C$4)*SIN(RADIANS(AI379))*SQRT(9.81*2*Basic!$C$4)*SIN(RADIANS(AI379)))-19.62*(-Basic!$C$3))))*SQRT(9.81*2*Basic!$C$4)*COS(RADIANS(AI379))</f>
        <v>2.3207770086580033</v>
      </c>
    </row>
    <row r="380" spans="6:36" x14ac:dyDescent="0.3">
      <c r="F380" s="36">
        <f t="shared" si="43"/>
        <v>2.3263069301836339</v>
      </c>
      <c r="G380" s="36">
        <f>Tool!$D$10+('Trajectory Map'!F380*SIN(RADIANS(90-2*DEGREES(ASIN($D$5/2000))))/COS(RADIANS(90-2*DEGREES(ASIN($D$5/2000))))-('Trajectory Map'!F380*'Trajectory Map'!F380/((Tool!$D$9-Tool!$D$10)*4*COS(RADIANS(90-2*DEGREES(ASIN($D$5/2000))))*COS(RADIANS(90-2*DEGREES(ASIN($D$5/2000)))))))</f>
        <v>3.6062385130046186</v>
      </c>
      <c r="AC380">
        <f t="shared" si="47"/>
        <v>378</v>
      </c>
      <c r="AD380">
        <f t="shared" si="44"/>
        <v>1963.9541746181351</v>
      </c>
      <c r="AE380">
        <v>0</v>
      </c>
      <c r="AF380">
        <v>0</v>
      </c>
      <c r="AG380">
        <f t="shared" si="45"/>
        <v>10.894431100547624</v>
      </c>
      <c r="AH380">
        <f t="shared" si="42"/>
        <v>21.788862201095249</v>
      </c>
      <c r="AI380">
        <f t="shared" si="46"/>
        <v>68.211137798904758</v>
      </c>
      <c r="AJ380">
        <f>(1/9.81)*(SQRT(9.81*2*Basic!$C$4)*SIN(RADIANS(AI380))+(SQRT((SQRT(9.81*2*Basic!$C$4)*SIN(RADIANS(AI380))*SQRT(9.81*2*Basic!$C$4)*SIN(RADIANS(AI380)))-19.62*(-Basic!$C$3))))*SQRT(9.81*2*Basic!$C$4)*COS(RADIANS(AI380))</f>
        <v>2.3263069301836339</v>
      </c>
    </row>
    <row r="381" spans="6:36" x14ac:dyDescent="0.3">
      <c r="F381" s="36">
        <f t="shared" si="43"/>
        <v>2.3318319727628558</v>
      </c>
      <c r="G381" s="36">
        <f>Tool!$D$10+('Trajectory Map'!F381*SIN(RADIANS(90-2*DEGREES(ASIN($D$5/2000))))/COS(RADIANS(90-2*DEGREES(ASIN($D$5/2000))))-('Trajectory Map'!F381*'Trajectory Map'!F381/((Tool!$D$9-Tool!$D$10)*4*COS(RADIANS(90-2*DEGREES(ASIN($D$5/2000))))*COS(RADIANS(90-2*DEGREES(ASIN($D$5/2000)))))))</f>
        <v>3.6005667282138027</v>
      </c>
      <c r="AC381">
        <f t="shared" si="47"/>
        <v>379</v>
      </c>
      <c r="AD381">
        <f t="shared" si="44"/>
        <v>1963.7614417235104</v>
      </c>
      <c r="AE381">
        <v>0</v>
      </c>
      <c r="AF381">
        <v>0</v>
      </c>
      <c r="AG381">
        <f t="shared" si="45"/>
        <v>10.923606215994727</v>
      </c>
      <c r="AH381">
        <f t="shared" si="42"/>
        <v>21.847212431989455</v>
      </c>
      <c r="AI381">
        <f t="shared" si="46"/>
        <v>68.152787568010552</v>
      </c>
      <c r="AJ381">
        <f>(1/9.81)*(SQRT(9.81*2*Basic!$C$4)*SIN(RADIANS(AI381))+(SQRT((SQRT(9.81*2*Basic!$C$4)*SIN(RADIANS(AI381))*SQRT(9.81*2*Basic!$C$4)*SIN(RADIANS(AI381)))-19.62*(-Basic!$C$3))))*SQRT(9.81*2*Basic!$C$4)*COS(RADIANS(AI381))</f>
        <v>2.3318319727628558</v>
      </c>
    </row>
    <row r="382" spans="6:36" x14ac:dyDescent="0.3">
      <c r="F382" s="36">
        <f t="shared" si="43"/>
        <v>2.3373521247571345</v>
      </c>
      <c r="G382" s="36">
        <f>Tool!$D$10+('Trajectory Map'!F382*SIN(RADIANS(90-2*DEGREES(ASIN($D$5/2000))))/COS(RADIANS(90-2*DEGREES(ASIN($D$5/2000))))-('Trajectory Map'!F382*'Trajectory Map'!F382/((Tool!$D$9-Tool!$D$10)*4*COS(RADIANS(90-2*DEGREES(ASIN($D$5/2000))))*COS(RADIANS(90-2*DEGREES(ASIN($D$5/2000)))))))</f>
        <v>3.5948775479382267</v>
      </c>
      <c r="AC382">
        <f t="shared" si="47"/>
        <v>380</v>
      </c>
      <c r="AD382">
        <f t="shared" si="44"/>
        <v>1963.5681806344287</v>
      </c>
      <c r="AE382">
        <v>0</v>
      </c>
      <c r="AF382">
        <v>0</v>
      </c>
      <c r="AG382">
        <f t="shared" si="45"/>
        <v>10.952784198891125</v>
      </c>
      <c r="AH382">
        <f t="shared" si="42"/>
        <v>21.90556839778225</v>
      </c>
      <c r="AI382">
        <f t="shared" si="46"/>
        <v>68.094431602217753</v>
      </c>
      <c r="AJ382">
        <f>(1/9.81)*(SQRT(9.81*2*Basic!$C$4)*SIN(RADIANS(AI382))+(SQRT((SQRT(9.81*2*Basic!$C$4)*SIN(RADIANS(AI382))*SQRT(9.81*2*Basic!$C$4)*SIN(RADIANS(AI382)))-19.62*(-Basic!$C$3))))*SQRT(9.81*2*Basic!$C$4)*COS(RADIANS(AI382))</f>
        <v>2.3373521247571345</v>
      </c>
    </row>
    <row r="383" spans="6:36" x14ac:dyDescent="0.3">
      <c r="F383" s="36">
        <f t="shared" si="43"/>
        <v>2.3428673745380202</v>
      </c>
      <c r="G383" s="36">
        <f>Tool!$D$10+('Trajectory Map'!F383*SIN(RADIANS(90-2*DEGREES(ASIN($D$5/2000))))/COS(RADIANS(90-2*DEGREES(ASIN($D$5/2000))))-('Trajectory Map'!F383*'Trajectory Map'!F383/((Tool!$D$9-Tool!$D$10)*4*COS(RADIANS(90-2*DEGREES(ASIN($D$5/2000))))*COS(RADIANS(90-2*DEGREES(ASIN($D$5/2000)))))))</f>
        <v>3.5891710437851199</v>
      </c>
      <c r="AC383">
        <f t="shared" si="47"/>
        <v>381</v>
      </c>
      <c r="AD383">
        <f t="shared" si="44"/>
        <v>1963.3743911949141</v>
      </c>
      <c r="AE383">
        <v>0</v>
      </c>
      <c r="AF383">
        <v>0</v>
      </c>
      <c r="AG383">
        <f t="shared" si="45"/>
        <v>10.981965057651637</v>
      </c>
      <c r="AH383">
        <f t="shared" si="42"/>
        <v>21.963930115303274</v>
      </c>
      <c r="AI383">
        <f t="shared" si="46"/>
        <v>68.03606988469673</v>
      </c>
      <c r="AJ383">
        <f>(1/9.81)*(SQRT(9.81*2*Basic!$C$4)*SIN(RADIANS(AI383))+(SQRT((SQRT(9.81*2*Basic!$C$4)*SIN(RADIANS(AI383))*SQRT(9.81*2*Basic!$C$4)*SIN(RADIANS(AI383)))-19.62*(-Basic!$C$3))))*SQRT(9.81*2*Basic!$C$4)*COS(RADIANS(AI383))</f>
        <v>2.3428673745380202</v>
      </c>
    </row>
    <row r="384" spans="6:36" x14ac:dyDescent="0.3">
      <c r="F384" s="36">
        <f t="shared" si="43"/>
        <v>2.3483777104871795</v>
      </c>
      <c r="G384" s="36">
        <f>Tool!$D$10+('Trajectory Map'!F384*SIN(RADIANS(90-2*DEGREES(ASIN($D$5/2000))))/COS(RADIANS(90-2*DEGREES(ASIN($D$5/2000))))-('Trajectory Map'!F384*'Trajectory Map'!F384/((Tool!$D$9-Tool!$D$10)*4*COS(RADIANS(90-2*DEGREES(ASIN($D$5/2000))))*COS(RADIANS(90-2*DEGREES(ASIN($D$5/2000)))))))</f>
        <v>3.5834472874868872</v>
      </c>
      <c r="AC384">
        <f t="shared" si="47"/>
        <v>382</v>
      </c>
      <c r="AD384">
        <f t="shared" si="44"/>
        <v>1963.1800732485035</v>
      </c>
      <c r="AE384">
        <v>0</v>
      </c>
      <c r="AF384">
        <v>0</v>
      </c>
      <c r="AG384">
        <f t="shared" si="45"/>
        <v>11.01114880069821</v>
      </c>
      <c r="AH384">
        <f t="shared" si="42"/>
        <v>22.022297601396421</v>
      </c>
      <c r="AI384">
        <f t="shared" si="46"/>
        <v>67.977702398603583</v>
      </c>
      <c r="AJ384">
        <f>(1/9.81)*(SQRT(9.81*2*Basic!$C$4)*SIN(RADIANS(AI384))+(SQRT((SQRT(9.81*2*Basic!$C$4)*SIN(RADIANS(AI384))*SQRT(9.81*2*Basic!$C$4)*SIN(RADIANS(AI384)))-19.62*(-Basic!$C$3))))*SQRT(9.81*2*Basic!$C$4)*COS(RADIANS(AI384))</f>
        <v>2.3483777104871795</v>
      </c>
    </row>
    <row r="385" spans="6:36" x14ac:dyDescent="0.3">
      <c r="F385" s="36">
        <f t="shared" si="43"/>
        <v>2.3538831209964153</v>
      </c>
      <c r="G385" s="36">
        <f>Tool!$D$10+('Trajectory Map'!F385*SIN(RADIANS(90-2*DEGREES(ASIN($D$5/2000))))/COS(RADIANS(90-2*DEGREES(ASIN($D$5/2000))))-('Trajectory Map'!F385*'Trajectory Map'!F385/((Tool!$D$9-Tool!$D$10)*4*COS(RADIANS(90-2*DEGREES(ASIN($D$5/2000))))*COS(RADIANS(90-2*DEGREES(ASIN($D$5/2000)))))))</f>
        <v>3.577706350900463</v>
      </c>
      <c r="AC385">
        <f t="shared" si="47"/>
        <v>383</v>
      </c>
      <c r="AD385">
        <f t="shared" si="44"/>
        <v>1962.9852266382445</v>
      </c>
      <c r="AE385">
        <v>0</v>
      </c>
      <c r="AF385">
        <v>0</v>
      </c>
      <c r="AG385">
        <f t="shared" si="45"/>
        <v>11.040335436459957</v>
      </c>
      <c r="AH385">
        <f t="shared" si="42"/>
        <v>22.080670872919914</v>
      </c>
      <c r="AI385">
        <f t="shared" si="46"/>
        <v>67.91932912708009</v>
      </c>
      <c r="AJ385">
        <f>(1/9.81)*(SQRT(9.81*2*Basic!$C$4)*SIN(RADIANS(AI385))+(SQRT((SQRT(9.81*2*Basic!$C$4)*SIN(RADIANS(AI385))*SQRT(9.81*2*Basic!$C$4)*SIN(RADIANS(AI385)))-19.62*(-Basic!$C$3))))*SQRT(9.81*2*Basic!$C$4)*COS(RADIANS(AI385))</f>
        <v>2.3538831209964153</v>
      </c>
    </row>
    <row r="386" spans="6:36" x14ac:dyDescent="0.3">
      <c r="F386" s="36">
        <f t="shared" si="43"/>
        <v>2.3593835944677002</v>
      </c>
      <c r="G386" s="36">
        <f>Tool!$D$10+('Trajectory Map'!F386*SIN(RADIANS(90-2*DEGREES(ASIN($D$5/2000))))/COS(RADIANS(90-2*DEGREES(ASIN($D$5/2000))))-('Trajectory Map'!F386*'Trajectory Map'!F386/((Tool!$D$9-Tool!$D$10)*4*COS(RADIANS(90-2*DEGREES(ASIN($D$5/2000))))*COS(RADIANS(90-2*DEGREES(ASIN($D$5/2000)))))))</f>
        <v>3.5719483060066457</v>
      </c>
      <c r="AC386">
        <f t="shared" si="47"/>
        <v>384</v>
      </c>
      <c r="AD386">
        <f t="shared" si="44"/>
        <v>1962.7898512066949</v>
      </c>
      <c r="AE386">
        <v>0</v>
      </c>
      <c r="AF386">
        <v>0</v>
      </c>
      <c r="AG386">
        <f t="shared" si="45"/>
        <v>11.069524973373168</v>
      </c>
      <c r="AH386">
        <f t="shared" si="42"/>
        <v>22.139049946746336</v>
      </c>
      <c r="AI386">
        <f t="shared" si="46"/>
        <v>67.86095005325366</v>
      </c>
      <c r="AJ386">
        <f>(1/9.81)*(SQRT(9.81*2*Basic!$C$4)*SIN(RADIANS(AI386))+(SQRT((SQRT(9.81*2*Basic!$C$4)*SIN(RADIANS(AI386))*SQRT(9.81*2*Basic!$C$4)*SIN(RADIANS(AI386)))-19.62*(-Basic!$C$3))))*SQRT(9.81*2*Basic!$C$4)*COS(RADIANS(AI386))</f>
        <v>2.3593835944677002</v>
      </c>
    </row>
    <row r="387" spans="6:36" x14ac:dyDescent="0.3">
      <c r="F387" s="36">
        <f t="shared" si="43"/>
        <v>2.3648791193131964</v>
      </c>
      <c r="G387" s="36">
        <f>Tool!$D$10+('Trajectory Map'!F387*SIN(RADIANS(90-2*DEGREES(ASIN($D$5/2000))))/COS(RADIANS(90-2*DEGREES(ASIN($D$5/2000))))-('Trajectory Map'!F387*'Trajectory Map'!F387/((Tool!$D$9-Tool!$D$10)*4*COS(RADIANS(90-2*DEGREES(ASIN($D$5/2000))))*COS(RADIANS(90-2*DEGREES(ASIN($D$5/2000)))))))</f>
        <v>3.5661732249094573</v>
      </c>
      <c r="AC387">
        <f t="shared" si="47"/>
        <v>385</v>
      </c>
      <c r="AD387">
        <f t="shared" si="44"/>
        <v>1962.5939467959236</v>
      </c>
      <c r="AE387">
        <v>0</v>
      </c>
      <c r="AF387">
        <v>0</v>
      </c>
      <c r="AG387">
        <f t="shared" si="45"/>
        <v>11.098717419881336</v>
      </c>
      <c r="AH387">
        <f t="shared" ref="AH387:AH450" si="50">AG387*2</f>
        <v>22.197434839762671</v>
      </c>
      <c r="AI387">
        <f t="shared" si="46"/>
        <v>67.802565160237322</v>
      </c>
      <c r="AJ387">
        <f>(1/9.81)*(SQRT(9.81*2*Basic!$C$4)*SIN(RADIANS(AI387))+(SQRT((SQRT(9.81*2*Basic!$C$4)*SIN(RADIANS(AI387))*SQRT(9.81*2*Basic!$C$4)*SIN(RADIANS(AI387)))-19.62*(-Basic!$C$3))))*SQRT(9.81*2*Basic!$C$4)*COS(RADIANS(AI387))</f>
        <v>2.3648791193131964</v>
      </c>
    </row>
    <row r="388" spans="6:36" x14ac:dyDescent="0.3">
      <c r="F388" s="36">
        <f t="shared" ref="F388:F451" si="51">AJ388</f>
        <v>2.3703696839552904</v>
      </c>
      <c r="G388" s="36">
        <f>Tool!$D$10+('Trajectory Map'!F388*SIN(RADIANS(90-2*DEGREES(ASIN($D$5/2000))))/COS(RADIANS(90-2*DEGREES(ASIN($D$5/2000))))-('Trajectory Map'!F388*'Trajectory Map'!F388/((Tool!$D$9-Tool!$D$10)*4*COS(RADIANS(90-2*DEGREES(ASIN($D$5/2000))))*COS(RADIANS(90-2*DEGREES(ASIN($D$5/2000)))))))</f>
        <v>3.560381179835475</v>
      </c>
      <c r="AC388">
        <f t="shared" si="47"/>
        <v>386</v>
      </c>
      <c r="AD388">
        <f t="shared" ref="AD388:AD451" si="52">SQRT($AB$7-(AC388*AC388))</f>
        <v>1962.397513247507</v>
      </c>
      <c r="AE388">
        <v>0</v>
      </c>
      <c r="AF388">
        <v>0</v>
      </c>
      <c r="AG388">
        <f t="shared" ref="AG388:AG451" si="53">DEGREES(ASIN(AC388/2000))</f>
        <v>11.127912784435187</v>
      </c>
      <c r="AH388">
        <f t="shared" si="50"/>
        <v>22.255825568870375</v>
      </c>
      <c r="AI388">
        <f t="shared" ref="AI388:AI451" si="54">90-AH388</f>
        <v>67.744174431129622</v>
      </c>
      <c r="AJ388">
        <f>(1/9.81)*(SQRT(9.81*2*Basic!$C$4)*SIN(RADIANS(AI388))+(SQRT((SQRT(9.81*2*Basic!$C$4)*SIN(RADIANS(AI388))*SQRT(9.81*2*Basic!$C$4)*SIN(RADIANS(AI388)))-19.62*(-Basic!$C$3))))*SQRT(9.81*2*Basic!$C$4)*COS(RADIANS(AI388))</f>
        <v>2.3703696839552904</v>
      </c>
    </row>
    <row r="389" spans="6:36" x14ac:dyDescent="0.3">
      <c r="F389" s="36">
        <f t="shared" si="51"/>
        <v>2.3758552768266119</v>
      </c>
      <c r="G389" s="36">
        <f>Tool!$D$10+('Trajectory Map'!F389*SIN(RADIANS(90-2*DEGREES(ASIN($D$5/2000))))/COS(RADIANS(90-2*DEGREES(ASIN($D$5/2000))))-('Trajectory Map'!F389*'Trajectory Map'!F389/((Tool!$D$9-Tool!$D$10)*4*COS(RADIANS(90-2*DEGREES(ASIN($D$5/2000))))*COS(RADIANS(90-2*DEGREES(ASIN($D$5/2000)))))))</f>
        <v>3.5545722431331859</v>
      </c>
      <c r="AC389">
        <f t="shared" ref="AC389:AC452" si="55">AC388+1</f>
        <v>387</v>
      </c>
      <c r="AD389">
        <f t="shared" si="52"/>
        <v>1962.2005504025321</v>
      </c>
      <c r="AE389">
        <v>0</v>
      </c>
      <c r="AF389">
        <v>0</v>
      </c>
      <c r="AG389">
        <f t="shared" si="53"/>
        <v>11.157111075492706</v>
      </c>
      <c r="AH389">
        <f t="shared" si="50"/>
        <v>22.314222150985412</v>
      </c>
      <c r="AI389">
        <f t="shared" si="54"/>
        <v>67.685777849014585</v>
      </c>
      <c r="AJ389">
        <f>(1/9.81)*(SQRT(9.81*2*Basic!$C$4)*SIN(RADIANS(AI389))+(SQRT((SQRT(9.81*2*Basic!$C$4)*SIN(RADIANS(AI389))*SQRT(9.81*2*Basic!$C$4)*SIN(RADIANS(AI389)))-19.62*(-Basic!$C$3))))*SQRT(9.81*2*Basic!$C$4)*COS(RADIANS(AI389))</f>
        <v>2.3758552768266119</v>
      </c>
    </row>
    <row r="390" spans="6:36" x14ac:dyDescent="0.3">
      <c r="F390" s="36">
        <f t="shared" si="51"/>
        <v>2.381335886370068</v>
      </c>
      <c r="G390" s="36">
        <f>Tool!$D$10+('Trajectory Map'!F390*SIN(RADIANS(90-2*DEGREES(ASIN($D$5/2000))))/COS(RADIANS(90-2*DEGREES(ASIN($D$5/2000))))-('Trajectory Map'!F390*'Trajectory Map'!F390/((Tool!$D$9-Tool!$D$10)*4*COS(RADIANS(90-2*DEGREES(ASIN($D$5/2000))))*COS(RADIANS(90-2*DEGREES(ASIN($D$5/2000)))))))</f>
        <v>3.5487464872723171</v>
      </c>
      <c r="AC390">
        <f t="shared" si="55"/>
        <v>388</v>
      </c>
      <c r="AD390">
        <f t="shared" si="52"/>
        <v>1962.0030581015922</v>
      </c>
      <c r="AE390">
        <v>0</v>
      </c>
      <c r="AF390">
        <v>0</v>
      </c>
      <c r="AG390">
        <f t="shared" si="53"/>
        <v>11.186312301519152</v>
      </c>
      <c r="AH390">
        <f t="shared" si="50"/>
        <v>22.372624603038304</v>
      </c>
      <c r="AI390">
        <f t="shared" si="54"/>
        <v>67.627375396961696</v>
      </c>
      <c r="AJ390">
        <f>(1/9.81)*(SQRT(9.81*2*Basic!$C$4)*SIN(RADIANS(AI390))+(SQRT((SQRT(9.81*2*Basic!$C$4)*SIN(RADIANS(AI390))*SQRT(9.81*2*Basic!$C$4)*SIN(RADIANS(AI390)))-19.62*(-Basic!$C$3))))*SQRT(9.81*2*Basic!$C$4)*COS(RADIANS(AI390))</f>
        <v>2.381335886370068</v>
      </c>
    </row>
    <row r="391" spans="6:36" x14ac:dyDescent="0.3">
      <c r="F391" s="36">
        <f t="shared" si="51"/>
        <v>2.3868115010388675</v>
      </c>
      <c r="G391" s="36">
        <f>Tool!$D$10+('Trajectory Map'!F391*SIN(RADIANS(90-2*DEGREES(ASIN($D$5/2000))))/COS(RADIANS(90-2*DEGREES(ASIN($D$5/2000))))-('Trajectory Map'!F391*'Trajectory Map'!F391/((Tool!$D$9-Tool!$D$10)*4*COS(RADIANS(90-2*DEGREES(ASIN($D$5/2000))))*COS(RADIANS(90-2*DEGREES(ASIN($D$5/2000)))))))</f>
        <v>3.5429039848431847</v>
      </c>
      <c r="AC391">
        <f t="shared" si="55"/>
        <v>389</v>
      </c>
      <c r="AD391">
        <f t="shared" si="52"/>
        <v>1961.8050361847886</v>
      </c>
      <c r="AE391">
        <v>0</v>
      </c>
      <c r="AF391">
        <v>0</v>
      </c>
      <c r="AG391">
        <f t="shared" si="53"/>
        <v>11.215516470987094</v>
      </c>
      <c r="AH391">
        <f t="shared" si="50"/>
        <v>22.431032941974188</v>
      </c>
      <c r="AI391">
        <f t="shared" si="54"/>
        <v>67.568967058025805</v>
      </c>
      <c r="AJ391">
        <f>(1/9.81)*(SQRT(9.81*2*Basic!$C$4)*SIN(RADIANS(AI391))+(SQRT((SQRT(9.81*2*Basic!$C$4)*SIN(RADIANS(AI391))*SQRT(9.81*2*Basic!$C$4)*SIN(RADIANS(AI391)))-19.62*(-Basic!$C$3))))*SQRT(9.81*2*Basic!$C$4)*COS(RADIANS(AI391))</f>
        <v>2.3868115010388675</v>
      </c>
    </row>
    <row r="392" spans="6:36" x14ac:dyDescent="0.3">
      <c r="F392" s="36">
        <f t="shared" si="51"/>
        <v>2.3922821092965414</v>
      </c>
      <c r="G392" s="36">
        <f>Tool!$D$10+('Trajectory Map'!F392*SIN(RADIANS(90-2*DEGREES(ASIN($D$5/2000))))/COS(RADIANS(90-2*DEGREES(ASIN($D$5/2000))))-('Trajectory Map'!F392*'Trajectory Map'!F392/((Tool!$D$9-Tool!$D$10)*4*COS(RADIANS(90-2*DEGREES(ASIN($D$5/2000))))*COS(RADIANS(90-2*DEGREES(ASIN($D$5/2000)))))))</f>
        <v>3.5370448085560371</v>
      </c>
      <c r="AC392">
        <f t="shared" si="55"/>
        <v>390</v>
      </c>
      <c r="AD392">
        <f t="shared" si="52"/>
        <v>1961.6064844917291</v>
      </c>
      <c r="AE392">
        <v>0</v>
      </c>
      <c r="AF392">
        <v>0</v>
      </c>
      <c r="AG392">
        <f t="shared" si="53"/>
        <v>11.244723592376433</v>
      </c>
      <c r="AH392">
        <f t="shared" si="50"/>
        <v>22.489447184752866</v>
      </c>
      <c r="AI392">
        <f t="shared" si="54"/>
        <v>67.510552815247138</v>
      </c>
      <c r="AJ392">
        <f>(1/9.81)*(SQRT(9.81*2*Basic!$C$4)*SIN(RADIANS(AI392))+(SQRT((SQRT(9.81*2*Basic!$C$4)*SIN(RADIANS(AI392))*SQRT(9.81*2*Basic!$C$4)*SIN(RADIANS(AI392)))-19.62*(-Basic!$C$3))))*SQRT(9.81*2*Basic!$C$4)*COS(RADIANS(AI392))</f>
        <v>2.3922821092965414</v>
      </c>
    </row>
    <row r="393" spans="6:36" x14ac:dyDescent="0.3">
      <c r="F393" s="36">
        <f t="shared" si="51"/>
        <v>2.3977476996169806</v>
      </c>
      <c r="G393" s="36">
        <f>Tool!$D$10+('Trajectory Map'!F393*SIN(RADIANS(90-2*DEGREES(ASIN($D$5/2000))))/COS(RADIANS(90-2*DEGREES(ASIN($D$5/2000))))-('Trajectory Map'!F393*'Trajectory Map'!F393/((Tool!$D$9-Tool!$D$10)*4*COS(RADIANS(90-2*DEGREES(ASIN($D$5/2000))))*COS(RADIANS(90-2*DEGREES(ASIN($D$5/2000)))))))</f>
        <v>3.5311690312403829</v>
      </c>
      <c r="AC393">
        <f t="shared" si="55"/>
        <v>391</v>
      </c>
      <c r="AD393">
        <f t="shared" si="52"/>
        <v>1961.4074028615269</v>
      </c>
      <c r="AE393">
        <v>0</v>
      </c>
      <c r="AF393">
        <v>0</v>
      </c>
      <c r="AG393">
        <f t="shared" si="53"/>
        <v>11.273933674174417</v>
      </c>
      <c r="AH393">
        <f t="shared" si="50"/>
        <v>22.547867348348834</v>
      </c>
      <c r="AI393">
        <f t="shared" si="54"/>
        <v>67.452132651651169</v>
      </c>
      <c r="AJ393">
        <f>(1/9.81)*(SQRT(9.81*2*Basic!$C$4)*SIN(RADIANS(AI393))+(SQRT((SQRT(9.81*2*Basic!$C$4)*SIN(RADIANS(AI393))*SQRT(9.81*2*Basic!$C$4)*SIN(RADIANS(AI393)))-19.62*(-Basic!$C$3))))*SQRT(9.81*2*Basic!$C$4)*COS(RADIANS(AI393))</f>
        <v>2.3977476996169806</v>
      </c>
    </row>
    <row r="394" spans="6:36" x14ac:dyDescent="0.3">
      <c r="F394" s="36">
        <f t="shared" si="51"/>
        <v>2.4032082604844591</v>
      </c>
      <c r="G394" s="36">
        <f>Tool!$D$10+('Trajectory Map'!F394*SIN(RADIANS(90-2*DEGREES(ASIN($D$5/2000))))/COS(RADIANS(90-2*DEGREES(ASIN($D$5/2000))))-('Trajectory Map'!F394*'Trajectory Map'!F394/((Tool!$D$9-Tool!$D$10)*4*COS(RADIANS(90-2*DEGREES(ASIN($D$5/2000))))*COS(RADIANS(90-2*DEGREES(ASIN($D$5/2000)))))))</f>
        <v>3.5252767258443329</v>
      </c>
      <c r="AC394">
        <f t="shared" si="55"/>
        <v>392</v>
      </c>
      <c r="AD394">
        <f t="shared" si="52"/>
        <v>1961.2077911328008</v>
      </c>
      <c r="AE394">
        <v>0</v>
      </c>
      <c r="AF394">
        <v>0</v>
      </c>
      <c r="AG394">
        <f t="shared" si="53"/>
        <v>11.303146724875685</v>
      </c>
      <c r="AH394">
        <f t="shared" si="50"/>
        <v>22.606293449751369</v>
      </c>
      <c r="AI394">
        <f t="shared" si="54"/>
        <v>67.393706550248623</v>
      </c>
      <c r="AJ394">
        <f>(1/9.81)*(SQRT(9.81*2*Basic!$C$4)*SIN(RADIANS(AI394))+(SQRT((SQRT(9.81*2*Basic!$C$4)*SIN(RADIANS(AI394))*SQRT(9.81*2*Basic!$C$4)*SIN(RADIANS(AI394)))-19.62*(-Basic!$C$3))))*SQRT(9.81*2*Basic!$C$4)*COS(RADIANS(AI394))</f>
        <v>2.4032082604844591</v>
      </c>
    </row>
    <row r="395" spans="6:36" x14ac:dyDescent="0.3">
      <c r="F395" s="36">
        <f t="shared" si="51"/>
        <v>2.408663780393653</v>
      </c>
      <c r="G395" s="36">
        <f>Tool!$D$10+('Trajectory Map'!F395*SIN(RADIANS(90-2*DEGREES(ASIN($D$5/2000))))/COS(RADIANS(90-2*DEGREES(ASIN($D$5/2000))))-('Trajectory Map'!F395*'Trajectory Map'!F395/((Tool!$D$9-Tool!$D$10)*4*COS(RADIANS(90-2*DEGREES(ASIN($D$5/2000))))*COS(RADIANS(90-2*DEGREES(ASIN($D$5/2000)))))))</f>
        <v>3.5193679654339469</v>
      </c>
      <c r="AC395">
        <f t="shared" si="55"/>
        <v>393</v>
      </c>
      <c r="AD395">
        <f t="shared" si="52"/>
        <v>1961.0076491436744</v>
      </c>
      <c r="AE395">
        <v>0</v>
      </c>
      <c r="AF395">
        <v>0</v>
      </c>
      <c r="AG395">
        <f t="shared" si="53"/>
        <v>11.332362752982275</v>
      </c>
      <c r="AH395">
        <f t="shared" si="50"/>
        <v>22.664725505964551</v>
      </c>
      <c r="AI395">
        <f t="shared" si="54"/>
        <v>67.335274494035446</v>
      </c>
      <c r="AJ395">
        <f>(1/9.81)*(SQRT(9.81*2*Basic!$C$4)*SIN(RADIANS(AI395))+(SQRT((SQRT(9.81*2*Basic!$C$4)*SIN(RADIANS(AI395))*SQRT(9.81*2*Basic!$C$4)*SIN(RADIANS(AI395)))-19.62*(-Basic!$C$3))))*SQRT(9.81*2*Basic!$C$4)*COS(RADIANS(AI395))</f>
        <v>2.408663780393653</v>
      </c>
    </row>
    <row r="396" spans="6:36" x14ac:dyDescent="0.3">
      <c r="F396" s="36">
        <f t="shared" si="51"/>
        <v>2.4141142478496751</v>
      </c>
      <c r="G396" s="36">
        <f>Tool!$D$10+('Trajectory Map'!F396*SIN(RADIANS(90-2*DEGREES(ASIN($D$5/2000))))/COS(RADIANS(90-2*DEGREES(ASIN($D$5/2000))))-('Trajectory Map'!F396*'Trajectory Map'!F396/((Tool!$D$9-Tool!$D$10)*4*COS(RADIANS(90-2*DEGREES(ASIN($D$5/2000))))*COS(RADIANS(90-2*DEGREES(ASIN($D$5/2000)))))))</f>
        <v>3.513442823192559</v>
      </c>
      <c r="AC396">
        <f t="shared" si="55"/>
        <v>394</v>
      </c>
      <c r="AD396">
        <f t="shared" si="52"/>
        <v>1960.8069767317741</v>
      </c>
      <c r="AE396">
        <v>0</v>
      </c>
      <c r="AF396">
        <v>0</v>
      </c>
      <c r="AG396">
        <f t="shared" si="53"/>
        <v>11.361581767003653</v>
      </c>
      <c r="AH396">
        <f t="shared" si="50"/>
        <v>22.723163534007305</v>
      </c>
      <c r="AI396">
        <f t="shared" si="54"/>
        <v>67.276836465992687</v>
      </c>
      <c r="AJ396">
        <f>(1/9.81)*(SQRT(9.81*2*Basic!$C$4)*SIN(RADIANS(AI396))+(SQRT((SQRT(9.81*2*Basic!$C$4)*SIN(RADIANS(AI396))*SQRT(9.81*2*Basic!$C$4)*SIN(RADIANS(AI396)))-19.62*(-Basic!$C$3))))*SQRT(9.81*2*Basic!$C$4)*COS(RADIANS(AI396))</f>
        <v>2.4141142478496751</v>
      </c>
    </row>
    <row r="397" spans="6:36" x14ac:dyDescent="0.3">
      <c r="F397" s="36">
        <f t="shared" si="51"/>
        <v>2.4195596513681075</v>
      </c>
      <c r="G397" s="36">
        <f>Tool!$D$10+('Trajectory Map'!F397*SIN(RADIANS(90-2*DEGREES(ASIN($D$5/2000))))/COS(RADIANS(90-2*DEGREES(ASIN($D$5/2000))))-('Trajectory Map'!F397*'Trajectory Map'!F397/((Tool!$D$9-Tool!$D$10)*4*COS(RADIANS(90-2*DEGREES(ASIN($D$5/2000))))*COS(RADIANS(90-2*DEGREES(ASIN($D$5/2000)))))))</f>
        <v>3.507501372420109</v>
      </c>
      <c r="AC397">
        <f t="shared" si="55"/>
        <v>395</v>
      </c>
      <c r="AD397">
        <f t="shared" si="52"/>
        <v>1960.6057737342303</v>
      </c>
      <c r="AE397">
        <v>0</v>
      </c>
      <c r="AF397">
        <v>0</v>
      </c>
      <c r="AG397">
        <f t="shared" si="53"/>
        <v>11.390803775456748</v>
      </c>
      <c r="AH397">
        <f t="shared" si="50"/>
        <v>22.781607550913495</v>
      </c>
      <c r="AI397">
        <f t="shared" si="54"/>
        <v>67.218392449086508</v>
      </c>
      <c r="AJ397">
        <f>(1/9.81)*(SQRT(9.81*2*Basic!$C$4)*SIN(RADIANS(AI397))+(SQRT((SQRT(9.81*2*Basic!$C$4)*SIN(RADIANS(AI397))*SQRT(9.81*2*Basic!$C$4)*SIN(RADIANS(AI397)))-19.62*(-Basic!$C$3))))*SQRT(9.81*2*Basic!$C$4)*COS(RADIANS(AI397))</f>
        <v>2.4195596513681075</v>
      </c>
    </row>
    <row r="398" spans="6:36" x14ac:dyDescent="0.3">
      <c r="F398" s="36">
        <f t="shared" si="51"/>
        <v>2.4249999794750141</v>
      </c>
      <c r="G398" s="36">
        <f>Tool!$D$10+('Trajectory Map'!F398*SIN(RADIANS(90-2*DEGREES(ASIN($D$5/2000))))/COS(RADIANS(90-2*DEGREES(ASIN($D$5/2000))))-('Trajectory Map'!F398*'Trajectory Map'!F398/((Tool!$D$9-Tool!$D$10)*4*COS(RADIANS(90-2*DEGREES(ASIN($D$5/2000))))*COS(RADIANS(90-2*DEGREES(ASIN($D$5/2000)))))))</f>
        <v>3.5015436865324863</v>
      </c>
      <c r="AC398">
        <f t="shared" si="55"/>
        <v>396</v>
      </c>
      <c r="AD398">
        <f t="shared" si="52"/>
        <v>1960.4040399876756</v>
      </c>
      <c r="AE398">
        <v>0</v>
      </c>
      <c r="AF398">
        <v>0</v>
      </c>
      <c r="AG398">
        <f t="shared" si="53"/>
        <v>11.420028786865968</v>
      </c>
      <c r="AH398">
        <f t="shared" si="50"/>
        <v>22.840057573731936</v>
      </c>
      <c r="AI398">
        <f t="shared" si="54"/>
        <v>67.15994242626806</v>
      </c>
      <c r="AJ398">
        <f>(1/9.81)*(SQRT(9.81*2*Basic!$C$4)*SIN(RADIANS(AI398))+(SQRT((SQRT(9.81*2*Basic!$C$4)*SIN(RADIANS(AI398))*SQRT(9.81*2*Basic!$C$4)*SIN(RADIANS(AI398)))-19.62*(-Basic!$C$3))))*SQRT(9.81*2*Basic!$C$4)*COS(RADIANS(AI398))</f>
        <v>2.4249999794750141</v>
      </c>
    </row>
    <row r="399" spans="6:36" x14ac:dyDescent="0.3">
      <c r="F399" s="36">
        <f t="shared" si="51"/>
        <v>2.4304352207069764</v>
      </c>
      <c r="G399" s="36">
        <f>Tool!$D$10+('Trajectory Map'!F399*SIN(RADIANS(90-2*DEGREES(ASIN($D$5/2000))))/COS(RADIANS(90-2*DEGREES(ASIN($D$5/2000))))-('Trajectory Map'!F399*'Trajectory Map'!F399/((Tool!$D$9-Tool!$D$10)*4*COS(RADIANS(90-2*DEGREES(ASIN($D$5/2000))))*COS(RADIANS(90-2*DEGREES(ASIN($D$5/2000)))))))</f>
        <v>3.4955698390608605</v>
      </c>
      <c r="AC399">
        <f t="shared" si="55"/>
        <v>397</v>
      </c>
      <c r="AD399">
        <f t="shared" si="52"/>
        <v>1960.2017753282441</v>
      </c>
      <c r="AE399">
        <v>0</v>
      </c>
      <c r="AF399">
        <v>0</v>
      </c>
      <c r="AG399">
        <f t="shared" si="53"/>
        <v>11.449256809763224</v>
      </c>
      <c r="AH399">
        <f t="shared" si="50"/>
        <v>22.898513619526447</v>
      </c>
      <c r="AI399">
        <f t="shared" si="54"/>
        <v>67.101486380473546</v>
      </c>
      <c r="AJ399">
        <f>(1/9.81)*(SQRT(9.81*2*Basic!$C$4)*SIN(RADIANS(AI399))+(SQRT((SQRT(9.81*2*Basic!$C$4)*SIN(RADIANS(AI399))*SQRT(9.81*2*Basic!$C$4)*SIN(RADIANS(AI399)))-19.62*(-Basic!$C$3))))*SQRT(9.81*2*Basic!$C$4)*COS(RADIANS(AI399))</f>
        <v>2.4304352207069764</v>
      </c>
    </row>
    <row r="400" spans="6:36" x14ac:dyDescent="0.3">
      <c r="F400" s="36">
        <f t="shared" si="51"/>
        <v>2.4358653636111196</v>
      </c>
      <c r="G400" s="36">
        <f>Tool!$D$10+('Trajectory Map'!F400*SIN(RADIANS(90-2*DEGREES(ASIN($D$5/2000))))/COS(RADIANS(90-2*DEGREES(ASIN($D$5/2000))))-('Trajectory Map'!F400*'Trajectory Map'!F400/((Tool!$D$9-Tool!$D$10)*4*COS(RADIANS(90-2*DEGREES(ASIN($D$5/2000))))*COS(RADIANS(90-2*DEGREES(ASIN($D$5/2000)))))))</f>
        <v>3.4895799036510065</v>
      </c>
      <c r="AC400">
        <f t="shared" si="55"/>
        <v>398</v>
      </c>
      <c r="AD400">
        <f t="shared" si="52"/>
        <v>1959.998979591571</v>
      </c>
      <c r="AE400">
        <v>0</v>
      </c>
      <c r="AF400">
        <v>0</v>
      </c>
      <c r="AG400">
        <f t="shared" si="53"/>
        <v>11.478487852687966</v>
      </c>
      <c r="AH400">
        <f t="shared" si="50"/>
        <v>22.956975705375932</v>
      </c>
      <c r="AI400">
        <f t="shared" si="54"/>
        <v>67.043024294624075</v>
      </c>
      <c r="AJ400">
        <f>(1/9.81)*(SQRT(9.81*2*Basic!$C$4)*SIN(RADIANS(AI400))+(SQRT((SQRT(9.81*2*Basic!$C$4)*SIN(RADIANS(AI400))*SQRT(9.81*2*Basic!$C$4)*SIN(RADIANS(AI400)))-19.62*(-Basic!$C$3))))*SQRT(9.81*2*Basic!$C$4)*COS(RADIANS(AI400))</f>
        <v>2.4358653636111196</v>
      </c>
    </row>
    <row r="401" spans="6:36" x14ac:dyDescent="0.3">
      <c r="F401" s="36">
        <f t="shared" si="51"/>
        <v>2.4412903967451429</v>
      </c>
      <c r="G401" s="36">
        <f>Tool!$D$10+('Trajectory Map'!F401*SIN(RADIANS(90-2*DEGREES(ASIN($D$5/2000))))/COS(RADIANS(90-2*DEGREES(ASIN($D$5/2000))))-('Trajectory Map'!F401*'Trajectory Map'!F401/((Tool!$D$9-Tool!$D$10)*4*COS(RADIANS(90-2*DEGREES(ASIN($D$5/2000))))*COS(RADIANS(90-2*DEGREES(ASIN($D$5/2000)))))))</f>
        <v>3.4835739540626367</v>
      </c>
      <c r="AC401">
        <f t="shared" si="55"/>
        <v>399</v>
      </c>
      <c r="AD401">
        <f t="shared" si="52"/>
        <v>1959.7956526127921</v>
      </c>
      <c r="AE401">
        <v>0</v>
      </c>
      <c r="AF401">
        <v>0</v>
      </c>
      <c r="AG401">
        <f t="shared" si="53"/>
        <v>11.507721924187191</v>
      </c>
      <c r="AH401">
        <f t="shared" si="50"/>
        <v>23.015443848374382</v>
      </c>
      <c r="AI401">
        <f t="shared" si="54"/>
        <v>66.984556151625611</v>
      </c>
      <c r="AJ401">
        <f>(1/9.81)*(SQRT(9.81*2*Basic!$C$4)*SIN(RADIANS(AI401))+(SQRT((SQRT(9.81*2*Basic!$C$4)*SIN(RADIANS(AI401))*SQRT(9.81*2*Basic!$C$4)*SIN(RADIANS(AI401)))-19.62*(-Basic!$C$3))))*SQRT(9.81*2*Basic!$C$4)*COS(RADIANS(AI401))</f>
        <v>2.4412903967451429</v>
      </c>
    </row>
    <row r="402" spans="6:36" x14ac:dyDescent="0.3">
      <c r="F402" s="36">
        <f t="shared" si="51"/>
        <v>2.4467103086773312</v>
      </c>
      <c r="G402" s="36">
        <f>Tool!$D$10+('Trajectory Map'!F402*SIN(RADIANS(90-2*DEGREES(ASIN($D$5/2000))))/COS(RADIANS(90-2*DEGREES(ASIN($D$5/2000))))-('Trajectory Map'!F402*'Trajectory Map'!F402/((Tool!$D$9-Tool!$D$10)*4*COS(RADIANS(90-2*DEGREES(ASIN($D$5/2000))))*COS(RADIANS(90-2*DEGREES(ASIN($D$5/2000)))))))</f>
        <v>3.4775520641687452</v>
      </c>
      <c r="AC402">
        <f t="shared" si="55"/>
        <v>400</v>
      </c>
      <c r="AD402">
        <f t="shared" si="52"/>
        <v>1959.5917942265426</v>
      </c>
      <c r="AE402">
        <v>0</v>
      </c>
      <c r="AF402">
        <v>0</v>
      </c>
      <c r="AG402">
        <f t="shared" si="53"/>
        <v>11.53695903281549</v>
      </c>
      <c r="AH402">
        <f t="shared" si="50"/>
        <v>23.073918065630981</v>
      </c>
      <c r="AI402">
        <f t="shared" si="54"/>
        <v>66.926081934369023</v>
      </c>
      <c r="AJ402">
        <f>(1/9.81)*(SQRT(9.81*2*Basic!$C$4)*SIN(RADIANS(AI402))+(SQRT((SQRT(9.81*2*Basic!$C$4)*SIN(RADIANS(AI402))*SQRT(9.81*2*Basic!$C$4)*SIN(RADIANS(AI402)))-19.62*(-Basic!$C$3))))*SQRT(9.81*2*Basic!$C$4)*COS(RADIANS(AI402))</f>
        <v>2.4467103086773312</v>
      </c>
    </row>
    <row r="403" spans="6:36" x14ac:dyDescent="0.3">
      <c r="F403" s="36">
        <f t="shared" si="51"/>
        <v>2.4521250879866048</v>
      </c>
      <c r="G403" s="36">
        <f>Tool!$D$10+('Trajectory Map'!F403*SIN(RADIANS(90-2*DEGREES(ASIN($D$5/2000))))/COS(RADIANS(90-2*DEGREES(ASIN($D$5/2000))))-('Trajectory Map'!F403*'Trajectory Map'!F403/((Tool!$D$9-Tool!$D$10)*4*COS(RADIANS(90-2*DEGREES(ASIN($D$5/2000))))*COS(RADIANS(90-2*DEGREES(ASIN($D$5/2000)))))))</f>
        <v>3.4715143079549109</v>
      </c>
      <c r="AC403">
        <f t="shared" si="55"/>
        <v>401</v>
      </c>
      <c r="AD403">
        <f t="shared" si="52"/>
        <v>1959.3874042669561</v>
      </c>
      <c r="AE403">
        <v>0</v>
      </c>
      <c r="AF403">
        <v>0</v>
      </c>
      <c r="AG403">
        <f t="shared" si="53"/>
        <v>11.566199187135052</v>
      </c>
      <c r="AH403">
        <f t="shared" si="50"/>
        <v>23.132398374270103</v>
      </c>
      <c r="AI403">
        <f t="shared" si="54"/>
        <v>66.86760162572989</v>
      </c>
      <c r="AJ403">
        <f>(1/9.81)*(SQRT(9.81*2*Basic!$C$4)*SIN(RADIANS(AI403))+(SQRT((SQRT(9.81*2*Basic!$C$4)*SIN(RADIANS(AI403))*SQRT(9.81*2*Basic!$C$4)*SIN(RADIANS(AI403)))-19.62*(-Basic!$C$3))))*SQRT(9.81*2*Basic!$C$4)*COS(RADIANS(AI403))</f>
        <v>2.4521250879866048</v>
      </c>
    </row>
    <row r="404" spans="6:36" x14ac:dyDescent="0.3">
      <c r="F404" s="36">
        <f t="shared" si="51"/>
        <v>2.4575347232625249</v>
      </c>
      <c r="G404" s="36">
        <f>Tool!$D$10+('Trajectory Map'!F404*SIN(RADIANS(90-2*DEGREES(ASIN($D$5/2000))))/COS(RADIANS(90-2*DEGREES(ASIN($D$5/2000))))-('Trajectory Map'!F404*'Trajectory Map'!F404/((Tool!$D$9-Tool!$D$10)*4*COS(RADIANS(90-2*DEGREES(ASIN($D$5/2000))))*COS(RADIANS(90-2*DEGREES(ASIN($D$5/2000)))))))</f>
        <v>3.46546075951865</v>
      </c>
      <c r="AC404">
        <f t="shared" si="55"/>
        <v>402</v>
      </c>
      <c r="AD404">
        <f t="shared" si="52"/>
        <v>1959.1824825676654</v>
      </c>
      <c r="AE404">
        <v>0</v>
      </c>
      <c r="AF404">
        <v>0</v>
      </c>
      <c r="AG404">
        <f t="shared" si="53"/>
        <v>11.595442395715709</v>
      </c>
      <c r="AH404">
        <f t="shared" si="50"/>
        <v>23.190884791431419</v>
      </c>
      <c r="AI404">
        <f t="shared" si="54"/>
        <v>66.809115208568585</v>
      </c>
      <c r="AJ404">
        <f>(1/9.81)*(SQRT(9.81*2*Basic!$C$4)*SIN(RADIANS(AI404))+(SQRT((SQRT(9.81*2*Basic!$C$4)*SIN(RADIANS(AI404))*SQRT(9.81*2*Basic!$C$4)*SIN(RADIANS(AI404)))-19.62*(-Basic!$C$3))))*SQRT(9.81*2*Basic!$C$4)*COS(RADIANS(AI404))</f>
        <v>2.4575347232625249</v>
      </c>
    </row>
    <row r="405" spans="6:36" x14ac:dyDescent="0.3">
      <c r="F405" s="36">
        <f t="shared" si="51"/>
        <v>2.4629392031053396</v>
      </c>
      <c r="G405" s="36">
        <f>Tool!$D$10+('Trajectory Map'!F405*SIN(RADIANS(90-2*DEGREES(ASIN($D$5/2000))))/COS(RADIANS(90-2*DEGREES(ASIN($D$5/2000))))-('Trajectory Map'!F405*'Trajectory Map'!F405/((Tool!$D$9-Tool!$D$10)*4*COS(RADIANS(90-2*DEGREES(ASIN($D$5/2000))))*COS(RADIANS(90-2*DEGREES(ASIN($D$5/2000)))))))</f>
        <v>3.4593914930687202</v>
      </c>
      <c r="AC405">
        <f t="shared" si="55"/>
        <v>403</v>
      </c>
      <c r="AD405">
        <f t="shared" si="52"/>
        <v>1958.9770289617998</v>
      </c>
      <c r="AE405">
        <v>0</v>
      </c>
      <c r="AF405">
        <v>0</v>
      </c>
      <c r="AG405">
        <f t="shared" si="53"/>
        <v>11.624688667134951</v>
      </c>
      <c r="AH405">
        <f t="shared" si="50"/>
        <v>23.249377334269901</v>
      </c>
      <c r="AI405">
        <f t="shared" si="54"/>
        <v>66.750622665730106</v>
      </c>
      <c r="AJ405">
        <f>(1/9.81)*(SQRT(9.81*2*Basic!$C$4)*SIN(RADIANS(AI405))+(SQRT((SQRT(9.81*2*Basic!$C$4)*SIN(RADIANS(AI405))*SQRT(9.81*2*Basic!$C$4)*SIN(RADIANS(AI405)))-19.62*(-Basic!$C$3))))*SQRT(9.81*2*Basic!$C$4)*COS(RADIANS(AI405))</f>
        <v>2.4629392031053396</v>
      </c>
    </row>
    <row r="406" spans="6:36" x14ac:dyDescent="0.3">
      <c r="F406" s="36">
        <f t="shared" si="51"/>
        <v>2.4683385161259923</v>
      </c>
      <c r="G406" s="36">
        <f>Tool!$D$10+('Trajectory Map'!F406*SIN(RADIANS(90-2*DEGREES(ASIN($D$5/2000))))/COS(RADIANS(90-2*DEGREES(ASIN($D$5/2000))))-('Trajectory Map'!F406*'Trajectory Map'!F406/((Tool!$D$9-Tool!$D$10)*4*COS(RADIANS(90-2*DEGREES(ASIN($D$5/2000))))*COS(RADIANS(90-2*DEGREES(ASIN($D$5/2000)))))))</f>
        <v>3.4533065829244682</v>
      </c>
      <c r="AC406">
        <f t="shared" si="55"/>
        <v>404</v>
      </c>
      <c r="AD406">
        <f t="shared" si="52"/>
        <v>1958.7710432819861</v>
      </c>
      <c r="AE406">
        <v>0</v>
      </c>
      <c r="AF406">
        <v>0</v>
      </c>
      <c r="AG406">
        <f t="shared" si="53"/>
        <v>11.653938009977946</v>
      </c>
      <c r="AH406">
        <f t="shared" si="50"/>
        <v>23.307876019955891</v>
      </c>
      <c r="AI406">
        <f t="shared" si="54"/>
        <v>66.692123980044101</v>
      </c>
      <c r="AJ406">
        <f>(1/9.81)*(SQRT(9.81*2*Basic!$C$4)*SIN(RADIANS(AI406))+(SQRT((SQRT(9.81*2*Basic!$C$4)*SIN(RADIANS(AI406))*SQRT(9.81*2*Basic!$C$4)*SIN(RADIANS(AI406)))-19.62*(-Basic!$C$3))))*SQRT(9.81*2*Basic!$C$4)*COS(RADIANS(AI406))</f>
        <v>2.4683385161259923</v>
      </c>
    </row>
    <row r="407" spans="6:36" x14ac:dyDescent="0.3">
      <c r="F407" s="36">
        <f t="shared" si="51"/>
        <v>2.473732650946161</v>
      </c>
      <c r="G407" s="36">
        <f>Tool!$D$10+('Trajectory Map'!F407*SIN(RADIANS(90-2*DEGREES(ASIN($D$5/2000))))/COS(RADIANS(90-2*DEGREES(ASIN($D$5/2000))))-('Trajectory Map'!F407*'Trajectory Map'!F407/((Tool!$D$9-Tool!$D$10)*4*COS(RADIANS(90-2*DEGREES(ASIN($D$5/2000))))*COS(RADIANS(90-2*DEGREES(ASIN($D$5/2000)))))))</f>
        <v>3.4472061035151382</v>
      </c>
      <c r="AC407">
        <f t="shared" si="55"/>
        <v>405</v>
      </c>
      <c r="AD407">
        <f t="shared" si="52"/>
        <v>1958.5645253603466</v>
      </c>
      <c r="AE407">
        <v>0</v>
      </c>
      <c r="AF407">
        <v>0</v>
      </c>
      <c r="AG407">
        <f t="shared" si="53"/>
        <v>11.683190432837582</v>
      </c>
      <c r="AH407">
        <f t="shared" si="50"/>
        <v>23.366380865675165</v>
      </c>
      <c r="AI407">
        <f t="shared" si="54"/>
        <v>66.633619134324832</v>
      </c>
      <c r="AJ407">
        <f>(1/9.81)*(SQRT(9.81*2*Basic!$C$4)*SIN(RADIANS(AI407))+(SQRT((SQRT(9.81*2*Basic!$C$4)*SIN(RADIANS(AI407))*SQRT(9.81*2*Basic!$C$4)*SIN(RADIANS(AI407)))-19.62*(-Basic!$C$3))))*SQRT(9.81*2*Basic!$C$4)*COS(RADIANS(AI407))</f>
        <v>2.473732650946161</v>
      </c>
    </row>
    <row r="408" spans="6:36" x14ac:dyDescent="0.3">
      <c r="F408" s="36">
        <f t="shared" si="51"/>
        <v>2.4791215961982833</v>
      </c>
      <c r="G408" s="36">
        <f>Tool!$D$10+('Trajectory Map'!F408*SIN(RADIANS(90-2*DEGREES(ASIN($D$5/2000))))/COS(RADIANS(90-2*DEGREES(ASIN($D$5/2000))))-('Trajectory Map'!F408*'Trajectory Map'!F408/((Tool!$D$9-Tool!$D$10)*4*COS(RADIANS(90-2*DEGREES(ASIN($D$5/2000))))*COS(RADIANS(90-2*DEGREES(ASIN($D$5/2000)))))))</f>
        <v>3.4410901293792016</v>
      </c>
      <c r="AC408">
        <f t="shared" si="55"/>
        <v>406</v>
      </c>
      <c r="AD408">
        <f t="shared" si="52"/>
        <v>1958.3574750284995</v>
      </c>
      <c r="AE408">
        <v>0</v>
      </c>
      <c r="AF408">
        <v>0</v>
      </c>
      <c r="AG408">
        <f t="shared" si="53"/>
        <v>11.712445944314483</v>
      </c>
      <c r="AH408">
        <f t="shared" si="50"/>
        <v>23.424891888628967</v>
      </c>
      <c r="AI408">
        <f t="shared" si="54"/>
        <v>66.575108111371037</v>
      </c>
      <c r="AJ408">
        <f>(1/9.81)*(SQRT(9.81*2*Basic!$C$4)*SIN(RADIANS(AI408))+(SQRT((SQRT(9.81*2*Basic!$C$4)*SIN(RADIANS(AI408))*SQRT(9.81*2*Basic!$C$4)*SIN(RADIANS(AI408)))-19.62*(-Basic!$C$3))))*SQRT(9.81*2*Basic!$C$4)*COS(RADIANS(AI408))</f>
        <v>2.4791215961982833</v>
      </c>
    </row>
    <row r="409" spans="6:36" x14ac:dyDescent="0.3">
      <c r="F409" s="36">
        <f t="shared" si="51"/>
        <v>2.4845053405255779</v>
      </c>
      <c r="G409" s="36">
        <f>Tool!$D$10+('Trajectory Map'!F409*SIN(RADIANS(90-2*DEGREES(ASIN($D$5/2000))))/COS(RADIANS(90-2*DEGREES(ASIN($D$5/2000))))-('Trajectory Map'!F409*'Trajectory Map'!F409/((Tool!$D$9-Tool!$D$10)*4*COS(RADIANS(90-2*DEGREES(ASIN($D$5/2000))))*COS(RADIANS(90-2*DEGREES(ASIN($D$5/2000)))))))</f>
        <v>3.434958735163681</v>
      </c>
      <c r="AC409">
        <f t="shared" si="55"/>
        <v>407</v>
      </c>
      <c r="AD409">
        <f t="shared" si="52"/>
        <v>1958.1498921175569</v>
      </c>
      <c r="AE409">
        <v>0</v>
      </c>
      <c r="AF409">
        <v>0</v>
      </c>
      <c r="AG409">
        <f t="shared" si="53"/>
        <v>11.74170455301703</v>
      </c>
      <c r="AH409">
        <f t="shared" si="50"/>
        <v>23.48340910603406</v>
      </c>
      <c r="AI409">
        <f t="shared" si="54"/>
        <v>66.51659089396594</v>
      </c>
      <c r="AJ409">
        <f>(1/9.81)*(SQRT(9.81*2*Basic!$C$4)*SIN(RADIANS(AI409))+(SQRT((SQRT(9.81*2*Basic!$C$4)*SIN(RADIANS(AI409))*SQRT(9.81*2*Basic!$C$4)*SIN(RADIANS(AI409)))-19.62*(-Basic!$C$3))))*SQRT(9.81*2*Basic!$C$4)*COS(RADIANS(AI409))</f>
        <v>2.4845053405255779</v>
      </c>
    </row>
    <row r="410" spans="6:36" x14ac:dyDescent="0.3">
      <c r="F410" s="36">
        <f t="shared" si="51"/>
        <v>2.4898838725820798</v>
      </c>
      <c r="G410" s="36">
        <f>Tool!$D$10+('Trajectory Map'!F410*SIN(RADIANS(90-2*DEGREES(ASIN($D$5/2000))))/COS(RADIANS(90-2*DEGREES(ASIN($D$5/2000))))-('Trajectory Map'!F410*'Trajectory Map'!F410/((Tool!$D$9-Tool!$D$10)*4*COS(RADIANS(90-2*DEGREES(ASIN($D$5/2000))))*COS(RADIANS(90-2*DEGREES(ASIN($D$5/2000)))))))</f>
        <v>3.4288119956234668</v>
      </c>
      <c r="AC410">
        <f t="shared" si="55"/>
        <v>408</v>
      </c>
      <c r="AD410">
        <f t="shared" si="52"/>
        <v>1957.9417764581253</v>
      </c>
      <c r="AE410">
        <v>0</v>
      </c>
      <c r="AF410">
        <v>0</v>
      </c>
      <c r="AG410">
        <f t="shared" si="53"/>
        <v>11.770966267561397</v>
      </c>
      <c r="AH410">
        <f t="shared" si="50"/>
        <v>23.541932535122793</v>
      </c>
      <c r="AI410">
        <f t="shared" si="54"/>
        <v>66.458067464877203</v>
      </c>
      <c r="AJ410">
        <f>(1/9.81)*(SQRT(9.81*2*Basic!$C$4)*SIN(RADIANS(AI410))+(SQRT((SQRT(9.81*2*Basic!$C$4)*SIN(RADIANS(AI410))*SQRT(9.81*2*Basic!$C$4)*SIN(RADIANS(AI410)))-19.62*(-Basic!$C$3))))*SQRT(9.81*2*Basic!$C$4)*COS(RADIANS(AI410))</f>
        <v>2.4898838725820798</v>
      </c>
    </row>
    <row r="411" spans="6:36" x14ac:dyDescent="0.3">
      <c r="F411" s="36">
        <f t="shared" si="51"/>
        <v>2.4952571810326565</v>
      </c>
      <c r="G411" s="36">
        <f>Tool!$D$10+('Trajectory Map'!F411*SIN(RADIANS(90-2*DEGREES(ASIN($D$5/2000))))/COS(RADIANS(90-2*DEGREES(ASIN($D$5/2000))))-('Trajectory Map'!F411*'Trajectory Map'!F411/((Tool!$D$9-Tool!$D$10)*4*COS(RADIANS(90-2*DEGREES(ASIN($D$5/2000))))*COS(RADIANS(90-2*DEGREES(ASIN($D$5/2000)))))))</f>
        <v>3.422649985620648</v>
      </c>
      <c r="AC411">
        <f t="shared" si="55"/>
        <v>409</v>
      </c>
      <c r="AD411">
        <f t="shared" si="52"/>
        <v>1957.7331278803042</v>
      </c>
      <c r="AE411">
        <v>0</v>
      </c>
      <c r="AF411">
        <v>0</v>
      </c>
      <c r="AG411">
        <f t="shared" si="53"/>
        <v>11.800231096571574</v>
      </c>
      <c r="AH411">
        <f t="shared" si="50"/>
        <v>23.600462193143148</v>
      </c>
      <c r="AI411">
        <f t="shared" si="54"/>
        <v>66.399537806856856</v>
      </c>
      <c r="AJ411">
        <f>(1/9.81)*(SQRT(9.81*2*Basic!$C$4)*SIN(RADIANS(AI411))+(SQRT((SQRT(9.81*2*Basic!$C$4)*SIN(RADIANS(AI411))*SQRT(9.81*2*Basic!$C$4)*SIN(RADIANS(AI411)))-19.62*(-Basic!$C$3))))*SQRT(9.81*2*Basic!$C$4)*COS(RADIANS(AI411))</f>
        <v>2.4952571810326565</v>
      </c>
    </row>
    <row r="412" spans="6:36" x14ac:dyDescent="0.3">
      <c r="F412" s="36">
        <f t="shared" si="51"/>
        <v>2.5006252545530474</v>
      </c>
      <c r="G412" s="36">
        <f>Tool!$D$10+('Trajectory Map'!F412*SIN(RADIANS(90-2*DEGREES(ASIN($D$5/2000))))/COS(RADIANS(90-2*DEGREES(ASIN($D$5/2000))))-('Trajectory Map'!F412*'Trajectory Map'!F412/((Tool!$D$9-Tool!$D$10)*4*COS(RADIANS(90-2*DEGREES(ASIN($D$5/2000))))*COS(RADIANS(90-2*DEGREES(ASIN($D$5/2000)))))))</f>
        <v>3.4164727801238146</v>
      </c>
      <c r="AC412">
        <f t="shared" si="55"/>
        <v>410</v>
      </c>
      <c r="AD412">
        <f t="shared" si="52"/>
        <v>1957.5239462136856</v>
      </c>
      <c r="AE412">
        <v>0</v>
      </c>
      <c r="AF412">
        <v>0</v>
      </c>
      <c r="AG412">
        <f t="shared" si="53"/>
        <v>11.829499048679391</v>
      </c>
      <c r="AH412">
        <f t="shared" si="50"/>
        <v>23.658998097358783</v>
      </c>
      <c r="AI412">
        <f t="shared" si="54"/>
        <v>66.34100190264121</v>
      </c>
      <c r="AJ412">
        <f>(1/9.81)*(SQRT(9.81*2*Basic!$C$4)*SIN(RADIANS(AI412))+(SQRT((SQRT(9.81*2*Basic!$C$4)*SIN(RADIANS(AI412))*SQRT(9.81*2*Basic!$C$4)*SIN(RADIANS(AI412)))-19.62*(-Basic!$C$3))))*SQRT(9.81*2*Basic!$C$4)*COS(RADIANS(AI412))</f>
        <v>2.5006252545530474</v>
      </c>
    </row>
    <row r="413" spans="6:36" x14ac:dyDescent="0.3">
      <c r="F413" s="36">
        <f t="shared" si="51"/>
        <v>2.5059880818298792</v>
      </c>
      <c r="G413" s="36">
        <f>Tool!$D$10+('Trajectory Map'!F413*SIN(RADIANS(90-2*DEGREES(ASIN($D$5/2000))))/COS(RADIANS(90-2*DEGREES(ASIN($D$5/2000))))-('Trajectory Map'!F413*'Trajectory Map'!F413/((Tool!$D$9-Tool!$D$10)*4*COS(RADIANS(90-2*DEGREES(ASIN($D$5/2000))))*COS(RADIANS(90-2*DEGREES(ASIN($D$5/2000)))))))</f>
        <v>3.4102804542073986</v>
      </c>
      <c r="AC413">
        <f t="shared" si="55"/>
        <v>411</v>
      </c>
      <c r="AD413">
        <f t="shared" si="52"/>
        <v>1957.3142312873526</v>
      </c>
      <c r="AE413">
        <v>0</v>
      </c>
      <c r="AF413">
        <v>0</v>
      </c>
      <c r="AG413">
        <f t="shared" si="53"/>
        <v>11.858770132524549</v>
      </c>
      <c r="AH413">
        <f t="shared" si="50"/>
        <v>23.717540265049099</v>
      </c>
      <c r="AI413">
        <f t="shared" si="54"/>
        <v>66.282459734950905</v>
      </c>
      <c r="AJ413">
        <f>(1/9.81)*(SQRT(9.81*2*Basic!$C$4)*SIN(RADIANS(AI413))+(SQRT((SQRT(9.81*2*Basic!$C$4)*SIN(RADIANS(AI413))*SQRT(9.81*2*Basic!$C$4)*SIN(RADIANS(AI413)))-19.62*(-Basic!$C$3))))*SQRT(9.81*2*Basic!$C$4)*COS(RADIANS(AI413))</f>
        <v>2.5059880818298792</v>
      </c>
    </row>
    <row r="414" spans="6:36" x14ac:dyDescent="0.3">
      <c r="F414" s="36">
        <f t="shared" si="51"/>
        <v>2.5113456515607013</v>
      </c>
      <c r="G414" s="36">
        <f>Tool!$D$10+('Trajectory Map'!F414*SIN(RADIANS(90-2*DEGREES(ASIN($D$5/2000))))/COS(RADIANS(90-2*DEGREES(ASIN($D$5/2000))))-('Trajectory Map'!F414*'Trajectory Map'!F414/((Tool!$D$9-Tool!$D$10)*4*COS(RADIANS(90-2*DEGREES(ASIN($D$5/2000))))*COS(RADIANS(90-2*DEGREES(ASIN($D$5/2000)))))))</f>
        <v>3.4040730830509718</v>
      </c>
      <c r="AC414">
        <f t="shared" si="55"/>
        <v>412</v>
      </c>
      <c r="AD414">
        <f t="shared" si="52"/>
        <v>1957.10398292988</v>
      </c>
      <c r="AE414">
        <v>0</v>
      </c>
      <c r="AF414">
        <v>0</v>
      </c>
      <c r="AG414">
        <f t="shared" si="53"/>
        <v>11.88804435675463</v>
      </c>
      <c r="AH414">
        <f t="shared" si="50"/>
        <v>23.77608871350926</v>
      </c>
      <c r="AI414">
        <f t="shared" si="54"/>
        <v>66.223911286490733</v>
      </c>
      <c r="AJ414">
        <f>(1/9.81)*(SQRT(9.81*2*Basic!$C$4)*SIN(RADIANS(AI414))+(SQRT((SQRT(9.81*2*Basic!$C$4)*SIN(RADIANS(AI414))*SQRT(9.81*2*Basic!$C$4)*SIN(RADIANS(AI414)))-19.62*(-Basic!$C$3))))*SQRT(9.81*2*Basic!$C$4)*COS(RADIANS(AI414))</f>
        <v>2.5113456515607013</v>
      </c>
    </row>
    <row r="415" spans="6:36" x14ac:dyDescent="0.3">
      <c r="F415" s="36">
        <f t="shared" si="51"/>
        <v>2.5166979524540052</v>
      </c>
      <c r="G415" s="36">
        <f>Tool!$D$10+('Trajectory Map'!F415*SIN(RADIANS(90-2*DEGREES(ASIN($D$5/2000))))/COS(RADIANS(90-2*DEGREES(ASIN($D$5/2000))))-('Trajectory Map'!F415*'Trajectory Map'!F415/((Tool!$D$9-Tool!$D$10)*4*COS(RADIANS(90-2*DEGREES(ASIN($D$5/2000))))*COS(RADIANS(90-2*DEGREES(ASIN($D$5/2000)))))))</f>
        <v>3.3978507419385773</v>
      </c>
      <c r="AC415">
        <f t="shared" si="55"/>
        <v>413</v>
      </c>
      <c r="AD415">
        <f t="shared" si="52"/>
        <v>1956.8932009693324</v>
      </c>
      <c r="AE415">
        <v>0</v>
      </c>
      <c r="AF415">
        <v>0</v>
      </c>
      <c r="AG415">
        <f t="shared" si="53"/>
        <v>11.917321730025147</v>
      </c>
      <c r="AH415">
        <f t="shared" si="50"/>
        <v>23.834643460050295</v>
      </c>
      <c r="AI415">
        <f t="shared" si="54"/>
        <v>66.165356539949698</v>
      </c>
      <c r="AJ415">
        <f>(1/9.81)*(SQRT(9.81*2*Basic!$C$4)*SIN(RADIANS(AI415))+(SQRT((SQRT(9.81*2*Basic!$C$4)*SIN(RADIANS(AI415))*SQRT(9.81*2*Basic!$C$4)*SIN(RADIANS(AI415)))-19.62*(-Basic!$C$3))))*SQRT(9.81*2*Basic!$C$4)*COS(RADIANS(AI415))</f>
        <v>2.5166979524540052</v>
      </c>
    </row>
    <row r="416" spans="6:36" x14ac:dyDescent="0.3">
      <c r="F416" s="36">
        <f t="shared" si="51"/>
        <v>2.5220449732292582</v>
      </c>
      <c r="G416" s="36">
        <f>Tool!$D$10+('Trajectory Map'!F416*SIN(RADIANS(90-2*DEGREES(ASIN($D$5/2000))))/COS(RADIANS(90-2*DEGREES(ASIN($D$5/2000))))-('Trajectory Map'!F416*'Trajectory Map'!F416/((Tool!$D$9-Tool!$D$10)*4*COS(RADIANS(90-2*DEGREES(ASIN($D$5/2000))))*COS(RADIANS(90-2*DEGREES(ASIN($D$5/2000)))))))</f>
        <v>3.3916135062580377</v>
      </c>
      <c r="AC416">
        <f t="shared" si="55"/>
        <v>414</v>
      </c>
      <c r="AD416">
        <f t="shared" si="52"/>
        <v>1956.681885233264</v>
      </c>
      <c r="AE416">
        <v>0</v>
      </c>
      <c r="AF416">
        <v>0</v>
      </c>
      <c r="AG416">
        <f t="shared" si="53"/>
        <v>11.946602260999558</v>
      </c>
      <c r="AH416">
        <f t="shared" si="50"/>
        <v>23.893204521999117</v>
      </c>
      <c r="AI416">
        <f t="shared" si="54"/>
        <v>66.10679547800089</v>
      </c>
      <c r="AJ416">
        <f>(1/9.81)*(SQRT(9.81*2*Basic!$C$4)*SIN(RADIANS(AI416))+(SQRT((SQRT(9.81*2*Basic!$C$4)*SIN(RADIANS(AI416))*SQRT(9.81*2*Basic!$C$4)*SIN(RADIANS(AI416)))-19.62*(-Basic!$C$3))))*SQRT(9.81*2*Basic!$C$4)*COS(RADIANS(AI416))</f>
        <v>2.5220449732292582</v>
      </c>
    </row>
    <row r="417" spans="6:36" x14ac:dyDescent="0.3">
      <c r="F417" s="36">
        <f t="shared" si="51"/>
        <v>2.5273867026169268</v>
      </c>
      <c r="G417" s="36">
        <f>Tool!$D$10+('Trajectory Map'!F417*SIN(RADIANS(90-2*DEGREES(ASIN($D$5/2000))))/COS(RADIANS(90-2*DEGREES(ASIN($D$5/2000))))-('Trajectory Map'!F417*'Trajectory Map'!F417/((Tool!$D$9-Tool!$D$10)*4*COS(RADIANS(90-2*DEGREES(ASIN($D$5/2000))))*COS(RADIANS(90-2*DEGREES(ASIN($D$5/2000)))))))</f>
        <v>3.3853614515002706</v>
      </c>
      <c r="AC417">
        <f t="shared" si="55"/>
        <v>415</v>
      </c>
      <c r="AD417">
        <f t="shared" si="52"/>
        <v>1956.4700355487175</v>
      </c>
      <c r="AE417">
        <v>0</v>
      </c>
      <c r="AF417">
        <v>0</v>
      </c>
      <c r="AG417">
        <f t="shared" si="53"/>
        <v>11.97588595834929</v>
      </c>
      <c r="AH417">
        <f t="shared" si="50"/>
        <v>23.951771916698579</v>
      </c>
      <c r="AI417">
        <f t="shared" si="54"/>
        <v>66.048228083301424</v>
      </c>
      <c r="AJ417">
        <f>(1/9.81)*(SQRT(9.81*2*Basic!$C$4)*SIN(RADIANS(AI417))+(SQRT((SQRT(9.81*2*Basic!$C$4)*SIN(RADIANS(AI417))*SQRT(9.81*2*Basic!$C$4)*SIN(RADIANS(AI417)))-19.62*(-Basic!$C$3))))*SQRT(9.81*2*Basic!$C$4)*COS(RADIANS(AI417))</f>
        <v>2.5273867026169268</v>
      </c>
    </row>
    <row r="418" spans="6:36" x14ac:dyDescent="0.3">
      <c r="F418" s="36">
        <f t="shared" si="51"/>
        <v>2.5327231293585033</v>
      </c>
      <c r="G418" s="36">
        <f>Tool!$D$10+('Trajectory Map'!F418*SIN(RADIANS(90-2*DEGREES(ASIN($D$5/2000))))/COS(RADIANS(90-2*DEGREES(ASIN($D$5/2000))))-('Trajectory Map'!F418*'Trajectory Map'!F418/((Tool!$D$9-Tool!$D$10)*4*COS(RADIANS(90-2*DEGREES(ASIN($D$5/2000))))*COS(RADIANS(90-2*DEGREES(ASIN($D$5/2000)))))))</f>
        <v>3.3790946532586057</v>
      </c>
      <c r="AC418">
        <f t="shared" si="55"/>
        <v>416</v>
      </c>
      <c r="AD418">
        <f t="shared" si="52"/>
        <v>1956.257651742224</v>
      </c>
      <c r="AE418">
        <v>0</v>
      </c>
      <c r="AF418">
        <v>0</v>
      </c>
      <c r="AG418">
        <f t="shared" si="53"/>
        <v>12.005172830753764</v>
      </c>
      <c r="AH418">
        <f t="shared" si="50"/>
        <v>24.010345661507529</v>
      </c>
      <c r="AI418">
        <f t="shared" si="54"/>
        <v>65.989654338492471</v>
      </c>
      <c r="AJ418">
        <f>(1/9.81)*(SQRT(9.81*2*Basic!$C$4)*SIN(RADIANS(AI418))+(SQRT((SQRT(9.81*2*Basic!$C$4)*SIN(RADIANS(AI418))*SQRT(9.81*2*Basic!$C$4)*SIN(RADIANS(AI418)))-19.62*(-Basic!$C$3))))*SQRT(9.81*2*Basic!$C$4)*COS(RADIANS(AI418))</f>
        <v>2.5327231293585033</v>
      </c>
    </row>
    <row r="419" spans="6:36" x14ac:dyDescent="0.3">
      <c r="F419" s="36">
        <f t="shared" si="51"/>
        <v>2.5380542422065355</v>
      </c>
      <c r="G419" s="36">
        <f>Tool!$D$10+('Trajectory Map'!F419*SIN(RADIANS(90-2*DEGREES(ASIN($D$5/2000))))/COS(RADIANS(90-2*DEGREES(ASIN($D$5/2000))))-('Trajectory Map'!F419*'Trajectory Map'!F419/((Tool!$D$9-Tool!$D$10)*4*COS(RADIANS(90-2*DEGREES(ASIN($D$5/2000))))*COS(RADIANS(90-2*DEGREES(ASIN($D$5/2000)))))))</f>
        <v>3.372813187228096</v>
      </c>
      <c r="AC419">
        <f t="shared" si="55"/>
        <v>417</v>
      </c>
      <c r="AD419">
        <f t="shared" si="52"/>
        <v>1956.0447336398011</v>
      </c>
      <c r="AE419">
        <v>0</v>
      </c>
      <c r="AF419">
        <v>0</v>
      </c>
      <c r="AG419">
        <f t="shared" si="53"/>
        <v>12.034462886900442</v>
      </c>
      <c r="AH419">
        <f t="shared" si="50"/>
        <v>24.068925773800885</v>
      </c>
      <c r="AI419">
        <f t="shared" si="54"/>
        <v>65.931074226199115</v>
      </c>
      <c r="AJ419">
        <f>(1/9.81)*(SQRT(9.81*2*Basic!$C$4)*SIN(RADIANS(AI419))+(SQRT((SQRT(9.81*2*Basic!$C$4)*SIN(RADIANS(AI419))*SQRT(9.81*2*Basic!$C$4)*SIN(RADIANS(AI419)))-19.62*(-Basic!$C$3))))*SQRT(9.81*2*Basic!$C$4)*COS(RADIANS(AI419))</f>
        <v>2.5380542422065355</v>
      </c>
    </row>
    <row r="420" spans="6:36" x14ac:dyDescent="0.3">
      <c r="F420" s="36">
        <f t="shared" si="51"/>
        <v>2.5433800299246481</v>
      </c>
      <c r="G420" s="36">
        <f>Tool!$D$10+('Trajectory Map'!F420*SIN(RADIANS(90-2*DEGREES(ASIN($D$5/2000))))/COS(RADIANS(90-2*DEGREES(ASIN($D$5/2000))))-('Trajectory Map'!F420*'Trajectory Map'!F420/((Tool!$D$9-Tool!$D$10)*4*COS(RADIANS(90-2*DEGREES(ASIN($D$5/2000))))*COS(RADIANS(90-2*DEGREES(ASIN($D$5/2000)))))))</f>
        <v>3.3665171292048326</v>
      </c>
      <c r="AC420">
        <f t="shared" si="55"/>
        <v>418</v>
      </c>
      <c r="AD420">
        <f t="shared" si="52"/>
        <v>1955.8312810669534</v>
      </c>
      <c r="AE420">
        <v>0</v>
      </c>
      <c r="AF420">
        <v>0</v>
      </c>
      <c r="AG420">
        <f t="shared" si="53"/>
        <v>12.063756135484818</v>
      </c>
      <c r="AH420">
        <f t="shared" si="50"/>
        <v>24.127512270969635</v>
      </c>
      <c r="AI420">
        <f t="shared" si="54"/>
        <v>65.872487729030368</v>
      </c>
      <c r="AJ420">
        <f>(1/9.81)*(SQRT(9.81*2*Basic!$C$4)*SIN(RADIANS(AI420))+(SQRT((SQRT(9.81*2*Basic!$C$4)*SIN(RADIANS(AI420))*SQRT(9.81*2*Basic!$C$4)*SIN(RADIANS(AI420)))-19.62*(-Basic!$C$3))))*SQRT(9.81*2*Basic!$C$4)*COS(RADIANS(AI420))</f>
        <v>2.5433800299246481</v>
      </c>
    </row>
    <row r="421" spans="6:36" x14ac:dyDescent="0.3">
      <c r="F421" s="36">
        <f t="shared" si="51"/>
        <v>2.5487004812875758</v>
      </c>
      <c r="G421" s="36">
        <f>Tool!$D$10+('Trajectory Map'!F421*SIN(RADIANS(90-2*DEGREES(ASIN($D$5/2000))))/COS(RADIANS(90-2*DEGREES(ASIN($D$5/2000))))-('Trajectory Map'!F421*'Trajectory Map'!F421/((Tool!$D$9-Tool!$D$10)*4*COS(RADIANS(90-2*DEGREES(ASIN($D$5/2000))))*COS(RADIANS(90-2*DEGREES(ASIN($D$5/2000)))))))</f>
        <v>3.3602065550852522</v>
      </c>
      <c r="AC421">
        <f t="shared" si="55"/>
        <v>419</v>
      </c>
      <c r="AD421">
        <f t="shared" si="52"/>
        <v>1955.6172938486711</v>
      </c>
      <c r="AE421">
        <v>0</v>
      </c>
      <c r="AF421">
        <v>0</v>
      </c>
      <c r="AG421">
        <f t="shared" si="53"/>
        <v>12.093052585210479</v>
      </c>
      <c r="AH421">
        <f t="shared" si="50"/>
        <v>24.186105170420959</v>
      </c>
      <c r="AI421">
        <f t="shared" si="54"/>
        <v>65.813894829579041</v>
      </c>
      <c r="AJ421">
        <f>(1/9.81)*(SQRT(9.81*2*Basic!$C$4)*SIN(RADIANS(AI421))+(SQRT((SQRT(9.81*2*Basic!$C$4)*SIN(RADIANS(AI421))*SQRT(9.81*2*Basic!$C$4)*SIN(RADIANS(AI421)))-19.62*(-Basic!$C$3))))*SQRT(9.81*2*Basic!$C$4)*COS(RADIANS(AI421))</f>
        <v>2.5487004812875758</v>
      </c>
    </row>
    <row r="422" spans="6:36" x14ac:dyDescent="0.3">
      <c r="F422" s="36">
        <f t="shared" si="51"/>
        <v>2.5540155850811854</v>
      </c>
      <c r="G422" s="36">
        <f>Tool!$D$10+('Trajectory Map'!F422*SIN(RADIANS(90-2*DEGREES(ASIN($D$5/2000))))/COS(RADIANS(90-2*DEGREES(ASIN($D$5/2000))))-('Trajectory Map'!F422*'Trajectory Map'!F422/((Tool!$D$9-Tool!$D$10)*4*COS(RADIANS(90-2*DEGREES(ASIN($D$5/2000))))*COS(RADIANS(90-2*DEGREES(ASIN($D$5/2000)))))))</f>
        <v>3.3538815408654523</v>
      </c>
      <c r="AC422">
        <f t="shared" si="55"/>
        <v>420</v>
      </c>
      <c r="AD422">
        <f t="shared" si="52"/>
        <v>1955.4027718094296</v>
      </c>
      <c r="AE422">
        <v>0</v>
      </c>
      <c r="AF422">
        <v>0</v>
      </c>
      <c r="AG422">
        <f t="shared" si="53"/>
        <v>12.122352244789111</v>
      </c>
      <c r="AH422">
        <f t="shared" si="50"/>
        <v>24.244704489578222</v>
      </c>
      <c r="AI422">
        <f t="shared" si="54"/>
        <v>65.755295510421774</v>
      </c>
      <c r="AJ422">
        <f>(1/9.81)*(SQRT(9.81*2*Basic!$C$4)*SIN(RADIANS(AI422))+(SQRT((SQRT(9.81*2*Basic!$C$4)*SIN(RADIANS(AI422))*SQRT(9.81*2*Basic!$C$4)*SIN(RADIANS(AI422)))-19.62*(-Basic!$C$3))))*SQRT(9.81*2*Basic!$C$4)*COS(RADIANS(AI422))</f>
        <v>2.5540155850811854</v>
      </c>
    </row>
    <row r="423" spans="6:36" x14ac:dyDescent="0.3">
      <c r="F423" s="36">
        <f t="shared" si="51"/>
        <v>2.5593253301025065</v>
      </c>
      <c r="G423" s="36">
        <f>Tool!$D$10+('Trajectory Map'!F423*SIN(RADIANS(90-2*DEGREES(ASIN($D$5/2000))))/COS(RADIANS(90-2*DEGREES(ASIN($D$5/2000))))-('Trajectory Map'!F423*'Trajectory Map'!F423/((Tool!$D$9-Tool!$D$10)*4*COS(RADIANS(90-2*DEGREES(ASIN($D$5/2000))))*COS(RADIANS(90-2*DEGREES(ASIN($D$5/2000)))))))</f>
        <v>3.3475421626404946</v>
      </c>
      <c r="AC423">
        <f t="shared" si="55"/>
        <v>421</v>
      </c>
      <c r="AD423">
        <f t="shared" si="52"/>
        <v>1955.1877147731877</v>
      </c>
      <c r="AE423">
        <v>0</v>
      </c>
      <c r="AF423">
        <v>0</v>
      </c>
      <c r="AG423">
        <f t="shared" si="53"/>
        <v>12.151655122940531</v>
      </c>
      <c r="AH423">
        <f t="shared" si="50"/>
        <v>24.303310245881061</v>
      </c>
      <c r="AI423">
        <f t="shared" si="54"/>
        <v>65.696689754118935</v>
      </c>
      <c r="AJ423">
        <f>(1/9.81)*(SQRT(9.81*2*Basic!$C$4)*SIN(RADIANS(AI423))+(SQRT((SQRT(9.81*2*Basic!$C$4)*SIN(RADIANS(AI423))*SQRT(9.81*2*Basic!$C$4)*SIN(RADIANS(AI423)))-19.62*(-Basic!$C$3))))*SQRT(9.81*2*Basic!$C$4)*COS(RADIANS(AI423))</f>
        <v>2.5593253301025065</v>
      </c>
    </row>
    <row r="424" spans="6:36" x14ac:dyDescent="0.3">
      <c r="F424" s="36">
        <f t="shared" si="51"/>
        <v>2.5646297051597542</v>
      </c>
      <c r="G424" s="36">
        <f>Tool!$D$10+('Trajectory Map'!F424*SIN(RADIANS(90-2*DEGREES(ASIN($D$5/2000))))/COS(RADIANS(90-2*DEGREES(ASIN($D$5/2000))))-('Trajectory Map'!F424*'Trajectory Map'!F424/((Tool!$D$9-Tool!$D$10)*4*COS(RADIANS(90-2*DEGREES(ASIN($D$5/2000))))*COS(RADIANS(90-2*DEGREES(ASIN($D$5/2000)))))))</f>
        <v>3.3411884966037215</v>
      </c>
      <c r="AC424">
        <f t="shared" si="55"/>
        <v>422</v>
      </c>
      <c r="AD424">
        <f t="shared" si="52"/>
        <v>1954.9721225633884</v>
      </c>
      <c r="AE424">
        <v>0</v>
      </c>
      <c r="AF424">
        <v>0</v>
      </c>
      <c r="AG424">
        <f t="shared" si="53"/>
        <v>12.180961228392713</v>
      </c>
      <c r="AH424">
        <f t="shared" si="50"/>
        <v>24.361922456785425</v>
      </c>
      <c r="AI424">
        <f t="shared" si="54"/>
        <v>65.638077543214578</v>
      </c>
      <c r="AJ424">
        <f>(1/9.81)*(SQRT(9.81*2*Basic!$C$4)*SIN(RADIANS(AI424))+(SQRT((SQRT(9.81*2*Basic!$C$4)*SIN(RADIANS(AI424))*SQRT(9.81*2*Basic!$C$4)*SIN(RADIANS(AI424)))-19.62*(-Basic!$C$3))))*SQRT(9.81*2*Basic!$C$4)*COS(RADIANS(AI424))</f>
        <v>2.5646297051597542</v>
      </c>
    </row>
    <row r="425" spans="6:36" x14ac:dyDescent="0.3">
      <c r="F425" s="36">
        <f t="shared" si="51"/>
        <v>2.5699286990723609</v>
      </c>
      <c r="G425" s="36">
        <f>Tool!$D$10+('Trajectory Map'!F425*SIN(RADIANS(90-2*DEGREES(ASIN($D$5/2000))))/COS(RADIANS(90-2*DEGREES(ASIN($D$5/2000))))-('Trajectory Map'!F425*'Trajectory Map'!F425/((Tool!$D$9-Tool!$D$10)*4*COS(RADIANS(90-2*DEGREES(ASIN($D$5/2000))))*COS(RADIANS(90-2*DEGREES(ASIN($D$5/2000)))))))</f>
        <v>3.3348206190460559</v>
      </c>
      <c r="AC425">
        <f t="shared" si="55"/>
        <v>423</v>
      </c>
      <c r="AD425">
        <f t="shared" si="52"/>
        <v>1954.755995002957</v>
      </c>
      <c r="AE425">
        <v>0</v>
      </c>
      <c r="AF425">
        <v>0</v>
      </c>
      <c r="AG425">
        <f t="shared" si="53"/>
        <v>12.210270569881823</v>
      </c>
      <c r="AH425">
        <f t="shared" si="50"/>
        <v>24.420541139763646</v>
      </c>
      <c r="AI425">
        <f t="shared" si="54"/>
        <v>65.579458860236358</v>
      </c>
      <c r="AJ425">
        <f>(1/9.81)*(SQRT(9.81*2*Basic!$C$4)*SIN(RADIANS(AI425))+(SQRT((SQRT(9.81*2*Basic!$C$4)*SIN(RADIANS(AI425))*SQRT(9.81*2*Basic!$C$4)*SIN(RADIANS(AI425)))-19.62*(-Basic!$C$3))))*SQRT(9.81*2*Basic!$C$4)*COS(RADIANS(AI425))</f>
        <v>2.5699286990723609</v>
      </c>
    </row>
    <row r="426" spans="6:36" x14ac:dyDescent="0.3">
      <c r="F426" s="36">
        <f t="shared" si="51"/>
        <v>2.575222300670998</v>
      </c>
      <c r="G426" s="36">
        <f>Tool!$D$10+('Trajectory Map'!F426*SIN(RADIANS(90-2*DEGREES(ASIN($D$5/2000))))/COS(RADIANS(90-2*DEGREES(ASIN($D$5/2000))))-('Trajectory Map'!F426*'Trajectory Map'!F426/((Tool!$D$9-Tool!$D$10)*4*COS(RADIANS(90-2*DEGREES(ASIN($D$5/2000))))*COS(RADIANS(90-2*DEGREES(ASIN($D$5/2000)))))))</f>
        <v>3.3284386063553146</v>
      </c>
      <c r="AC426">
        <f t="shared" si="55"/>
        <v>424</v>
      </c>
      <c r="AD426">
        <f t="shared" si="52"/>
        <v>1954.5393319143004</v>
      </c>
      <c r="AE426">
        <v>0</v>
      </c>
      <c r="AF426">
        <v>0</v>
      </c>
      <c r="AG426">
        <f t="shared" si="53"/>
        <v>12.239583156152232</v>
      </c>
      <c r="AH426">
        <f t="shared" si="50"/>
        <v>24.479166312304464</v>
      </c>
      <c r="AI426">
        <f t="shared" si="54"/>
        <v>65.520833687695529</v>
      </c>
      <c r="AJ426">
        <f>(1/9.81)*(SQRT(9.81*2*Basic!$C$4)*SIN(RADIANS(AI426))+(SQRT((SQRT(9.81*2*Basic!$C$4)*SIN(RADIANS(AI426))*SQRT(9.81*2*Basic!$C$4)*SIN(RADIANS(AI426)))-19.62*(-Basic!$C$3))))*SQRT(9.81*2*Basic!$C$4)*COS(RADIANS(AI426))</f>
        <v>2.575222300670998</v>
      </c>
    </row>
    <row r="427" spans="6:36" x14ac:dyDescent="0.3">
      <c r="F427" s="36">
        <f t="shared" si="51"/>
        <v>2.5805104987976049</v>
      </c>
      <c r="G427" s="36">
        <f>Tool!$D$10+('Trajectory Map'!F427*SIN(RADIANS(90-2*DEGREES(ASIN($D$5/2000))))/COS(RADIANS(90-2*DEGREES(ASIN($D$5/2000))))-('Trajectory Map'!F427*'Trajectory Map'!F427/((Tool!$D$9-Tool!$D$10)*4*COS(RADIANS(90-2*DEGREES(ASIN($D$5/2000))))*COS(RADIANS(90-2*DEGREES(ASIN($D$5/2000)))))))</f>
        <v>3.3220425350155129</v>
      </c>
      <c r="AC427">
        <f t="shared" si="55"/>
        <v>425</v>
      </c>
      <c r="AD427">
        <f t="shared" si="52"/>
        <v>1954.3221331193074</v>
      </c>
      <c r="AE427">
        <v>0</v>
      </c>
      <c r="AF427">
        <v>0</v>
      </c>
      <c r="AG427">
        <f t="shared" si="53"/>
        <v>12.268898995956556</v>
      </c>
      <c r="AH427">
        <f t="shared" si="50"/>
        <v>24.537797991913113</v>
      </c>
      <c r="AI427">
        <f t="shared" si="54"/>
        <v>65.462202008086891</v>
      </c>
      <c r="AJ427">
        <f>(1/9.81)*(SQRT(9.81*2*Basic!$C$4)*SIN(RADIANS(AI427))+(SQRT((SQRT(9.81*2*Basic!$C$4)*SIN(RADIANS(AI427))*SQRT(9.81*2*Basic!$C$4)*SIN(RADIANS(AI427)))-19.62*(-Basic!$C$3))))*SQRT(9.81*2*Basic!$C$4)*COS(RADIANS(AI427))</f>
        <v>2.5805104987976049</v>
      </c>
    </row>
    <row r="428" spans="6:36" x14ac:dyDescent="0.3">
      <c r="F428" s="36">
        <f t="shared" si="51"/>
        <v>2.5857932823054188</v>
      </c>
      <c r="G428" s="36">
        <f>Tool!$D$10+('Trajectory Map'!F428*SIN(RADIANS(90-2*DEGREES(ASIN($D$5/2000))))/COS(RADIANS(90-2*DEGREES(ASIN($D$5/2000))))-('Trajectory Map'!F428*'Trajectory Map'!F428/((Tool!$D$9-Tool!$D$10)*4*COS(RADIANS(90-2*DEGREES(ASIN($D$5/2000))))*COS(RADIANS(90-2*DEGREES(ASIN($D$5/2000)))))))</f>
        <v>3.3156324816061646</v>
      </c>
      <c r="AC428">
        <f t="shared" si="55"/>
        <v>426</v>
      </c>
      <c r="AD428">
        <f t="shared" si="52"/>
        <v>1954.1043984393464</v>
      </c>
      <c r="AE428">
        <v>0</v>
      </c>
      <c r="AF428">
        <v>0</v>
      </c>
      <c r="AG428">
        <f t="shared" si="53"/>
        <v>12.298218098055672</v>
      </c>
      <c r="AH428">
        <f t="shared" si="50"/>
        <v>24.596436196111345</v>
      </c>
      <c r="AI428">
        <f t="shared" si="54"/>
        <v>65.403563803888659</v>
      </c>
      <c r="AJ428">
        <f>(1/9.81)*(SQRT(9.81*2*Basic!$C$4)*SIN(RADIANS(AI428))+(SQRT((SQRT(9.81*2*Basic!$C$4)*SIN(RADIANS(AI428))*SQRT(9.81*2*Basic!$C$4)*SIN(RADIANS(AI428)))-19.62*(-Basic!$C$3))))*SQRT(9.81*2*Basic!$C$4)*COS(RADIANS(AI428))</f>
        <v>2.5857932823054188</v>
      </c>
    </row>
    <row r="429" spans="6:36" x14ac:dyDescent="0.3">
      <c r="F429" s="36">
        <f t="shared" si="51"/>
        <v>2.591070640058998</v>
      </c>
      <c r="G429" s="36">
        <f>Tool!$D$10+('Trajectory Map'!F429*SIN(RADIANS(90-2*DEGREES(ASIN($D$5/2000))))/COS(RADIANS(90-2*DEGREES(ASIN($D$5/2000))))-('Trajectory Map'!F429*'Trajectory Map'!F429/((Tool!$D$9-Tool!$D$10)*4*COS(RADIANS(90-2*DEGREES(ASIN($D$5/2000))))*COS(RADIANS(90-2*DEGREES(ASIN($D$5/2000)))))))</f>
        <v>3.3092085228015931</v>
      </c>
      <c r="AC429">
        <f t="shared" si="55"/>
        <v>427</v>
      </c>
      <c r="AD429">
        <f t="shared" si="52"/>
        <v>1953.8861276952657</v>
      </c>
      <c r="AE429">
        <v>0</v>
      </c>
      <c r="AF429">
        <v>0</v>
      </c>
      <c r="AG429">
        <f t="shared" si="53"/>
        <v>12.327540471218752</v>
      </c>
      <c r="AH429">
        <f t="shared" si="50"/>
        <v>24.655080942437504</v>
      </c>
      <c r="AI429">
        <f t="shared" si="54"/>
        <v>65.344919057562493</v>
      </c>
      <c r="AJ429">
        <f>(1/9.81)*(SQRT(9.81*2*Basic!$C$4)*SIN(RADIANS(AI429))+(SQRT((SQRT(9.81*2*Basic!$C$4)*SIN(RADIANS(AI429))*SQRT(9.81*2*Basic!$C$4)*SIN(RADIANS(AI429)))-19.62*(-Basic!$C$3))))*SQRT(9.81*2*Basic!$C$4)*COS(RADIANS(AI429))</f>
        <v>2.591070640058998</v>
      </c>
    </row>
    <row r="430" spans="6:36" x14ac:dyDescent="0.3">
      <c r="F430" s="36">
        <f t="shared" si="51"/>
        <v>2.5963425609342461</v>
      </c>
      <c r="G430" s="36">
        <f>Tool!$D$10+('Trajectory Map'!F430*SIN(RADIANS(90-2*DEGREES(ASIN($D$5/2000))))/COS(RADIANS(90-2*DEGREES(ASIN($D$5/2000))))-('Trajectory Map'!F430*'Trajectory Map'!F430/((Tool!$D$9-Tool!$D$10)*4*COS(RADIANS(90-2*DEGREES(ASIN($D$5/2000))))*COS(RADIANS(90-2*DEGREES(ASIN($D$5/2000)))))))</f>
        <v>3.3027707353702347</v>
      </c>
      <c r="AC430">
        <f t="shared" si="55"/>
        <v>428</v>
      </c>
      <c r="AD430">
        <f t="shared" si="52"/>
        <v>1953.667320707392</v>
      </c>
      <c r="AE430">
        <v>0</v>
      </c>
      <c r="AF430">
        <v>0</v>
      </c>
      <c r="AG430">
        <f t="shared" si="53"/>
        <v>12.35686612422329</v>
      </c>
      <c r="AH430">
        <f t="shared" si="50"/>
        <v>24.713732248446579</v>
      </c>
      <c r="AI430">
        <f t="shared" si="54"/>
        <v>65.286267751553424</v>
      </c>
      <c r="AJ430">
        <f>(1/9.81)*(SQRT(9.81*2*Basic!$C$4)*SIN(RADIANS(AI430))+(SQRT((SQRT(9.81*2*Basic!$C$4)*SIN(RADIANS(AI430))*SQRT(9.81*2*Basic!$C$4)*SIN(RADIANS(AI430)))-19.62*(-Basic!$C$3))))*SQRT(9.81*2*Basic!$C$4)*COS(RADIANS(AI430))</f>
        <v>2.5963425609342461</v>
      </c>
    </row>
    <row r="431" spans="6:36" x14ac:dyDescent="0.3">
      <c r="F431" s="36">
        <f t="shared" si="51"/>
        <v>2.6016090338184479</v>
      </c>
      <c r="G431" s="36">
        <f>Tool!$D$10+('Trajectory Map'!F431*SIN(RADIANS(90-2*DEGREES(ASIN($D$5/2000))))/COS(RADIANS(90-2*DEGREES(ASIN($D$5/2000))))-('Trajectory Map'!F431*'Trajectory Map'!F431/((Tool!$D$9-Tool!$D$10)*4*COS(RADIANS(90-2*DEGREES(ASIN($D$5/2000))))*COS(RADIANS(90-2*DEGREES(ASIN($D$5/2000)))))))</f>
        <v>3.2963191961739327</v>
      </c>
      <c r="AC431">
        <f t="shared" si="55"/>
        <v>429</v>
      </c>
      <c r="AD431">
        <f t="shared" si="52"/>
        <v>1953.4479772955306</v>
      </c>
      <c r="AE431">
        <v>0</v>
      </c>
      <c r="AF431">
        <v>0</v>
      </c>
      <c r="AG431">
        <f t="shared" si="53"/>
        <v>12.386195065855127</v>
      </c>
      <c r="AH431">
        <f t="shared" si="50"/>
        <v>24.772390131710253</v>
      </c>
      <c r="AI431">
        <f t="shared" si="54"/>
        <v>65.227609868289747</v>
      </c>
      <c r="AJ431">
        <f>(1/9.81)*(SQRT(9.81*2*Basic!$C$4)*SIN(RADIANS(AI431))+(SQRT((SQRT(9.81*2*Basic!$C$4)*SIN(RADIANS(AI431))*SQRT(9.81*2*Basic!$C$4)*SIN(RADIANS(AI431)))-19.62*(-Basic!$C$3))))*SQRT(9.81*2*Basic!$C$4)*COS(RADIANS(AI431))</f>
        <v>2.6016090338184479</v>
      </c>
    </row>
    <row r="432" spans="6:36" x14ac:dyDescent="0.3">
      <c r="F432" s="36">
        <f t="shared" si="51"/>
        <v>2.6068700476102871</v>
      </c>
      <c r="G432" s="36">
        <f>Tool!$D$10+('Trajectory Map'!F432*SIN(RADIANS(90-2*DEGREES(ASIN($D$5/2000))))/COS(RADIANS(90-2*DEGREES(ASIN($D$5/2000))))-('Trajectory Map'!F432*'Trajectory Map'!F432/((Tool!$D$9-Tool!$D$10)*4*COS(RADIANS(90-2*DEGREES(ASIN($D$5/2000))))*COS(RADIANS(90-2*DEGREES(ASIN($D$5/2000)))))))</f>
        <v>3.2898539821672506</v>
      </c>
      <c r="AC432">
        <f t="shared" si="55"/>
        <v>430</v>
      </c>
      <c r="AD432">
        <f t="shared" si="52"/>
        <v>1953.2280972789636</v>
      </c>
      <c r="AE432">
        <v>0</v>
      </c>
      <c r="AF432">
        <v>0</v>
      </c>
      <c r="AG432">
        <f t="shared" si="53"/>
        <v>12.415527304908478</v>
      </c>
      <c r="AH432">
        <f t="shared" si="50"/>
        <v>24.831054609816956</v>
      </c>
      <c r="AI432">
        <f t="shared" si="54"/>
        <v>65.16894539018304</v>
      </c>
      <c r="AJ432">
        <f>(1/9.81)*(SQRT(9.81*2*Basic!$C$4)*SIN(RADIANS(AI432))+(SQRT((SQRT(9.81*2*Basic!$C$4)*SIN(RADIANS(AI432))*SQRT(9.81*2*Basic!$C$4)*SIN(RADIANS(AI432)))-19.62*(-Basic!$C$3))))*SQRT(9.81*2*Basic!$C$4)*COS(RADIANS(AI432))</f>
        <v>2.6068700476102871</v>
      </c>
    </row>
    <row r="433" spans="6:36" x14ac:dyDescent="0.3">
      <c r="F433" s="36">
        <f t="shared" si="51"/>
        <v>2.6121255912198742</v>
      </c>
      <c r="G433" s="36">
        <f>Tool!$D$10+('Trajectory Map'!F433*SIN(RADIANS(90-2*DEGREES(ASIN($D$5/2000))))/COS(RADIANS(90-2*DEGREES(ASIN($D$5/2000))))-('Trajectory Map'!F433*'Trajectory Map'!F433/((Tool!$D$9-Tool!$D$10)*4*COS(RADIANS(90-2*DEGREES(ASIN($D$5/2000))))*COS(RADIANS(90-2*DEGREES(ASIN($D$5/2000)))))))</f>
        <v>3.2833751703967691</v>
      </c>
      <c r="AC433">
        <f t="shared" si="55"/>
        <v>431</v>
      </c>
      <c r="AD433">
        <f t="shared" si="52"/>
        <v>1953.0076804764492</v>
      </c>
      <c r="AE433">
        <v>0</v>
      </c>
      <c r="AF433">
        <v>0</v>
      </c>
      <c r="AG433">
        <f t="shared" si="53"/>
        <v>12.444862850185958</v>
      </c>
      <c r="AH433">
        <f t="shared" si="50"/>
        <v>24.889725700371915</v>
      </c>
      <c r="AI433">
        <f t="shared" si="54"/>
        <v>65.110274299628088</v>
      </c>
      <c r="AJ433">
        <f>(1/9.81)*(SQRT(9.81*2*Basic!$C$4)*SIN(RADIANS(AI433))+(SQRT((SQRT(9.81*2*Basic!$C$4)*SIN(RADIANS(AI433))*SQRT(9.81*2*Basic!$C$4)*SIN(RADIANS(AI433)))-19.62*(-Basic!$C$3))))*SQRT(9.81*2*Basic!$C$4)*COS(RADIANS(AI433))</f>
        <v>2.6121255912198742</v>
      </c>
    </row>
    <row r="434" spans="6:36" x14ac:dyDescent="0.3">
      <c r="F434" s="36">
        <f t="shared" si="51"/>
        <v>2.6173756535687831</v>
      </c>
      <c r="G434" s="36">
        <f>Tool!$D$10+('Trajectory Map'!F434*SIN(RADIANS(90-2*DEGREES(ASIN($D$5/2000))))/COS(RADIANS(90-2*DEGREES(ASIN($D$5/2000))))-('Trajectory Map'!F434*'Trajectory Map'!F434/((Tool!$D$9-Tool!$D$10)*4*COS(RADIANS(90-2*DEGREES(ASIN($D$5/2000))))*COS(RADIANS(90-2*DEGREES(ASIN($D$5/2000)))))))</f>
        <v>3.2768828380003772</v>
      </c>
      <c r="AC434">
        <f t="shared" si="55"/>
        <v>432</v>
      </c>
      <c r="AD434">
        <f t="shared" si="52"/>
        <v>1952.7867267062218</v>
      </c>
      <c r="AE434">
        <v>0</v>
      </c>
      <c r="AF434">
        <v>0</v>
      </c>
      <c r="AG434">
        <f t="shared" si="53"/>
        <v>12.474201710498614</v>
      </c>
      <c r="AH434">
        <f t="shared" si="50"/>
        <v>24.948403420997227</v>
      </c>
      <c r="AI434">
        <f t="shared" si="54"/>
        <v>65.051596579002776</v>
      </c>
      <c r="AJ434">
        <f>(1/9.81)*(SQRT(9.81*2*Basic!$C$4)*SIN(RADIANS(AI434))+(SQRT((SQRT(9.81*2*Basic!$C$4)*SIN(RADIANS(AI434))*SQRT(9.81*2*Basic!$C$4)*SIN(RADIANS(AI434)))-19.62*(-Basic!$C$3))))*SQRT(9.81*2*Basic!$C$4)*COS(RADIANS(AI434))</f>
        <v>2.6173756535687831</v>
      </c>
    </row>
    <row r="435" spans="6:36" x14ac:dyDescent="0.3">
      <c r="F435" s="36">
        <f t="shared" si="51"/>
        <v>2.6226202235900651</v>
      </c>
      <c r="G435" s="36">
        <f>Tool!$D$10+('Trajectory Map'!F435*SIN(RADIANS(90-2*DEGREES(ASIN($D$5/2000))))/COS(RADIANS(90-2*DEGREES(ASIN($D$5/2000))))-('Trajectory Map'!F435*'Trajectory Map'!F435/((Tool!$D$9-Tool!$D$10)*4*COS(RADIANS(90-2*DEGREES(ASIN($D$5/2000))))*COS(RADIANS(90-2*DEGREES(ASIN($D$5/2000)))))))</f>
        <v>3.2703770622065851</v>
      </c>
      <c r="AC435">
        <f t="shared" si="55"/>
        <v>433</v>
      </c>
      <c r="AD435">
        <f t="shared" si="52"/>
        <v>1952.5652357859904</v>
      </c>
      <c r="AE435">
        <v>0</v>
      </c>
      <c r="AF435">
        <v>0</v>
      </c>
      <c r="AG435">
        <f t="shared" si="53"/>
        <v>12.503543894665954</v>
      </c>
      <c r="AH435">
        <f t="shared" si="50"/>
        <v>25.007087789331909</v>
      </c>
      <c r="AI435">
        <f t="shared" si="54"/>
        <v>64.992912210668095</v>
      </c>
      <c r="AJ435">
        <f>(1/9.81)*(SQRT(9.81*2*Basic!$C$4)*SIN(RADIANS(AI435))+(SQRT((SQRT(9.81*2*Basic!$C$4)*SIN(RADIANS(AI435))*SQRT(9.81*2*Basic!$C$4)*SIN(RADIANS(AI435)))-19.62*(-Basic!$C$3))))*SQRT(9.81*2*Basic!$C$4)*COS(RADIANS(AI435))</f>
        <v>2.6226202235900651</v>
      </c>
    </row>
    <row r="436" spans="6:36" x14ac:dyDescent="0.3">
      <c r="F436" s="36">
        <f t="shared" si="51"/>
        <v>2.6278592902282845</v>
      </c>
      <c r="G436" s="36">
        <f>Tool!$D$10+('Trajectory Map'!F436*SIN(RADIANS(90-2*DEGREES(ASIN($D$5/2000))))/COS(RADIANS(90-2*DEGREES(ASIN($D$5/2000))))-('Trajectory Map'!F436*'Trajectory Map'!F436/((Tool!$D$9-Tool!$D$10)*4*COS(RADIANS(90-2*DEGREES(ASIN($D$5/2000))))*COS(RADIANS(90-2*DEGREES(ASIN($D$5/2000)))))))</f>
        <v>3.2638579203338125</v>
      </c>
      <c r="AC436">
        <f t="shared" si="55"/>
        <v>434</v>
      </c>
      <c r="AD436">
        <f t="shared" si="52"/>
        <v>1952.3432075329379</v>
      </c>
      <c r="AE436">
        <v>0</v>
      </c>
      <c r="AF436">
        <v>0</v>
      </c>
      <c r="AG436">
        <f t="shared" si="53"/>
        <v>12.53288941151596</v>
      </c>
      <c r="AH436">
        <f t="shared" si="50"/>
        <v>25.06577882303192</v>
      </c>
      <c r="AI436">
        <f t="shared" si="54"/>
        <v>64.93422117696808</v>
      </c>
      <c r="AJ436">
        <f>(1/9.81)*(SQRT(9.81*2*Basic!$C$4)*SIN(RADIANS(AI436))+(SQRT((SQRT(9.81*2*Basic!$C$4)*SIN(RADIANS(AI436))*SQRT(9.81*2*Basic!$C$4)*SIN(RADIANS(AI436)))-19.62*(-Basic!$C$3))))*SQRT(9.81*2*Basic!$C$4)*COS(RADIANS(AI436))</f>
        <v>2.6278592902282845</v>
      </c>
    </row>
    <row r="437" spans="6:36" x14ac:dyDescent="0.3">
      <c r="F437" s="36">
        <f t="shared" si="51"/>
        <v>2.6330928424395368</v>
      </c>
      <c r="G437" s="36">
        <f>Tool!$D$10+('Trajectory Map'!F437*SIN(RADIANS(90-2*DEGREES(ASIN($D$5/2000))))/COS(RADIANS(90-2*DEGREES(ASIN($D$5/2000))))-('Trajectory Map'!F437*'Trajectory Map'!F437/((Tool!$D$9-Tool!$D$10)*4*COS(RADIANS(90-2*DEGREES(ASIN($D$5/2000))))*COS(RADIANS(90-2*DEGREES(ASIN($D$5/2000)))))))</f>
        <v>3.2573254897896993</v>
      </c>
      <c r="AC437">
        <f t="shared" si="55"/>
        <v>435</v>
      </c>
      <c r="AD437">
        <f t="shared" si="52"/>
        <v>1952.1206417637204</v>
      </c>
      <c r="AE437">
        <v>0</v>
      </c>
      <c r="AF437">
        <v>0</v>
      </c>
      <c r="AG437">
        <f t="shared" si="53"/>
        <v>12.562238269885137</v>
      </c>
      <c r="AH437">
        <f t="shared" si="50"/>
        <v>25.124476539770274</v>
      </c>
      <c r="AI437">
        <f t="shared" si="54"/>
        <v>64.875523460229729</v>
      </c>
      <c r="AJ437">
        <f>(1/9.81)*(SQRT(9.81*2*Basic!$C$4)*SIN(RADIANS(AI437))+(SQRT((SQRT(9.81*2*Basic!$C$4)*SIN(RADIANS(AI437))*SQRT(9.81*2*Basic!$C$4)*SIN(RADIANS(AI437)))-19.62*(-Basic!$C$3))))*SQRT(9.81*2*Basic!$C$4)*COS(RADIANS(AI437))</f>
        <v>2.6330928424395368</v>
      </c>
    </row>
    <row r="438" spans="6:36" x14ac:dyDescent="0.3">
      <c r="F438" s="36">
        <f t="shared" si="51"/>
        <v>2.6383208691914888</v>
      </c>
      <c r="G438" s="36">
        <f>Tool!$D$10+('Trajectory Map'!F438*SIN(RADIANS(90-2*DEGREES(ASIN($D$5/2000))))/COS(RADIANS(90-2*DEGREES(ASIN($D$5/2000))))-('Trajectory Map'!F438*'Trajectory Map'!F438/((Tool!$D$9-Tool!$D$10)*4*COS(RADIANS(90-2*DEGREES(ASIN($D$5/2000))))*COS(RADIANS(90-2*DEGREES(ASIN($D$5/2000)))))))</f>
        <v>3.2507798480703798</v>
      </c>
      <c r="AC438">
        <f t="shared" si="55"/>
        <v>436</v>
      </c>
      <c r="AD438">
        <f t="shared" si="52"/>
        <v>1951.897538294467</v>
      </c>
      <c r="AE438">
        <v>0</v>
      </c>
      <c r="AF438">
        <v>0</v>
      </c>
      <c r="AG438">
        <f t="shared" si="53"/>
        <v>12.591590478618526</v>
      </c>
      <c r="AH438">
        <f t="shared" si="50"/>
        <v>25.183180957237052</v>
      </c>
      <c r="AI438">
        <f t="shared" si="54"/>
        <v>64.816819042762944</v>
      </c>
      <c r="AJ438">
        <f>(1/9.81)*(SQRT(9.81*2*Basic!$C$4)*SIN(RADIANS(AI438))+(SQRT((SQRT(9.81*2*Basic!$C$4)*SIN(RADIANS(AI438))*SQRT(9.81*2*Basic!$C$4)*SIN(RADIANS(AI438)))-19.62*(-Basic!$C$3))))*SQRT(9.81*2*Basic!$C$4)*COS(RADIANS(AI438))</f>
        <v>2.6383208691914888</v>
      </c>
    </row>
    <row r="439" spans="6:36" x14ac:dyDescent="0.3">
      <c r="F439" s="36">
        <f t="shared" si="51"/>
        <v>2.6435433594633908</v>
      </c>
      <c r="G439" s="36">
        <f>Tool!$D$10+('Trajectory Map'!F439*SIN(RADIANS(90-2*DEGREES(ASIN($D$5/2000))))/COS(RADIANS(90-2*DEGREES(ASIN($D$5/2000))))-('Trajectory Map'!F439*'Trajectory Map'!F439/((Tool!$D$9-Tool!$D$10)*4*COS(RADIANS(90-2*DEGREES(ASIN($D$5/2000))))*COS(RADIANS(90-2*DEGREES(ASIN($D$5/2000)))))))</f>
        <v>3.244221072759804</v>
      </c>
      <c r="AC439">
        <f t="shared" si="55"/>
        <v>437</v>
      </c>
      <c r="AD439">
        <f t="shared" si="52"/>
        <v>1951.6738969407772</v>
      </c>
      <c r="AE439">
        <v>0</v>
      </c>
      <c r="AF439">
        <v>0</v>
      </c>
      <c r="AG439">
        <f t="shared" si="53"/>
        <v>12.620946046569733</v>
      </c>
      <c r="AH439">
        <f t="shared" si="50"/>
        <v>25.241892093139466</v>
      </c>
      <c r="AI439">
        <f t="shared" si="54"/>
        <v>64.758107906860531</v>
      </c>
      <c r="AJ439">
        <f>(1/9.81)*(SQRT(9.81*2*Basic!$C$4)*SIN(RADIANS(AI439))+(SQRT((SQRT(9.81*2*Basic!$C$4)*SIN(RADIANS(AI439))*SQRT(9.81*2*Basic!$C$4)*SIN(RADIANS(AI439)))-19.62*(-Basic!$C$3))))*SQRT(9.81*2*Basic!$C$4)*COS(RADIANS(AI439))</f>
        <v>2.6435433594633908</v>
      </c>
    </row>
    <row r="440" spans="6:36" x14ac:dyDescent="0.3">
      <c r="F440" s="36">
        <f t="shared" si="51"/>
        <v>2.6487603022461128</v>
      </c>
      <c r="G440" s="36">
        <f>Tool!$D$10+('Trajectory Map'!F440*SIN(RADIANS(90-2*DEGREES(ASIN($D$5/2000))))/COS(RADIANS(90-2*DEGREES(ASIN($D$5/2000))))-('Trajectory Map'!F440*'Trajectory Map'!F440/((Tool!$D$9-Tool!$D$10)*4*COS(RADIANS(90-2*DEGREES(ASIN($D$5/2000))))*COS(RADIANS(90-2*DEGREES(ASIN($D$5/2000)))))))</f>
        <v>3.2376492415290157</v>
      </c>
      <c r="AC440">
        <f t="shared" si="55"/>
        <v>438</v>
      </c>
      <c r="AD440">
        <f t="shared" si="52"/>
        <v>1951.4497175177228</v>
      </c>
      <c r="AE440">
        <v>0</v>
      </c>
      <c r="AF440">
        <v>0</v>
      </c>
      <c r="AG440">
        <f t="shared" si="53"/>
        <v>12.650304982600961</v>
      </c>
      <c r="AH440">
        <f t="shared" si="50"/>
        <v>25.300609965201922</v>
      </c>
      <c r="AI440">
        <f t="shared" si="54"/>
        <v>64.699390034798085</v>
      </c>
      <c r="AJ440">
        <f>(1/9.81)*(SQRT(9.81*2*Basic!$C$4)*SIN(RADIANS(AI440))+(SQRT((SQRT(9.81*2*Basic!$C$4)*SIN(RADIANS(AI440))*SQRT(9.81*2*Basic!$C$4)*SIN(RADIANS(AI440)))-19.62*(-Basic!$C$3))))*SQRT(9.81*2*Basic!$C$4)*COS(RADIANS(AI440))</f>
        <v>2.6487603022461128</v>
      </c>
    </row>
    <row r="441" spans="6:36" x14ac:dyDescent="0.3">
      <c r="F441" s="36">
        <f t="shared" si="51"/>
        <v>2.6539716865421705</v>
      </c>
      <c r="G441" s="36">
        <f>Tool!$D$10+('Trajectory Map'!F441*SIN(RADIANS(90-2*DEGREES(ASIN($D$5/2000))))/COS(RADIANS(90-2*DEGREES(ASIN($D$5/2000))))-('Trajectory Map'!F441*'Trajectory Map'!F441/((Tool!$D$9-Tool!$D$10)*4*COS(RADIANS(90-2*DEGREES(ASIN($D$5/2000))))*COS(RADIANS(90-2*DEGREES(ASIN($D$5/2000)))))))</f>
        <v>3.2310644321354514</v>
      </c>
      <c r="AC441">
        <f t="shared" si="55"/>
        <v>439</v>
      </c>
      <c r="AD441">
        <f t="shared" si="52"/>
        <v>1951.2249998398443</v>
      </c>
      <c r="AE441">
        <v>0</v>
      </c>
      <c r="AF441">
        <v>0</v>
      </c>
      <c r="AG441">
        <f t="shared" si="53"/>
        <v>12.679667295583037</v>
      </c>
      <c r="AH441">
        <f t="shared" si="50"/>
        <v>25.359334591166075</v>
      </c>
      <c r="AI441">
        <f t="shared" si="54"/>
        <v>64.640665408833925</v>
      </c>
      <c r="AJ441">
        <f>(1/9.81)*(SQRT(9.81*2*Basic!$C$4)*SIN(RADIANS(AI441))+(SQRT((SQRT(9.81*2*Basic!$C$4)*SIN(RADIANS(AI441))*SQRT(9.81*2*Basic!$C$4)*SIN(RADIANS(AI441)))-19.62*(-Basic!$C$3))))*SQRT(9.81*2*Basic!$C$4)*COS(RADIANS(AI441))</f>
        <v>2.6539716865421705</v>
      </c>
    </row>
    <row r="442" spans="6:36" x14ac:dyDescent="0.3">
      <c r="F442" s="36">
        <f t="shared" si="51"/>
        <v>2.6591775013657468</v>
      </c>
      <c r="G442" s="36">
        <f>Tool!$D$10+('Trajectory Map'!F442*SIN(RADIANS(90-2*DEGREES(ASIN($D$5/2000))))/COS(RADIANS(90-2*DEGREES(ASIN($D$5/2000))))-('Trajectory Map'!F442*'Trajectory Map'!F442/((Tool!$D$9-Tool!$D$10)*4*COS(RADIANS(90-2*DEGREES(ASIN($D$5/2000))))*COS(RADIANS(90-2*DEGREES(ASIN($D$5/2000)))))))</f>
        <v>3.2244667224222385</v>
      </c>
      <c r="AC442">
        <f t="shared" si="55"/>
        <v>440</v>
      </c>
      <c r="AD442">
        <f t="shared" si="52"/>
        <v>1950.9997437211518</v>
      </c>
      <c r="AE442">
        <v>0</v>
      </c>
      <c r="AF442">
        <v>0</v>
      </c>
      <c r="AG442">
        <f t="shared" si="53"/>
        <v>12.709032994395438</v>
      </c>
      <c r="AH442">
        <f t="shared" si="50"/>
        <v>25.418065988790875</v>
      </c>
      <c r="AI442">
        <f t="shared" si="54"/>
        <v>64.581934011209128</v>
      </c>
      <c r="AJ442">
        <f>(1/9.81)*(SQRT(9.81*2*Basic!$C$4)*SIN(RADIANS(AI442))+(SQRT((SQRT(9.81*2*Basic!$C$4)*SIN(RADIANS(AI442))*SQRT(9.81*2*Basic!$C$4)*SIN(RADIANS(AI442)))-19.62*(-Basic!$C$3))))*SQRT(9.81*2*Basic!$C$4)*COS(RADIANS(AI442))</f>
        <v>2.6591775013657468</v>
      </c>
    </row>
    <row r="443" spans="6:36" x14ac:dyDescent="0.3">
      <c r="F443" s="36">
        <f t="shared" si="51"/>
        <v>2.6643777357427245</v>
      </c>
      <c r="G443" s="36">
        <f>Tool!$D$10+('Trajectory Map'!F443*SIN(RADIANS(90-2*DEGREES(ASIN($D$5/2000))))/COS(RADIANS(90-2*DEGREES(ASIN($D$5/2000))))-('Trajectory Map'!F443*'Trajectory Map'!F443/((Tool!$D$9-Tool!$D$10)*4*COS(RADIANS(90-2*DEGREES(ASIN($D$5/2000))))*COS(RADIANS(90-2*DEGREES(ASIN($D$5/2000)))))))</f>
        <v>3.2178561903174829</v>
      </c>
      <c r="AC443">
        <f t="shared" si="55"/>
        <v>441</v>
      </c>
      <c r="AD443">
        <f t="shared" si="52"/>
        <v>1950.7739489751241</v>
      </c>
      <c r="AE443">
        <v>0</v>
      </c>
      <c r="AF443">
        <v>0</v>
      </c>
      <c r="AG443">
        <f t="shared" si="53"/>
        <v>12.738402087926319</v>
      </c>
      <c r="AH443">
        <f t="shared" si="50"/>
        <v>25.476804175852639</v>
      </c>
      <c r="AI443">
        <f t="shared" si="54"/>
        <v>64.523195824147365</v>
      </c>
      <c r="AJ443">
        <f>(1/9.81)*(SQRT(9.81*2*Basic!$C$4)*SIN(RADIANS(AI443))+(SQRT((SQRT(9.81*2*Basic!$C$4)*SIN(RADIANS(AI443))*SQRT(9.81*2*Basic!$C$4)*SIN(RADIANS(AI443)))-19.62*(-Basic!$C$3))))*SQRT(9.81*2*Basic!$C$4)*COS(RADIANS(AI443))</f>
        <v>2.6643777357427245</v>
      </c>
    </row>
    <row r="444" spans="6:36" x14ac:dyDescent="0.3">
      <c r="F444" s="36">
        <f t="shared" si="51"/>
        <v>2.6695723787107122</v>
      </c>
      <c r="G444" s="36">
        <f>Tool!$D$10+('Trajectory Map'!F444*SIN(RADIANS(90-2*DEGREES(ASIN($D$5/2000))))/COS(RADIANS(90-2*DEGREES(ASIN($D$5/2000))))-('Trajectory Map'!F444*'Trajectory Map'!F444/((Tool!$D$9-Tool!$D$10)*4*COS(RADIANS(90-2*DEGREES(ASIN($D$5/2000))))*COS(RADIANS(90-2*DEGREES(ASIN($D$5/2000)))))))</f>
        <v>3.2112329138335571</v>
      </c>
      <c r="AC444">
        <f t="shared" si="55"/>
        <v>442</v>
      </c>
      <c r="AD444">
        <f t="shared" si="52"/>
        <v>1950.547615414707</v>
      </c>
      <c r="AE444">
        <v>0</v>
      </c>
      <c r="AF444">
        <v>0</v>
      </c>
      <c r="AG444">
        <f t="shared" si="53"/>
        <v>12.767774585072543</v>
      </c>
      <c r="AH444">
        <f t="shared" si="50"/>
        <v>25.535549170145085</v>
      </c>
      <c r="AI444">
        <f t="shared" si="54"/>
        <v>64.464450829854911</v>
      </c>
      <c r="AJ444">
        <f>(1/9.81)*(SQRT(9.81*2*Basic!$C$4)*SIN(RADIANS(AI444))+(SQRT((SQRT(9.81*2*Basic!$C$4)*SIN(RADIANS(AI444))*SQRT(9.81*2*Basic!$C$4)*SIN(RADIANS(AI444)))-19.62*(-Basic!$C$3))))*SQRT(9.81*2*Basic!$C$4)*COS(RADIANS(AI444))</f>
        <v>2.6695723787107122</v>
      </c>
    </row>
    <row r="445" spans="6:36" x14ac:dyDescent="0.3">
      <c r="F445" s="36">
        <f t="shared" si="51"/>
        <v>2.6747614193190623</v>
      </c>
      <c r="G445" s="36">
        <f>Tool!$D$10+('Trajectory Map'!F445*SIN(RADIANS(90-2*DEGREES(ASIN($D$5/2000))))/COS(RADIANS(90-2*DEGREES(ASIN($D$5/2000))))-('Trajectory Map'!F445*'Trajectory Map'!F445/((Tool!$D$9-Tool!$D$10)*4*COS(RADIANS(90-2*DEGREES(ASIN($D$5/2000))))*COS(RADIANS(90-2*DEGREES(ASIN($D$5/2000)))))))</f>
        <v>3.2045969710664104</v>
      </c>
      <c r="AC445">
        <f t="shared" si="55"/>
        <v>443</v>
      </c>
      <c r="AD445">
        <f t="shared" si="52"/>
        <v>1950.3207428523135</v>
      </c>
      <c r="AE445">
        <v>0</v>
      </c>
      <c r="AF445">
        <v>0</v>
      </c>
      <c r="AG445">
        <f t="shared" si="53"/>
        <v>12.797150494739709</v>
      </c>
      <c r="AH445">
        <f t="shared" si="50"/>
        <v>25.594300989479418</v>
      </c>
      <c r="AI445">
        <f t="shared" si="54"/>
        <v>64.405699010520578</v>
      </c>
      <c r="AJ445">
        <f>(1/9.81)*(SQRT(9.81*2*Basic!$C$4)*SIN(RADIANS(AI445))+(SQRT((SQRT(9.81*2*Basic!$C$4)*SIN(RADIANS(AI445))*SQRT(9.81*2*Basic!$C$4)*SIN(RADIANS(AI445)))-19.62*(-Basic!$C$3))))*SQRT(9.81*2*Basic!$C$4)*COS(RADIANS(AI445))</f>
        <v>2.6747614193190623</v>
      </c>
    </row>
    <row r="446" spans="6:36" x14ac:dyDescent="0.3">
      <c r="F446" s="36">
        <f t="shared" si="51"/>
        <v>2.6799448466289144</v>
      </c>
      <c r="G446" s="36">
        <f>Tool!$D$10+('Trajectory Map'!F446*SIN(RADIANS(90-2*DEGREES(ASIN($D$5/2000))))/COS(RADIANS(90-2*DEGREES(ASIN($D$5/2000))))-('Trajectory Map'!F446*'Trajectory Map'!F446/((Tool!$D$9-Tool!$D$10)*4*COS(RADIANS(90-2*DEGREES(ASIN($D$5/2000))))*COS(RADIANS(90-2*DEGREES(ASIN($D$5/2000)))))))</f>
        <v>3.197948440194831</v>
      </c>
      <c r="AC446">
        <f t="shared" si="55"/>
        <v>444</v>
      </c>
      <c r="AD446">
        <f t="shared" si="52"/>
        <v>1950.0933310998221</v>
      </c>
      <c r="AE446">
        <v>0</v>
      </c>
      <c r="AF446">
        <v>0</v>
      </c>
      <c r="AG446">
        <f t="shared" si="53"/>
        <v>12.826529825842181</v>
      </c>
      <c r="AH446">
        <f t="shared" si="50"/>
        <v>25.653059651684362</v>
      </c>
      <c r="AI446">
        <f t="shared" si="54"/>
        <v>64.346940348315641</v>
      </c>
      <c r="AJ446">
        <f>(1/9.81)*(SQRT(9.81*2*Basic!$C$4)*SIN(RADIANS(AI446))+(SQRT((SQRT(9.81*2*Basic!$C$4)*SIN(RADIANS(AI446))*SQRT(9.81*2*Basic!$C$4)*SIN(RADIANS(AI446)))-19.62*(-Basic!$C$3))))*SQRT(9.81*2*Basic!$C$4)*COS(RADIANS(AI446))</f>
        <v>2.6799448466289144</v>
      </c>
    </row>
    <row r="447" spans="6:36" x14ac:dyDescent="0.3">
      <c r="F447" s="36">
        <f t="shared" si="51"/>
        <v>2.6851226497132066</v>
      </c>
      <c r="G447" s="36">
        <f>Tool!$D$10+('Trajectory Map'!F447*SIN(RADIANS(90-2*DEGREES(ASIN($D$5/2000))))/COS(RADIANS(90-2*DEGREES(ASIN($D$5/2000))))-('Trajectory Map'!F447*'Trajectory Map'!F447/((Tool!$D$9-Tool!$D$10)*4*COS(RADIANS(90-2*DEGREES(ASIN($D$5/2000))))*COS(RADIANS(90-2*DEGREES(ASIN($D$5/2000)))))))</f>
        <v>3.1912873994797604</v>
      </c>
      <c r="AC447">
        <f t="shared" si="55"/>
        <v>445</v>
      </c>
      <c r="AD447">
        <f t="shared" si="52"/>
        <v>1949.8653799685762</v>
      </c>
      <c r="AE447">
        <v>0</v>
      </c>
      <c r="AF447">
        <v>0</v>
      </c>
      <c r="AG447">
        <f t="shared" si="53"/>
        <v>12.855912587303107</v>
      </c>
      <c r="AH447">
        <f t="shared" si="50"/>
        <v>25.711825174606215</v>
      </c>
      <c r="AI447">
        <f t="shared" si="54"/>
        <v>64.288174825393781</v>
      </c>
      <c r="AJ447">
        <f>(1/9.81)*(SQRT(9.81*2*Basic!$C$4)*SIN(RADIANS(AI447))+(SQRT((SQRT(9.81*2*Basic!$C$4)*SIN(RADIANS(AI447))*SQRT(9.81*2*Basic!$C$4)*SIN(RADIANS(AI447)))-19.62*(-Basic!$C$3))))*SQRT(9.81*2*Basic!$C$4)*COS(RADIANS(AI447))</f>
        <v>2.6851226497132066</v>
      </c>
    </row>
    <row r="448" spans="6:36" x14ac:dyDescent="0.3">
      <c r="F448" s="36">
        <f t="shared" si="51"/>
        <v>2.6902948176567141</v>
      </c>
      <c r="G448" s="36">
        <f>Tool!$D$10+('Trajectory Map'!F448*SIN(RADIANS(90-2*DEGREES(ASIN($D$5/2000))))/COS(RADIANS(90-2*DEGREES(ASIN($D$5/2000))))-('Trajectory Map'!F448*'Trajectory Map'!F448/((Tool!$D$9-Tool!$D$10)*4*COS(RADIANS(90-2*DEGREES(ASIN($D$5/2000))))*COS(RADIANS(90-2*DEGREES(ASIN($D$5/2000)))))))</f>
        <v>3.1846139272635643</v>
      </c>
      <c r="AC448">
        <f t="shared" si="55"/>
        <v>446</v>
      </c>
      <c r="AD448">
        <f t="shared" si="52"/>
        <v>1949.636889269384</v>
      </c>
      <c r="AE448">
        <v>0</v>
      </c>
      <c r="AF448">
        <v>0</v>
      </c>
      <c r="AG448">
        <f t="shared" si="53"/>
        <v>12.885298788054467</v>
      </c>
      <c r="AH448">
        <f t="shared" si="50"/>
        <v>25.770597576108933</v>
      </c>
      <c r="AI448">
        <f t="shared" si="54"/>
        <v>64.229402423891059</v>
      </c>
      <c r="AJ448">
        <f>(1/9.81)*(SQRT(9.81*2*Basic!$C$4)*SIN(RADIANS(AI448))+(SQRT((SQRT(9.81*2*Basic!$C$4)*SIN(RADIANS(AI448))*SQRT(9.81*2*Basic!$C$4)*SIN(RADIANS(AI448)))-19.62*(-Basic!$C$3))))*SQRT(9.81*2*Basic!$C$4)*COS(RADIANS(AI448))</f>
        <v>2.6902948176567141</v>
      </c>
    </row>
    <row r="449" spans="6:36" x14ac:dyDescent="0.3">
      <c r="F449" s="36">
        <f t="shared" si="51"/>
        <v>2.6954613395560636</v>
      </c>
      <c r="G449" s="36">
        <f>Tool!$D$10+('Trajectory Map'!F449*SIN(RADIANS(90-2*DEGREES(ASIN($D$5/2000))))/COS(RADIANS(90-2*DEGREES(ASIN($D$5/2000))))-('Trajectory Map'!F449*'Trajectory Map'!F449/((Tool!$D$9-Tool!$D$10)*4*COS(RADIANS(90-2*DEGREES(ASIN($D$5/2000))))*COS(RADIANS(90-2*DEGREES(ASIN($D$5/2000)))))))</f>
        <v>3.1779281019693384</v>
      </c>
      <c r="AC449">
        <f t="shared" si="55"/>
        <v>447</v>
      </c>
      <c r="AD449">
        <f t="shared" si="52"/>
        <v>1949.4078588125165</v>
      </c>
      <c r="AE449">
        <v>0</v>
      </c>
      <c r="AF449">
        <v>0</v>
      </c>
      <c r="AG449">
        <f t="shared" si="53"/>
        <v>12.914688437037077</v>
      </c>
      <c r="AH449">
        <f t="shared" si="50"/>
        <v>25.829376874074153</v>
      </c>
      <c r="AI449">
        <f t="shared" si="54"/>
        <v>64.170623125925843</v>
      </c>
      <c r="AJ449">
        <f>(1/9.81)*(SQRT(9.81*2*Basic!$C$4)*SIN(RADIANS(AI449))+(SQRT((SQRT(9.81*2*Basic!$C$4)*SIN(RADIANS(AI449))*SQRT(9.81*2*Basic!$C$4)*SIN(RADIANS(AI449)))-19.62*(-Basic!$C$3))))*SQRT(9.81*2*Basic!$C$4)*COS(RADIANS(AI449))</f>
        <v>2.6954613395560636</v>
      </c>
    </row>
    <row r="450" spans="6:36" x14ac:dyDescent="0.3">
      <c r="F450" s="36">
        <f t="shared" si="51"/>
        <v>2.7006222045197701</v>
      </c>
      <c r="G450" s="36">
        <f>Tool!$D$10+('Trajectory Map'!F450*SIN(RADIANS(90-2*DEGREES(ASIN($D$5/2000))))/COS(RADIANS(90-2*DEGREES(ASIN($D$5/2000))))-('Trajectory Map'!F450*'Trajectory Map'!F450/((Tool!$D$9-Tool!$D$10)*4*COS(RADIANS(90-2*DEGREES(ASIN($D$5/2000))))*COS(RADIANS(90-2*DEGREES(ASIN($D$5/2000)))))))</f>
        <v>3.1712300021001827</v>
      </c>
      <c r="AC450">
        <f t="shared" si="55"/>
        <v>448</v>
      </c>
      <c r="AD450">
        <f t="shared" si="52"/>
        <v>1949.1782884077074</v>
      </c>
      <c r="AE450">
        <v>0</v>
      </c>
      <c r="AF450">
        <v>0</v>
      </c>
      <c r="AG450">
        <f t="shared" si="53"/>
        <v>12.944081543200634</v>
      </c>
      <c r="AH450">
        <f t="shared" si="50"/>
        <v>25.888163086401267</v>
      </c>
      <c r="AI450">
        <f t="shared" si="54"/>
        <v>64.111836913598736</v>
      </c>
      <c r="AJ450">
        <f>(1/9.81)*(SQRT(9.81*2*Basic!$C$4)*SIN(RADIANS(AI450))+(SQRT((SQRT(9.81*2*Basic!$C$4)*SIN(RADIANS(AI450))*SQRT(9.81*2*Basic!$C$4)*SIN(RADIANS(AI450)))-19.62*(-Basic!$C$3))))*SQRT(9.81*2*Basic!$C$4)*COS(RADIANS(AI450))</f>
        <v>2.7006222045197701</v>
      </c>
    </row>
    <row r="451" spans="6:36" x14ac:dyDescent="0.3">
      <c r="F451" s="36">
        <f t="shared" si="51"/>
        <v>2.7057774016682643</v>
      </c>
      <c r="G451" s="36">
        <f>Tool!$D$10+('Trajectory Map'!F451*SIN(RADIANS(90-2*DEGREES(ASIN($D$5/2000))))/COS(RADIANS(90-2*DEGREES(ASIN($D$5/2000))))-('Trajectory Map'!F451*'Trajectory Map'!F451/((Tool!$D$9-Tool!$D$10)*4*COS(RADIANS(90-2*DEGREES(ASIN($D$5/2000))))*COS(RADIANS(90-2*DEGREES(ASIN($D$5/2000)))))))</f>
        <v>3.1645197062384867</v>
      </c>
      <c r="AC451">
        <f t="shared" si="55"/>
        <v>449</v>
      </c>
      <c r="AD451">
        <f t="shared" si="52"/>
        <v>1948.9481778641525</v>
      </c>
      <c r="AE451">
        <v>0</v>
      </c>
      <c r="AF451">
        <v>0</v>
      </c>
      <c r="AG451">
        <f t="shared" si="53"/>
        <v>12.973478115503747</v>
      </c>
      <c r="AH451">
        <f t="shared" ref="AH451:AH514" si="56">AG451*2</f>
        <v>25.946956231007494</v>
      </c>
      <c r="AI451">
        <f t="shared" si="54"/>
        <v>64.053043768992509</v>
      </c>
      <c r="AJ451">
        <f>(1/9.81)*(SQRT(9.81*2*Basic!$C$4)*SIN(RADIANS(AI451))+(SQRT((SQRT(9.81*2*Basic!$C$4)*SIN(RADIANS(AI451))*SQRT(9.81*2*Basic!$C$4)*SIN(RADIANS(AI451)))-19.62*(-Basic!$C$3))))*SQRT(9.81*2*Basic!$C$4)*COS(RADIANS(AI451))</f>
        <v>2.7057774016682643</v>
      </c>
    </row>
    <row r="452" spans="6:36" x14ac:dyDescent="0.3">
      <c r="F452" s="36">
        <f t="shared" ref="F452:F515" si="57">AJ452</f>
        <v>2.7109269201339083</v>
      </c>
      <c r="G452" s="36">
        <f>Tool!$D$10+('Trajectory Map'!F452*SIN(RADIANS(90-2*DEGREES(ASIN($D$5/2000))))/COS(RADIANS(90-2*DEGREES(ASIN($D$5/2000))))-('Trajectory Map'!F452*'Trajectory Map'!F452/((Tool!$D$9-Tool!$D$10)*4*COS(RADIANS(90-2*DEGREES(ASIN($D$5/2000))))*COS(RADIANS(90-2*DEGREES(ASIN($D$5/2000)))))))</f>
        <v>3.1577972930452303</v>
      </c>
      <c r="AC452">
        <f t="shared" si="55"/>
        <v>450</v>
      </c>
      <c r="AD452">
        <f t="shared" ref="AD452:AD515" si="58">SQRT($AB$7-(AC452*AC452))</f>
        <v>1948.7175269905076</v>
      </c>
      <c r="AE452">
        <v>0</v>
      </c>
      <c r="AF452">
        <v>0</v>
      </c>
      <c r="AG452">
        <f t="shared" ref="AG452:AG515" si="59">DEGREES(ASIN(AC452/2000))</f>
        <v>13.002878162913943</v>
      </c>
      <c r="AH452">
        <f t="shared" si="56"/>
        <v>26.005756325827885</v>
      </c>
      <c r="AI452">
        <f t="shared" ref="AI452:AI515" si="60">90-AH452</f>
        <v>63.994243674172111</v>
      </c>
      <c r="AJ452">
        <f>(1/9.81)*(SQRT(9.81*2*Basic!$C$4)*SIN(RADIANS(AI452))+(SQRT((SQRT(9.81*2*Basic!$C$4)*SIN(RADIANS(AI452))*SQRT(9.81*2*Basic!$C$4)*SIN(RADIANS(AI452)))-19.62*(-Basic!$C$3))))*SQRT(9.81*2*Basic!$C$4)*COS(RADIANS(AI452))</f>
        <v>2.7109269201339083</v>
      </c>
    </row>
    <row r="453" spans="6:36" x14ac:dyDescent="0.3">
      <c r="F453" s="36">
        <f t="shared" si="57"/>
        <v>2.7160707490610343</v>
      </c>
      <c r="G453" s="36">
        <f>Tool!$D$10+('Trajectory Map'!F453*SIN(RADIANS(90-2*DEGREES(ASIN($D$5/2000))))/COS(RADIANS(90-2*DEGREES(ASIN($D$5/2000))))-('Trajectory Map'!F453*'Trajectory Map'!F453/((Tool!$D$9-Tool!$D$10)*4*COS(RADIANS(90-2*DEGREES(ASIN($D$5/2000))))*COS(RADIANS(90-2*DEGREES(ASIN($D$5/2000)))))))</f>
        <v>3.1510628412592538</v>
      </c>
      <c r="AC453">
        <f t="shared" ref="AC453:AC516" si="61">AC452+1</f>
        <v>451</v>
      </c>
      <c r="AD453">
        <f t="shared" si="58"/>
        <v>1948.4863355948894</v>
      </c>
      <c r="AE453">
        <v>0</v>
      </c>
      <c r="AF453">
        <v>0</v>
      </c>
      <c r="AG453">
        <f t="shared" si="59"/>
        <v>13.032281694407731</v>
      </c>
      <c r="AH453">
        <f t="shared" si="56"/>
        <v>26.064563388815461</v>
      </c>
      <c r="AI453">
        <f t="shared" si="60"/>
        <v>63.935436611184542</v>
      </c>
      <c r="AJ453">
        <f>(1/9.81)*(SQRT(9.81*2*Basic!$C$4)*SIN(RADIANS(AI453))+(SQRT((SQRT(9.81*2*Basic!$C$4)*SIN(RADIANS(AI453))*SQRT(9.81*2*Basic!$C$4)*SIN(RADIANS(AI453)))-19.62*(-Basic!$C$3))))*SQRT(9.81*2*Basic!$C$4)*COS(RADIANS(AI453))</f>
        <v>2.7160707490610343</v>
      </c>
    </row>
    <row r="454" spans="6:36" x14ac:dyDescent="0.3">
      <c r="F454" s="36">
        <f t="shared" si="57"/>
        <v>2.7212088776059673</v>
      </c>
      <c r="G454" s="36">
        <f>Tool!$D$10+('Trajectory Map'!F454*SIN(RADIANS(90-2*DEGREES(ASIN($D$5/2000))))/COS(RADIANS(90-2*DEGREES(ASIN($D$5/2000))))-('Trajectory Map'!F454*'Trajectory Map'!F454/((Tool!$D$9-Tool!$D$10)*4*COS(RADIANS(90-2*DEGREES(ASIN($D$5/2000))))*COS(RADIANS(90-2*DEGREES(ASIN($D$5/2000)))))))</f>
        <v>3.1443164296965462</v>
      </c>
      <c r="AC454">
        <f t="shared" si="61"/>
        <v>452</v>
      </c>
      <c r="AD454">
        <f t="shared" si="58"/>
        <v>1948.2546034848731</v>
      </c>
      <c r="AE454">
        <v>0</v>
      </c>
      <c r="AF454">
        <v>0</v>
      </c>
      <c r="AG454">
        <f t="shared" si="59"/>
        <v>13.061688718970595</v>
      </c>
      <c r="AH454">
        <f t="shared" si="56"/>
        <v>26.12337743794119</v>
      </c>
      <c r="AI454">
        <f t="shared" si="60"/>
        <v>63.876622562058813</v>
      </c>
      <c r="AJ454">
        <f>(1/9.81)*(SQRT(9.81*2*Basic!$C$4)*SIN(RADIANS(AI454))+(SQRT((SQRT(9.81*2*Basic!$C$4)*SIN(RADIANS(AI454))*SQRT(9.81*2*Basic!$C$4)*SIN(RADIANS(AI454)))-19.62*(-Basic!$C$3))))*SQRT(9.81*2*Basic!$C$4)*COS(RADIANS(AI454))</f>
        <v>2.7212088776059673</v>
      </c>
    </row>
    <row r="455" spans="6:36" x14ac:dyDescent="0.3">
      <c r="F455" s="36">
        <f t="shared" si="57"/>
        <v>2.7263412949370505</v>
      </c>
      <c r="G455" s="36">
        <f>Tool!$D$10+('Trajectory Map'!F455*SIN(RADIANS(90-2*DEGREES(ASIN($D$5/2000))))/COS(RADIANS(90-2*DEGREES(ASIN($D$5/2000))))-('Trajectory Map'!F455*'Trajectory Map'!F455/((Tool!$D$9-Tool!$D$10)*4*COS(RADIANS(90-2*DEGREES(ASIN($D$5/2000))))*COS(RADIANS(90-2*DEGREES(ASIN($D$5/2000)))))))</f>
        <v>3.1375581372495343</v>
      </c>
      <c r="AC455">
        <f t="shared" si="61"/>
        <v>453</v>
      </c>
      <c r="AD455">
        <f t="shared" si="58"/>
        <v>1948.0223304674923</v>
      </c>
      <c r="AE455">
        <v>0</v>
      </c>
      <c r="AF455">
        <v>0</v>
      </c>
      <c r="AG455">
        <f t="shared" si="59"/>
        <v>13.09109924559705</v>
      </c>
      <c r="AH455">
        <f t="shared" si="56"/>
        <v>26.1821984911941</v>
      </c>
      <c r="AI455">
        <f t="shared" si="60"/>
        <v>63.8178015088059</v>
      </c>
      <c r="AJ455">
        <f>(1/9.81)*(SQRT(9.81*2*Basic!$C$4)*SIN(RADIANS(AI455))+(SQRT((SQRT(9.81*2*Basic!$C$4)*SIN(RADIANS(AI455))*SQRT(9.81*2*Basic!$C$4)*SIN(RADIANS(AI455)))-19.62*(-Basic!$C$3))))*SQRT(9.81*2*Basic!$C$4)*COS(RADIANS(AI455))</f>
        <v>2.7263412949370505</v>
      </c>
    </row>
    <row r="456" spans="6:36" x14ac:dyDescent="0.3">
      <c r="F456" s="36">
        <f t="shared" si="57"/>
        <v>2.7314679902346684</v>
      </c>
      <c r="G456" s="36">
        <f>Tool!$D$10+('Trajectory Map'!F456*SIN(RADIANS(90-2*DEGREES(ASIN($D$5/2000))))/COS(RADIANS(90-2*DEGREES(ASIN($D$5/2000))))-('Trajectory Map'!F456*'Trajectory Map'!F456/((Tool!$D$9-Tool!$D$10)*4*COS(RADIANS(90-2*DEGREES(ASIN($D$5/2000))))*COS(RADIANS(90-2*DEGREES(ASIN($D$5/2000)))))))</f>
        <v>3.1307880428863673</v>
      </c>
      <c r="AC456">
        <f t="shared" si="61"/>
        <v>454</v>
      </c>
      <c r="AD456">
        <f t="shared" si="58"/>
        <v>1947.7895163492383</v>
      </c>
      <c r="AE456">
        <v>0</v>
      </c>
      <c r="AF456">
        <v>0</v>
      </c>
      <c r="AG456">
        <f t="shared" si="59"/>
        <v>13.12051328329065</v>
      </c>
      <c r="AH456">
        <f t="shared" si="56"/>
        <v>26.241026566581301</v>
      </c>
      <c r="AI456">
        <f t="shared" si="60"/>
        <v>63.758973433418703</v>
      </c>
      <c r="AJ456">
        <f>(1/9.81)*(SQRT(9.81*2*Basic!$C$4)*SIN(RADIANS(AI456))+(SQRT((SQRT(9.81*2*Basic!$C$4)*SIN(RADIANS(AI456))*SQRT(9.81*2*Basic!$C$4)*SIN(RADIANS(AI456)))-19.62*(-Basic!$C$3))))*SQRT(9.81*2*Basic!$C$4)*COS(RADIANS(AI456))</f>
        <v>2.7314679902346684</v>
      </c>
    </row>
    <row r="457" spans="6:36" x14ac:dyDescent="0.3">
      <c r="F457" s="36">
        <f t="shared" si="57"/>
        <v>2.7365889526912857</v>
      </c>
      <c r="G457" s="36">
        <f>Tool!$D$10+('Trajectory Map'!F457*SIN(RADIANS(90-2*DEGREES(ASIN($D$5/2000))))/COS(RADIANS(90-2*DEGREES(ASIN($D$5/2000))))-('Trajectory Map'!F457*'Trajectory Map'!F457/((Tool!$D$9-Tool!$D$10)*4*COS(RADIANS(90-2*DEGREES(ASIN($D$5/2000))))*COS(RADIANS(90-2*DEGREES(ASIN($D$5/2000)))))))</f>
        <v>3.124006225650183</v>
      </c>
      <c r="AC457">
        <f t="shared" si="61"/>
        <v>455</v>
      </c>
      <c r="AD457">
        <f t="shared" si="58"/>
        <v>1947.5561609360589</v>
      </c>
      <c r="AE457">
        <v>0</v>
      </c>
      <c r="AF457">
        <v>0</v>
      </c>
      <c r="AG457">
        <f t="shared" si="59"/>
        <v>13.149930841064034</v>
      </c>
      <c r="AH457">
        <f t="shared" si="56"/>
        <v>26.299861682128068</v>
      </c>
      <c r="AI457">
        <f t="shared" si="60"/>
        <v>63.700138317871932</v>
      </c>
      <c r="AJ457">
        <f>(1/9.81)*(SQRT(9.81*2*Basic!$C$4)*SIN(RADIANS(AI457))+(SQRT((SQRT(9.81*2*Basic!$C$4)*SIN(RADIANS(AI457))*SQRT(9.81*2*Basic!$C$4)*SIN(RADIANS(AI457)))-19.62*(-Basic!$C$3))))*SQRT(9.81*2*Basic!$C$4)*COS(RADIANS(AI457))</f>
        <v>2.7365889526912857</v>
      </c>
    </row>
    <row r="458" spans="6:36" x14ac:dyDescent="0.3">
      <c r="F458" s="36">
        <f t="shared" si="57"/>
        <v>2.7417041715114605</v>
      </c>
      <c r="G458" s="36">
        <f>Tool!$D$10+('Trajectory Map'!F458*SIN(RADIANS(90-2*DEGREES(ASIN($D$5/2000))))/COS(RADIANS(90-2*DEGREES(ASIN($D$5/2000))))-('Trajectory Map'!F458*'Trajectory Map'!F458/((Tool!$D$9-Tool!$D$10)*4*COS(RADIANS(90-2*DEGREES(ASIN($D$5/2000))))*COS(RADIANS(90-2*DEGREES(ASIN($D$5/2000)))))))</f>
        <v>3.1172127646584116</v>
      </c>
      <c r="AC458">
        <f t="shared" si="61"/>
        <v>456</v>
      </c>
      <c r="AD458">
        <f t="shared" si="58"/>
        <v>1947.3222640333572</v>
      </c>
      <c r="AE458">
        <v>0</v>
      </c>
      <c r="AF458">
        <v>0</v>
      </c>
      <c r="AG458">
        <f t="shared" si="59"/>
        <v>13.179351927938944</v>
      </c>
      <c r="AH458">
        <f t="shared" si="56"/>
        <v>26.358703855877888</v>
      </c>
      <c r="AI458">
        <f t="shared" si="60"/>
        <v>63.641296144122109</v>
      </c>
      <c r="AJ458">
        <f>(1/9.81)*(SQRT(9.81*2*Basic!$C$4)*SIN(RADIANS(AI458))+(SQRT((SQRT(9.81*2*Basic!$C$4)*SIN(RADIANS(AI458))*SQRT(9.81*2*Basic!$C$4)*SIN(RADIANS(AI458)))-19.62*(-Basic!$C$3))))*SQRT(9.81*2*Basic!$C$4)*COS(RADIANS(AI458))</f>
        <v>2.7417041715114605</v>
      </c>
    </row>
    <row r="459" spans="6:36" x14ac:dyDescent="0.3">
      <c r="F459" s="36">
        <f t="shared" si="57"/>
        <v>2.7468136359118782</v>
      </c>
      <c r="G459" s="36">
        <f>Tool!$D$10+('Trajectory Map'!F459*SIN(RADIANS(90-2*DEGREES(ASIN($D$5/2000))))/COS(RADIANS(90-2*DEGREES(ASIN($D$5/2000))))-('Trajectory Map'!F459*'Trajectory Map'!F459/((Tool!$D$9-Tool!$D$10)*4*COS(RADIANS(90-2*DEGREES(ASIN($D$5/2000))))*COS(RADIANS(90-2*DEGREES(ASIN($D$5/2000)))))))</f>
        <v>3.110407739102043</v>
      </c>
      <c r="AC459">
        <f t="shared" si="61"/>
        <v>457</v>
      </c>
      <c r="AD459">
        <f t="shared" si="58"/>
        <v>1947.0878254459915</v>
      </c>
      <c r="AE459">
        <v>0</v>
      </c>
      <c r="AF459">
        <v>0</v>
      </c>
      <c r="AG459">
        <f t="shared" si="59"/>
        <v>13.208776552946256</v>
      </c>
      <c r="AH459">
        <f t="shared" si="56"/>
        <v>26.417553105892512</v>
      </c>
      <c r="AI459">
        <f t="shared" si="60"/>
        <v>63.582446894107491</v>
      </c>
      <c r="AJ459">
        <f>(1/9.81)*(SQRT(9.81*2*Basic!$C$4)*SIN(RADIANS(AI459))+(SQRT((SQRT(9.81*2*Basic!$C$4)*SIN(RADIANS(AI459))*SQRT(9.81*2*Basic!$C$4)*SIN(RADIANS(AI459)))-19.62*(-Basic!$C$3))))*SQRT(9.81*2*Basic!$C$4)*COS(RADIANS(AI459))</f>
        <v>2.7468136359118782</v>
      </c>
    </row>
    <row r="460" spans="6:36" x14ac:dyDescent="0.3">
      <c r="F460" s="36">
        <f t="shared" si="57"/>
        <v>2.7519173351213828</v>
      </c>
      <c r="G460" s="36">
        <f>Tool!$D$10+('Trajectory Map'!F460*SIN(RADIANS(90-2*DEGREES(ASIN($D$5/2000))))/COS(RADIANS(90-2*DEGREES(ASIN($D$5/2000))))-('Trajectory Map'!F460*'Trajectory Map'!F460/((Tool!$D$9-Tool!$D$10)*4*COS(RADIANS(90-2*DEGREES(ASIN($D$5/2000))))*COS(RADIANS(90-2*DEGREES(ASIN($D$5/2000)))))))</f>
        <v>3.1035912282449019</v>
      </c>
      <c r="AC460">
        <f t="shared" si="61"/>
        <v>458</v>
      </c>
      <c r="AD460">
        <f t="shared" si="58"/>
        <v>1946.8528449782741</v>
      </c>
      <c r="AE460">
        <v>0</v>
      </c>
      <c r="AF460">
        <v>0</v>
      </c>
      <c r="AG460">
        <f t="shared" si="59"/>
        <v>13.238204725126018</v>
      </c>
      <c r="AH460">
        <f t="shared" si="56"/>
        <v>26.476409450252035</v>
      </c>
      <c r="AI460">
        <f t="shared" si="60"/>
        <v>63.523590549747965</v>
      </c>
      <c r="AJ460">
        <f>(1/9.81)*(SQRT(9.81*2*Basic!$C$4)*SIN(RADIANS(AI460))+(SQRT((SQRT(9.81*2*Basic!$C$4)*SIN(RADIANS(AI460))*SQRT(9.81*2*Basic!$C$4)*SIN(RADIANS(AI460)))-19.62*(-Basic!$C$3))))*SQRT(9.81*2*Basic!$C$4)*COS(RADIANS(AI460))</f>
        <v>2.7519173351213828</v>
      </c>
    </row>
    <row r="461" spans="6:36" x14ac:dyDescent="0.3">
      <c r="F461" s="36">
        <f t="shared" si="57"/>
        <v>2.7570152583809886</v>
      </c>
      <c r="G461" s="36">
        <f>Tool!$D$10+('Trajectory Map'!F461*SIN(RADIANS(90-2*DEGREES(ASIN($D$5/2000))))/COS(RADIANS(90-2*DEGREES(ASIN($D$5/2000))))-('Trajectory Map'!F461*'Trajectory Map'!F461/((Tool!$D$9-Tool!$D$10)*4*COS(RADIANS(90-2*DEGREES(ASIN($D$5/2000))))*COS(RADIANS(90-2*DEGREES(ASIN($D$5/2000)))))))</f>
        <v>3.096763311422948</v>
      </c>
      <c r="AC461">
        <f t="shared" si="61"/>
        <v>459</v>
      </c>
      <c r="AD461">
        <f t="shared" si="58"/>
        <v>1946.6173224339702</v>
      </c>
      <c r="AE461">
        <v>0</v>
      </c>
      <c r="AF461">
        <v>0</v>
      </c>
      <c r="AG461">
        <f t="shared" si="59"/>
        <v>13.267636453527466</v>
      </c>
      <c r="AH461">
        <f t="shared" si="56"/>
        <v>26.535272907054932</v>
      </c>
      <c r="AI461">
        <f t="shared" si="60"/>
        <v>63.464727092945068</v>
      </c>
      <c r="AJ461">
        <f>(1/9.81)*(SQRT(9.81*2*Basic!$C$4)*SIN(RADIANS(AI461))+(SQRT((SQRT(9.81*2*Basic!$C$4)*SIN(RADIANS(AI461))*SQRT(9.81*2*Basic!$C$4)*SIN(RADIANS(AI461)))-19.62*(-Basic!$C$3))))*SQRT(9.81*2*Basic!$C$4)*COS(RADIANS(AI461))</f>
        <v>2.7570152583809886</v>
      </c>
    </row>
    <row r="462" spans="6:36" x14ac:dyDescent="0.3">
      <c r="F462" s="36">
        <f t="shared" si="57"/>
        <v>2.7621073949439228</v>
      </c>
      <c r="G462" s="36">
        <f>Tool!$D$10+('Trajectory Map'!F462*SIN(RADIANS(90-2*DEGREES(ASIN($D$5/2000))))/COS(RADIANS(90-2*DEGREES(ASIN($D$5/2000))))-('Trajectory Map'!F462*'Trajectory Map'!F462/((Tool!$D$9-Tool!$D$10)*4*COS(RADIANS(90-2*DEGREES(ASIN($D$5/2000))))*COS(RADIANS(90-2*DEGREES(ASIN($D$5/2000)))))))</f>
        <v>3.0899240680435374</v>
      </c>
      <c r="AC462">
        <f t="shared" si="61"/>
        <v>460</v>
      </c>
      <c r="AD462">
        <f t="shared" si="58"/>
        <v>1946.3812576162975</v>
      </c>
      <c r="AE462">
        <v>0</v>
      </c>
      <c r="AF462">
        <v>0</v>
      </c>
      <c r="AG462">
        <f t="shared" si="59"/>
        <v>13.297071747209058</v>
      </c>
      <c r="AH462">
        <f t="shared" si="56"/>
        <v>26.594143494418116</v>
      </c>
      <c r="AI462">
        <f t="shared" si="60"/>
        <v>63.40585650558188</v>
      </c>
      <c r="AJ462">
        <f>(1/9.81)*(SQRT(9.81*2*Basic!$C$4)*SIN(RADIANS(AI462))+(SQRT((SQRT(9.81*2*Basic!$C$4)*SIN(RADIANS(AI462))*SQRT(9.81*2*Basic!$C$4)*SIN(RADIANS(AI462)))-19.62*(-Basic!$C$3))))*SQRT(9.81*2*Basic!$C$4)*COS(RADIANS(AI462))</f>
        <v>2.7621073949439228</v>
      </c>
    </row>
    <row r="463" spans="6:36" x14ac:dyDescent="0.3">
      <c r="F463" s="36">
        <f t="shared" si="57"/>
        <v>2.7671937340756418</v>
      </c>
      <c r="G463" s="36">
        <f>Tool!$D$10+('Trajectory Map'!F463*SIN(RADIANS(90-2*DEGREES(ASIN($D$5/2000))))/COS(RADIANS(90-2*DEGREES(ASIN($D$5/2000))))-('Trajectory Map'!F463*'Trajectory Map'!F463/((Tool!$D$9-Tool!$D$10)*4*COS(RADIANS(90-2*DEGREES(ASIN($D$5/2000))))*COS(RADIANS(90-2*DEGREES(ASIN($D$5/2000)))))))</f>
        <v>3.083073577584706</v>
      </c>
      <c r="AC463">
        <f t="shared" si="61"/>
        <v>461</v>
      </c>
      <c r="AD463">
        <f t="shared" si="58"/>
        <v>1946.1446503279246</v>
      </c>
      <c r="AE463">
        <v>0</v>
      </c>
      <c r="AF463">
        <v>0</v>
      </c>
      <c r="AG463">
        <f t="shared" si="59"/>
        <v>13.32651061523851</v>
      </c>
      <c r="AH463">
        <f t="shared" si="56"/>
        <v>26.65302123047702</v>
      </c>
      <c r="AI463">
        <f t="shared" si="60"/>
        <v>63.346978769522977</v>
      </c>
      <c r="AJ463">
        <f>(1/9.81)*(SQRT(9.81*2*Basic!$C$4)*SIN(RADIANS(AI463))+(SQRT((SQRT(9.81*2*Basic!$C$4)*SIN(RADIANS(AI463))*SQRT(9.81*2*Basic!$C$4)*SIN(RADIANS(AI463)))-19.62*(-Basic!$C$3))))*SQRT(9.81*2*Basic!$C$4)*COS(RADIANS(AI463))</f>
        <v>2.7671937340756418</v>
      </c>
    </row>
    <row r="464" spans="6:36" x14ac:dyDescent="0.3">
      <c r="F464" s="36">
        <f t="shared" si="57"/>
        <v>2.7722742650538659</v>
      </c>
      <c r="G464" s="36">
        <f>Tool!$D$10+('Trajectory Map'!F464*SIN(RADIANS(90-2*DEGREES(ASIN($D$5/2000))))/COS(RADIANS(90-2*DEGREES(ASIN($D$5/2000))))-('Trajectory Map'!F464*'Trajectory Map'!F464/((Tool!$D$9-Tool!$D$10)*4*COS(RADIANS(90-2*DEGREES(ASIN($D$5/2000))))*COS(RADIANS(90-2*DEGREES(ASIN($D$5/2000)))))))</f>
        <v>3.0762119195944466</v>
      </c>
      <c r="AC464">
        <f t="shared" si="61"/>
        <v>462</v>
      </c>
      <c r="AD464">
        <f t="shared" si="58"/>
        <v>1945.9075003709709</v>
      </c>
      <c r="AE464">
        <v>0</v>
      </c>
      <c r="AF464">
        <v>0</v>
      </c>
      <c r="AG464">
        <f t="shared" si="59"/>
        <v>13.355953066692818</v>
      </c>
      <c r="AH464">
        <f t="shared" si="56"/>
        <v>26.711906133385636</v>
      </c>
      <c r="AI464">
        <f t="shared" si="60"/>
        <v>63.288093866614361</v>
      </c>
      <c r="AJ464">
        <f>(1/9.81)*(SQRT(9.81*2*Basic!$C$4)*SIN(RADIANS(AI464))+(SQRT((SQRT(9.81*2*Basic!$C$4)*SIN(RADIANS(AI464))*SQRT(9.81*2*Basic!$C$4)*SIN(RADIANS(AI464)))-19.62*(-Basic!$C$3))))*SQRT(9.81*2*Basic!$C$4)*COS(RADIANS(AI464))</f>
        <v>2.7722742650538659</v>
      </c>
    </row>
    <row r="465" spans="6:36" x14ac:dyDescent="0.3">
      <c r="F465" s="36">
        <f t="shared" si="57"/>
        <v>2.7773489771685984</v>
      </c>
      <c r="G465" s="36">
        <f>Tool!$D$10+('Trajectory Map'!F465*SIN(RADIANS(90-2*DEGREES(ASIN($D$5/2000))))/COS(RADIANS(90-2*DEGREES(ASIN($D$5/2000))))-('Trajectory Map'!F465*'Trajectory Map'!F465/((Tool!$D$9-Tool!$D$10)*4*COS(RADIANS(90-2*DEGREES(ASIN($D$5/2000))))*COS(RADIANS(90-2*DEGREES(ASIN($D$5/2000)))))))</f>
        <v>3.0693391736899893</v>
      </c>
      <c r="AC465">
        <f t="shared" si="61"/>
        <v>463</v>
      </c>
      <c r="AD465">
        <f t="shared" si="58"/>
        <v>1945.6698075470051</v>
      </c>
      <c r="AE465">
        <v>0</v>
      </c>
      <c r="AF465">
        <v>0</v>
      </c>
      <c r="AG465">
        <f t="shared" si="59"/>
        <v>13.385399110658282</v>
      </c>
      <c r="AH465">
        <f t="shared" si="56"/>
        <v>26.770798221316564</v>
      </c>
      <c r="AI465">
        <f t="shared" si="60"/>
        <v>63.229201778683432</v>
      </c>
      <c r="AJ465">
        <f>(1/9.81)*(SQRT(9.81*2*Basic!$C$4)*SIN(RADIANS(AI465))+(SQRT((SQRT(9.81*2*Basic!$C$4)*SIN(RADIANS(AI465))*SQRT(9.81*2*Basic!$C$4)*SIN(RADIANS(AI465)))-19.62*(-Basic!$C$3))))*SQRT(9.81*2*Basic!$C$4)*COS(RADIANS(AI465))</f>
        <v>2.7773489771685984</v>
      </c>
    </row>
    <row r="466" spans="6:36" x14ac:dyDescent="0.3">
      <c r="F466" s="36">
        <f t="shared" si="57"/>
        <v>2.7824178597221558</v>
      </c>
      <c r="G466" s="36">
        <f>Tool!$D$10+('Trajectory Map'!F466*SIN(RADIANS(90-2*DEGREES(ASIN($D$5/2000))))/COS(RADIANS(90-2*DEGREES(ASIN($D$5/2000))))-('Trajectory Map'!F466*'Trajectory Map'!F466/((Tool!$D$9-Tool!$D$10)*4*COS(RADIANS(90-2*DEGREES(ASIN($D$5/2000))))*COS(RADIANS(90-2*DEGREES(ASIN($D$5/2000)))))))</f>
        <v>3.0624554195570757</v>
      </c>
      <c r="AC466">
        <f t="shared" si="61"/>
        <v>464</v>
      </c>
      <c r="AD466">
        <f t="shared" si="58"/>
        <v>1945.431571657045</v>
      </c>
      <c r="AE466">
        <v>0</v>
      </c>
      <c r="AF466">
        <v>0</v>
      </c>
      <c r="AG466">
        <f t="shared" si="59"/>
        <v>13.414848756230557</v>
      </c>
      <c r="AH466">
        <f t="shared" si="56"/>
        <v>26.829697512461113</v>
      </c>
      <c r="AI466">
        <f t="shared" si="60"/>
        <v>63.170302487538891</v>
      </c>
      <c r="AJ466">
        <f>(1/9.81)*(SQRT(9.81*2*Basic!$C$4)*SIN(RADIANS(AI466))+(SQRT((SQRT(9.81*2*Basic!$C$4)*SIN(RADIANS(AI466))*SQRT(9.81*2*Basic!$C$4)*SIN(RADIANS(AI466)))-19.62*(-Basic!$C$3))))*SQRT(9.81*2*Basic!$C$4)*COS(RADIANS(AI466))</f>
        <v>2.7824178597221558</v>
      </c>
    </row>
    <row r="467" spans="6:36" x14ac:dyDescent="0.3">
      <c r="F467" s="36">
        <f t="shared" si="57"/>
        <v>2.7874809020291993</v>
      </c>
      <c r="G467" s="36">
        <f>Tool!$D$10+('Trajectory Map'!F467*SIN(RADIANS(90-2*DEGREES(ASIN($D$5/2000))))/COS(RADIANS(90-2*DEGREES(ASIN($D$5/2000))))-('Trajectory Map'!F467*'Trajectory Map'!F467/((Tool!$D$9-Tool!$D$10)*4*COS(RADIANS(90-2*DEGREES(ASIN($D$5/2000))))*COS(RADIANS(90-2*DEGREES(ASIN($D$5/2000)))))))</f>
        <v>3.0555607369492277</v>
      </c>
      <c r="AC467">
        <f t="shared" si="61"/>
        <v>465</v>
      </c>
      <c r="AD467">
        <f t="shared" si="58"/>
        <v>1945.1927925015557</v>
      </c>
      <c r="AE467">
        <v>0</v>
      </c>
      <c r="AF467">
        <v>0</v>
      </c>
      <c r="AG467">
        <f t="shared" si="59"/>
        <v>13.444302012514655</v>
      </c>
      <c r="AH467">
        <f t="shared" si="56"/>
        <v>26.888604025029309</v>
      </c>
      <c r="AI467">
        <f t="shared" si="60"/>
        <v>63.111395974970691</v>
      </c>
      <c r="AJ467">
        <f>(1/9.81)*(SQRT(9.81*2*Basic!$C$4)*SIN(RADIANS(AI467))+(SQRT((SQRT(9.81*2*Basic!$C$4)*SIN(RADIANS(AI467))*SQRT(9.81*2*Basic!$C$4)*SIN(RADIANS(AI467)))-19.62*(-Basic!$C$3))))*SQRT(9.81*2*Basic!$C$4)*COS(RADIANS(AI467))</f>
        <v>2.7874809020291993</v>
      </c>
    </row>
    <row r="468" spans="6:36" x14ac:dyDescent="0.3">
      <c r="F468" s="36">
        <f t="shared" si="57"/>
        <v>2.7925380934167543</v>
      </c>
      <c r="G468" s="36">
        <f>Tool!$D$10+('Trajectory Map'!F468*SIN(RADIANS(90-2*DEGREES(ASIN($D$5/2000))))/COS(RADIANS(90-2*DEGREES(ASIN($D$5/2000))))-('Trajectory Map'!F468*'Trajectory Map'!F468/((Tool!$D$9-Tool!$D$10)*4*COS(RADIANS(90-2*DEGREES(ASIN($D$5/2000))))*COS(RADIANS(90-2*DEGREES(ASIN($D$5/2000)))))))</f>
        <v>3.048655205687032</v>
      </c>
      <c r="AC468">
        <f t="shared" si="61"/>
        <v>466</v>
      </c>
      <c r="AD468">
        <f t="shared" si="58"/>
        <v>1944.9534698804493</v>
      </c>
      <c r="AE468">
        <v>0</v>
      </c>
      <c r="AF468">
        <v>0</v>
      </c>
      <c r="AG468">
        <f t="shared" si="59"/>
        <v>13.473758888624998</v>
      </c>
      <c r="AH468">
        <f t="shared" si="56"/>
        <v>26.947517777249995</v>
      </c>
      <c r="AI468">
        <f t="shared" si="60"/>
        <v>63.052482222750001</v>
      </c>
      <c r="AJ468">
        <f>(1/9.81)*(SQRT(9.81*2*Basic!$C$4)*SIN(RADIANS(AI468))+(SQRT((SQRT(9.81*2*Basic!$C$4)*SIN(RADIANS(AI468))*SQRT(9.81*2*Basic!$C$4)*SIN(RADIANS(AI468)))-19.62*(-Basic!$C$3))))*SQRT(9.81*2*Basic!$C$4)*COS(RADIANS(AI468))</f>
        <v>2.7925380934167543</v>
      </c>
    </row>
    <row r="469" spans="6:36" x14ac:dyDescent="0.3">
      <c r="F469" s="36">
        <f t="shared" si="57"/>
        <v>2.7975894232242338</v>
      </c>
      <c r="G469" s="36">
        <f>Tool!$D$10+('Trajectory Map'!F469*SIN(RADIANS(90-2*DEGREES(ASIN($D$5/2000))))/COS(RADIANS(90-2*DEGREES(ASIN($D$5/2000))))-('Trajectory Map'!F469*'Trajectory Map'!F469/((Tool!$D$9-Tool!$D$10)*4*COS(RADIANS(90-2*DEGREES(ASIN($D$5/2000))))*COS(RADIANS(90-2*DEGREES(ASIN($D$5/2000)))))))</f>
        <v>3.0417389056574207</v>
      </c>
      <c r="AC469">
        <f t="shared" si="61"/>
        <v>467</v>
      </c>
      <c r="AD469">
        <f t="shared" si="58"/>
        <v>1944.7136035930844</v>
      </c>
      <c r="AE469">
        <v>0</v>
      </c>
      <c r="AF469">
        <v>0</v>
      </c>
      <c r="AG469">
        <f t="shared" si="59"/>
        <v>13.503219393685436</v>
      </c>
      <c r="AH469">
        <f t="shared" si="56"/>
        <v>27.006438787370872</v>
      </c>
      <c r="AI469">
        <f t="shared" si="60"/>
        <v>62.993561212629132</v>
      </c>
      <c r="AJ469">
        <f>(1/9.81)*(SQRT(9.81*2*Basic!$C$4)*SIN(RADIANS(AI469))+(SQRT((SQRT(9.81*2*Basic!$C$4)*SIN(RADIANS(AI469))*SQRT(9.81*2*Basic!$C$4)*SIN(RADIANS(AI469)))-19.62*(-Basic!$C$3))))*SQRT(9.81*2*Basic!$C$4)*COS(RADIANS(AI469))</f>
        <v>2.7975894232242338</v>
      </c>
    </row>
    <row r="470" spans="6:36" x14ac:dyDescent="0.3">
      <c r="F470" s="36">
        <f t="shared" si="57"/>
        <v>2.8026348808034824</v>
      </c>
      <c r="G470" s="36">
        <f>Tool!$D$10+('Trajectory Map'!F470*SIN(RADIANS(90-2*DEGREES(ASIN($D$5/2000))))/COS(RADIANS(90-2*DEGREES(ASIN($D$5/2000))))-('Trajectory Map'!F470*'Trajectory Map'!F470/((Tool!$D$9-Tool!$D$10)*4*COS(RADIANS(90-2*DEGREES(ASIN($D$5/2000))))*COS(RADIANS(90-2*DEGREES(ASIN($D$5/2000)))))))</f>
        <v>3.0348119168129202</v>
      </c>
      <c r="AC470">
        <f t="shared" si="61"/>
        <v>468</v>
      </c>
      <c r="AD470">
        <f t="shared" si="58"/>
        <v>1944.4731934382639</v>
      </c>
      <c r="AE470">
        <v>0</v>
      </c>
      <c r="AF470">
        <v>0</v>
      </c>
      <c r="AG470">
        <f t="shared" si="59"/>
        <v>13.532683536829277</v>
      </c>
      <c r="AH470">
        <f t="shared" si="56"/>
        <v>27.065367073658553</v>
      </c>
      <c r="AI470">
        <f t="shared" si="60"/>
        <v>62.93463292634145</v>
      </c>
      <c r="AJ470">
        <f>(1/9.81)*(SQRT(9.81*2*Basic!$C$4)*SIN(RADIANS(AI470))+(SQRT((SQRT(9.81*2*Basic!$C$4)*SIN(RADIANS(AI470))*SQRT(9.81*2*Basic!$C$4)*SIN(RADIANS(AI470)))-19.62*(-Basic!$C$3))))*SQRT(9.81*2*Basic!$C$4)*COS(RADIANS(AI470))</f>
        <v>2.8026348808034824</v>
      </c>
    </row>
    <row r="471" spans="6:36" x14ac:dyDescent="0.3">
      <c r="F471" s="36">
        <f t="shared" si="57"/>
        <v>2.8076744555187814</v>
      </c>
      <c r="G471" s="36">
        <f>Tool!$D$10+('Trajectory Map'!F471*SIN(RADIANS(90-2*DEGREES(ASIN($D$5/2000))))/COS(RADIANS(90-2*DEGREES(ASIN($D$5/2000))))-('Trajectory Map'!F471*'Trajectory Map'!F471/((Tool!$D$9-Tool!$D$10)*4*COS(RADIANS(90-2*DEGREES(ASIN($D$5/2000))))*COS(RADIANS(90-2*DEGREES(ASIN($D$5/2000)))))))</f>
        <v>3.0278743191709516</v>
      </c>
      <c r="AC471">
        <f t="shared" si="61"/>
        <v>469</v>
      </c>
      <c r="AD471">
        <f t="shared" si="58"/>
        <v>1944.2322392142355</v>
      </c>
      <c r="AE471">
        <v>0</v>
      </c>
      <c r="AF471">
        <v>0</v>
      </c>
      <c r="AG471">
        <f t="shared" si="59"/>
        <v>13.562151327199313</v>
      </c>
      <c r="AH471">
        <f t="shared" si="56"/>
        <v>27.124302654398626</v>
      </c>
      <c r="AI471">
        <f t="shared" si="60"/>
        <v>62.875697345601374</v>
      </c>
      <c r="AJ471">
        <f>(1/9.81)*(SQRT(9.81*2*Basic!$C$4)*SIN(RADIANS(AI471))+(SQRT((SQRT(9.81*2*Basic!$C$4)*SIN(RADIANS(AI471))*SQRT(9.81*2*Basic!$C$4)*SIN(RADIANS(AI471)))-19.62*(-Basic!$C$3))))*SQRT(9.81*2*Basic!$C$4)*COS(RADIANS(AI471))</f>
        <v>2.8076744555187814</v>
      </c>
    </row>
    <row r="472" spans="6:36" x14ac:dyDescent="0.3">
      <c r="F472" s="36">
        <f t="shared" si="57"/>
        <v>2.8127081367468927</v>
      </c>
      <c r="G472" s="36">
        <f>Tool!$D$10+('Trajectory Map'!F472*SIN(RADIANS(90-2*DEGREES(ASIN($D$5/2000))))/COS(RADIANS(90-2*DEGREES(ASIN($D$5/2000))))-('Trajectory Map'!F472*'Trajectory Map'!F472/((Tool!$D$9-Tool!$D$10)*4*COS(RADIANS(90-2*DEGREES(ASIN($D$5/2000))))*COS(RADIANS(90-2*DEGREES(ASIN($D$5/2000)))))))</f>
        <v>3.0209261928130857</v>
      </c>
      <c r="AC472">
        <f t="shared" si="61"/>
        <v>470</v>
      </c>
      <c r="AD472">
        <f t="shared" si="58"/>
        <v>1943.9907407186897</v>
      </c>
      <c r="AE472">
        <v>0</v>
      </c>
      <c r="AF472">
        <v>0</v>
      </c>
      <c r="AG472">
        <f t="shared" si="59"/>
        <v>13.59162277394787</v>
      </c>
      <c r="AH472">
        <f t="shared" si="56"/>
        <v>27.183245547895741</v>
      </c>
      <c r="AI472">
        <f t="shared" si="60"/>
        <v>62.816754452104263</v>
      </c>
      <c r="AJ472">
        <f>(1/9.81)*(SQRT(9.81*2*Basic!$C$4)*SIN(RADIANS(AI472))+(SQRT((SQRT(9.81*2*Basic!$C$4)*SIN(RADIANS(AI472))*SQRT(9.81*2*Basic!$C$4)*SIN(RADIANS(AI472)))-19.62*(-Basic!$C$3))))*SQRT(9.81*2*Basic!$C$4)*COS(RADIANS(AI472))</f>
        <v>2.8127081367468927</v>
      </c>
    </row>
    <row r="473" spans="6:36" x14ac:dyDescent="0.3">
      <c r="F473" s="36">
        <f t="shared" si="57"/>
        <v>2.8177359138770743</v>
      </c>
      <c r="G473" s="36">
        <f>Tool!$D$10+('Trajectory Map'!F473*SIN(RADIANS(90-2*DEGREES(ASIN($D$5/2000))))/COS(RADIANS(90-2*DEGREES(ASIN($D$5/2000))))-('Trajectory Map'!F473*'Trajectory Map'!F473/((Tool!$D$9-Tool!$D$10)*4*COS(RADIANS(90-2*DEGREES(ASIN($D$5/2000))))*COS(RADIANS(90-2*DEGREES(ASIN($D$5/2000)))))))</f>
        <v>3.0139676178843233</v>
      </c>
      <c r="AC473">
        <f t="shared" si="61"/>
        <v>471</v>
      </c>
      <c r="AD473">
        <f t="shared" si="58"/>
        <v>1943.7486977487599</v>
      </c>
      <c r="AE473">
        <v>0</v>
      </c>
      <c r="AF473">
        <v>0</v>
      </c>
      <c r="AG473">
        <f t="shared" si="59"/>
        <v>13.621097886236814</v>
      </c>
      <c r="AH473">
        <f t="shared" si="56"/>
        <v>27.242195772473629</v>
      </c>
      <c r="AI473">
        <f t="shared" si="60"/>
        <v>62.757804227526371</v>
      </c>
      <c r="AJ473">
        <f>(1/9.81)*(SQRT(9.81*2*Basic!$C$4)*SIN(RADIANS(AI473))+(SQRT((SQRT(9.81*2*Basic!$C$4)*SIN(RADIANS(AI473))*SQRT(9.81*2*Basic!$C$4)*SIN(RADIANS(AI473)))-19.62*(-Basic!$C$3))))*SQRT(9.81*2*Basic!$C$4)*COS(RADIANS(AI473))</f>
        <v>2.8177359138770743</v>
      </c>
    </row>
    <row r="474" spans="6:36" x14ac:dyDescent="0.3">
      <c r="F474" s="36">
        <f t="shared" si="57"/>
        <v>2.8227577763111111</v>
      </c>
      <c r="G474" s="36">
        <f>Tool!$D$10+('Trajectory Map'!F474*SIN(RADIANS(90-2*DEGREES(ASIN($D$5/2000))))/COS(RADIANS(90-2*DEGREES(ASIN($D$5/2000))))-('Trajectory Map'!F474*'Trajectory Map'!F474/((Tool!$D$9-Tool!$D$10)*4*COS(RADIANS(90-2*DEGREES(ASIN($D$5/2000))))*COS(RADIANS(90-2*DEGREES(ASIN($D$5/2000)))))))</f>
        <v>3.0069986745923671</v>
      </c>
      <c r="AC474">
        <f t="shared" si="61"/>
        <v>472</v>
      </c>
      <c r="AD474">
        <f t="shared" si="58"/>
        <v>1943.5061101010206</v>
      </c>
      <c r="AE474">
        <v>0</v>
      </c>
      <c r="AF474">
        <v>0</v>
      </c>
      <c r="AG474">
        <f t="shared" si="59"/>
        <v>13.650576673237589</v>
      </c>
      <c r="AH474">
        <f t="shared" si="56"/>
        <v>27.301153346475179</v>
      </c>
      <c r="AI474">
        <f t="shared" si="60"/>
        <v>62.698846653524825</v>
      </c>
      <c r="AJ474">
        <f>(1/9.81)*(SQRT(9.81*2*Basic!$C$4)*SIN(RADIANS(AI474))+(SQRT((SQRT(9.81*2*Basic!$C$4)*SIN(RADIANS(AI474))*SQRT(9.81*2*Basic!$C$4)*SIN(RADIANS(AI474)))-19.62*(-Basic!$C$3))))*SQRT(9.81*2*Basic!$C$4)*COS(RADIANS(AI474))</f>
        <v>2.8227577763111111</v>
      </c>
    </row>
    <row r="475" spans="6:36" x14ac:dyDescent="0.3">
      <c r="F475" s="36">
        <f t="shared" si="57"/>
        <v>2.827773713463348</v>
      </c>
      <c r="G475" s="36">
        <f>Tool!$D$10+('Trajectory Map'!F475*SIN(RADIANS(90-2*DEGREES(ASIN($D$5/2000))))/COS(RADIANS(90-2*DEGREES(ASIN($D$5/2000))))-('Trajectory Map'!F475*'Trajectory Map'!F475/((Tool!$D$9-Tool!$D$10)*4*COS(RADIANS(90-2*DEGREES(ASIN($D$5/2000))))*COS(RADIANS(90-2*DEGREES(ASIN($D$5/2000)))))))</f>
        <v>3.0000194432068796</v>
      </c>
      <c r="AC475">
        <f t="shared" si="61"/>
        <v>473</v>
      </c>
      <c r="AD475">
        <f t="shared" si="58"/>
        <v>1943.2629775714865</v>
      </c>
      <c r="AE475">
        <v>0</v>
      </c>
      <c r="AF475">
        <v>0</v>
      </c>
      <c r="AG475">
        <f t="shared" si="59"/>
        <v>13.68005914413126</v>
      </c>
      <c r="AH475">
        <f t="shared" si="56"/>
        <v>27.36011828826252</v>
      </c>
      <c r="AI475">
        <f t="shared" si="60"/>
        <v>62.63988171173748</v>
      </c>
      <c r="AJ475">
        <f>(1/9.81)*(SQRT(9.81*2*Basic!$C$4)*SIN(RADIANS(AI475))+(SQRT((SQRT(9.81*2*Basic!$C$4)*SIN(RADIANS(AI475))*SQRT(9.81*2*Basic!$C$4)*SIN(RADIANS(AI475)))-19.62*(-Basic!$C$3))))*SQRT(9.81*2*Basic!$C$4)*COS(RADIANS(AI475))</f>
        <v>2.827773713463348</v>
      </c>
    </row>
    <row r="476" spans="6:36" x14ac:dyDescent="0.3">
      <c r="F476" s="36">
        <f t="shared" si="57"/>
        <v>2.8327837147607</v>
      </c>
      <c r="G476" s="36">
        <f>Tool!$D$10+('Trajectory Map'!F476*SIN(RADIANS(90-2*DEGREES(ASIN($D$5/2000))))/COS(RADIANS(90-2*DEGREES(ASIN($D$5/2000))))-('Trajectory Map'!F476*'Trajectory Map'!F476/((Tool!$D$9-Tool!$D$10)*4*COS(RADIANS(90-2*DEGREES(ASIN($D$5/2000))))*COS(RADIANS(90-2*DEGREES(ASIN($D$5/2000)))))))</f>
        <v>2.9930300040587774</v>
      </c>
      <c r="AC476">
        <f t="shared" si="61"/>
        <v>474</v>
      </c>
      <c r="AD476">
        <f t="shared" si="58"/>
        <v>1943.019299955613</v>
      </c>
      <c r="AE476">
        <v>0</v>
      </c>
      <c r="AF476">
        <v>0</v>
      </c>
      <c r="AG476">
        <f t="shared" si="59"/>
        <v>13.709545308108519</v>
      </c>
      <c r="AH476">
        <f t="shared" si="56"/>
        <v>27.419090616217037</v>
      </c>
      <c r="AI476">
        <f t="shared" si="60"/>
        <v>62.580909383782966</v>
      </c>
      <c r="AJ476">
        <f>(1/9.81)*(SQRT(9.81*2*Basic!$C$4)*SIN(RADIANS(AI476))+(SQRT((SQRT(9.81*2*Basic!$C$4)*SIN(RADIANS(AI476))*SQRT(9.81*2*Basic!$C$4)*SIN(RADIANS(AI476)))-19.62*(-Basic!$C$3))))*SQRT(9.81*2*Basic!$C$4)*COS(RADIANS(AI476))</f>
        <v>2.8327837147607</v>
      </c>
    </row>
    <row r="477" spans="6:36" x14ac:dyDescent="0.3">
      <c r="F477" s="36">
        <f t="shared" si="57"/>
        <v>2.8377877696426999</v>
      </c>
      <c r="G477" s="36">
        <f>Tool!$D$10+('Trajectory Map'!F477*SIN(RADIANS(90-2*DEGREES(ASIN($D$5/2000))))/COS(RADIANS(90-2*DEGREES(ASIN($D$5/2000))))-('Trajectory Map'!F477*'Trajectory Map'!F477/((Tool!$D$9-Tool!$D$10)*4*COS(RADIANS(90-2*DEGREES(ASIN($D$5/2000))))*COS(RADIANS(90-2*DEGREES(ASIN($D$5/2000)))))))</f>
        <v>2.9860304375394708</v>
      </c>
      <c r="AC477">
        <f t="shared" si="61"/>
        <v>475</v>
      </c>
      <c r="AD477">
        <f t="shared" si="58"/>
        <v>1942.7750770482928</v>
      </c>
      <c r="AE477">
        <v>0</v>
      </c>
      <c r="AF477">
        <v>0</v>
      </c>
      <c r="AG477">
        <f t="shared" si="59"/>
        <v>13.739035174369739</v>
      </c>
      <c r="AH477">
        <f t="shared" si="56"/>
        <v>27.478070348739479</v>
      </c>
      <c r="AI477">
        <f t="shared" si="60"/>
        <v>62.521929651260521</v>
      </c>
      <c r="AJ477">
        <f>(1/9.81)*(SQRT(9.81*2*Basic!$C$4)*SIN(RADIANS(AI477))+(SQRT((SQRT(9.81*2*Basic!$C$4)*SIN(RADIANS(AI477))*SQRT(9.81*2*Basic!$C$4)*SIN(RADIANS(AI477)))-19.62*(-Basic!$C$3))))*SQRT(9.81*2*Basic!$C$4)*COS(RADIANS(AI477))</f>
        <v>2.8377877696426999</v>
      </c>
    </row>
    <row r="478" spans="6:36" x14ac:dyDescent="0.3">
      <c r="F478" s="36">
        <f t="shared" si="57"/>
        <v>2.8427858675615063</v>
      </c>
      <c r="G478" s="36">
        <f>Tool!$D$10+('Trajectory Map'!F478*SIN(RADIANS(90-2*DEGREES(ASIN($D$5/2000))))/COS(RADIANS(90-2*DEGREES(ASIN($D$5/2000))))-('Trajectory Map'!F478*'Trajectory Map'!F478/((Tool!$D$9-Tool!$D$10)*4*COS(RADIANS(90-2*DEGREES(ASIN($D$5/2000))))*COS(RADIANS(90-2*DEGREES(ASIN($D$5/2000)))))))</f>
        <v>2.9790208241001617</v>
      </c>
      <c r="AC478">
        <f t="shared" si="61"/>
        <v>476</v>
      </c>
      <c r="AD478">
        <f t="shared" si="58"/>
        <v>1942.5303086438573</v>
      </c>
      <c r="AE478">
        <v>0</v>
      </c>
      <c r="AF478">
        <v>0</v>
      </c>
      <c r="AG478">
        <f t="shared" si="59"/>
        <v>13.768528752124993</v>
      </c>
      <c r="AH478">
        <f t="shared" si="56"/>
        <v>27.537057504249987</v>
      </c>
      <c r="AI478">
        <f t="shared" si="60"/>
        <v>62.462942495750013</v>
      </c>
      <c r="AJ478">
        <f>(1/9.81)*(SQRT(9.81*2*Basic!$C$4)*SIN(RADIANS(AI478))+(SQRT((SQRT(9.81*2*Basic!$C$4)*SIN(RADIANS(AI478))*SQRT(9.81*2*Basic!$C$4)*SIN(RADIANS(AI478)))-19.62*(-Basic!$C$3))))*SQRT(9.81*2*Basic!$C$4)*COS(RADIANS(AI478))</f>
        <v>2.8427858675615063</v>
      </c>
    </row>
    <row r="479" spans="6:36" x14ac:dyDescent="0.3">
      <c r="F479" s="36">
        <f t="shared" si="57"/>
        <v>2.8477779979819431</v>
      </c>
      <c r="G479" s="36">
        <f>Tool!$D$10+('Trajectory Map'!F479*SIN(RADIANS(90-2*DEGREES(ASIN($D$5/2000))))/COS(RADIANS(90-2*DEGREES(ASIN($D$5/2000))))-('Trajectory Map'!F479*'Trajectory Map'!F479/((Tool!$D$9-Tool!$D$10)*4*COS(RADIANS(90-2*DEGREES(ASIN($D$5/2000))))*COS(RADIANS(90-2*DEGREES(ASIN($D$5/2000)))))))</f>
        <v>2.9720012442510897</v>
      </c>
      <c r="AC479">
        <f t="shared" si="61"/>
        <v>477</v>
      </c>
      <c r="AD479">
        <f t="shared" si="58"/>
        <v>1942.2849945360747</v>
      </c>
      <c r="AE479">
        <v>0</v>
      </c>
      <c r="AF479">
        <v>0</v>
      </c>
      <c r="AG479">
        <f t="shared" si="59"/>
        <v>13.798026050594078</v>
      </c>
      <c r="AH479">
        <f t="shared" si="56"/>
        <v>27.596052101188157</v>
      </c>
      <c r="AI479">
        <f t="shared" si="60"/>
        <v>62.403947898811843</v>
      </c>
      <c r="AJ479">
        <f>(1/9.81)*(SQRT(9.81*2*Basic!$C$4)*SIN(RADIANS(AI479))+(SQRT((SQRT(9.81*2*Basic!$C$4)*SIN(RADIANS(AI479))*SQRT(9.81*2*Basic!$C$4)*SIN(RADIANS(AI479)))-19.62*(-Basic!$C$3))))*SQRT(9.81*2*Basic!$C$4)*COS(RADIANS(AI479))</f>
        <v>2.8477779979819431</v>
      </c>
    </row>
    <row r="480" spans="6:36" x14ac:dyDescent="0.3">
      <c r="F480" s="36">
        <f t="shared" si="57"/>
        <v>2.852764150381518</v>
      </c>
      <c r="G480" s="36">
        <f>Tool!$D$10+('Trajectory Map'!F480*SIN(RADIANS(90-2*DEGREES(ASIN($D$5/2000))))/COS(RADIANS(90-2*DEGREES(ASIN($D$5/2000))))-('Trajectory Map'!F480*'Trajectory Map'!F480/((Tool!$D$9-Tool!$D$10)*4*COS(RADIANS(90-2*DEGREES(ASIN($D$5/2000))))*COS(RADIANS(90-2*DEGREES(ASIN($D$5/2000)))))))</f>
        <v>2.9649717785608161</v>
      </c>
      <c r="AC480">
        <f t="shared" si="61"/>
        <v>478</v>
      </c>
      <c r="AD480">
        <f t="shared" si="58"/>
        <v>1942.0391345181488</v>
      </c>
      <c r="AE480">
        <v>0</v>
      </c>
      <c r="AF480">
        <v>0</v>
      </c>
      <c r="AG480">
        <f t="shared" si="59"/>
        <v>13.827527079006565</v>
      </c>
      <c r="AH480">
        <f t="shared" si="56"/>
        <v>27.655054158013129</v>
      </c>
      <c r="AI480">
        <f t="shared" si="60"/>
        <v>62.344945841986871</v>
      </c>
      <c r="AJ480">
        <f>(1/9.81)*(SQRT(9.81*2*Basic!$C$4)*SIN(RADIANS(AI480))+(SQRT((SQRT(9.81*2*Basic!$C$4)*SIN(RADIANS(AI480))*SQRT(9.81*2*Basic!$C$4)*SIN(RADIANS(AI480)))-19.62*(-Basic!$C$3))))*SQRT(9.81*2*Basic!$C$4)*COS(RADIANS(AI480))</f>
        <v>2.852764150381518</v>
      </c>
    </row>
    <row r="481" spans="6:36" x14ac:dyDescent="0.3">
      <c r="F481" s="36">
        <f t="shared" si="57"/>
        <v>2.8577443142504548</v>
      </c>
      <c r="G481" s="36">
        <f>Tool!$D$10+('Trajectory Map'!F481*SIN(RADIANS(90-2*DEGREES(ASIN($D$5/2000))))/COS(RADIANS(90-2*DEGREES(ASIN($D$5/2000))))-('Trajectory Map'!F481*'Trajectory Map'!F481/((Tool!$D$9-Tool!$D$10)*4*COS(RADIANS(90-2*DEGREES(ASIN($D$5/2000))))*COS(RADIANS(90-2*DEGREES(ASIN($D$5/2000)))))))</f>
        <v>2.957932507655479</v>
      </c>
      <c r="AC481">
        <f t="shared" si="61"/>
        <v>479</v>
      </c>
      <c r="AD481">
        <f t="shared" si="58"/>
        <v>1941.792728382718</v>
      </c>
      <c r="AE481">
        <v>0</v>
      </c>
      <c r="AF481">
        <v>0</v>
      </c>
      <c r="AG481">
        <f t="shared" si="59"/>
        <v>13.857031846601808</v>
      </c>
      <c r="AH481">
        <f t="shared" si="56"/>
        <v>27.714063693203617</v>
      </c>
      <c r="AI481">
        <f t="shared" si="60"/>
        <v>62.285936306796387</v>
      </c>
      <c r="AJ481">
        <f>(1/9.81)*(SQRT(9.81*2*Basic!$C$4)*SIN(RADIANS(AI481))+(SQRT((SQRT(9.81*2*Basic!$C$4)*SIN(RADIANS(AI481))*SQRT(9.81*2*Basic!$C$4)*SIN(RADIANS(AI481)))-19.62*(-Basic!$C$3))))*SQRT(9.81*2*Basic!$C$4)*COS(RADIANS(AI481))</f>
        <v>2.8577443142504548</v>
      </c>
    </row>
    <row r="482" spans="6:36" x14ac:dyDescent="0.3">
      <c r="F482" s="36">
        <f t="shared" si="57"/>
        <v>2.8627184790917175</v>
      </c>
      <c r="G482" s="36">
        <f>Tool!$D$10+('Trajectory Map'!F482*SIN(RADIANS(90-2*DEGREES(ASIN($D$5/2000))))/COS(RADIANS(90-2*DEGREES(ASIN($D$5/2000))))-('Trajectory Map'!F482*'Trajectory Map'!F482/((Tool!$D$9-Tool!$D$10)*4*COS(RADIANS(90-2*DEGREES(ASIN($D$5/2000))))*COS(RADIANS(90-2*DEGREES(ASIN($D$5/2000)))))))</f>
        <v>2.9508835122180654</v>
      </c>
      <c r="AC482">
        <f t="shared" si="61"/>
        <v>480</v>
      </c>
      <c r="AD482">
        <f t="shared" si="58"/>
        <v>1941.5457759218555</v>
      </c>
      <c r="AE482">
        <v>0</v>
      </c>
      <c r="AF482">
        <v>0</v>
      </c>
      <c r="AG482">
        <f t="shared" si="59"/>
        <v>13.886540362628992</v>
      </c>
      <c r="AH482">
        <f t="shared" si="56"/>
        <v>27.773080725257984</v>
      </c>
      <c r="AI482">
        <f t="shared" si="60"/>
        <v>62.226919274742016</v>
      </c>
      <c r="AJ482">
        <f>(1/9.81)*(SQRT(9.81*2*Basic!$C$4)*SIN(RADIANS(AI482))+(SQRT((SQRT(9.81*2*Basic!$C$4)*SIN(RADIANS(AI482))*SQRT(9.81*2*Basic!$C$4)*SIN(RADIANS(AI482)))-19.62*(-Basic!$C$3))))*SQRT(9.81*2*Basic!$C$4)*COS(RADIANS(AI482))</f>
        <v>2.8627184790917175</v>
      </c>
    </row>
    <row r="483" spans="6:36" x14ac:dyDescent="0.3">
      <c r="F483" s="36">
        <f t="shared" si="57"/>
        <v>2.8676866344210348</v>
      </c>
      <c r="G483" s="36">
        <f>Tool!$D$10+('Trajectory Map'!F483*SIN(RADIANS(90-2*DEGREES(ASIN($D$5/2000))))/COS(RADIANS(90-2*DEGREES(ASIN($D$5/2000))))-('Trajectory Map'!F483*'Trajectory Map'!F483/((Tool!$D$9-Tool!$D$10)*4*COS(RADIANS(90-2*DEGREES(ASIN($D$5/2000))))*COS(RADIANS(90-2*DEGREES(ASIN($D$5/2000)))))))</f>
        <v>2.9438248729876824</v>
      </c>
      <c r="AC483">
        <f t="shared" si="61"/>
        <v>481</v>
      </c>
      <c r="AD483">
        <f t="shared" si="58"/>
        <v>1941.2982769270673</v>
      </c>
      <c r="AE483">
        <v>0</v>
      </c>
      <c r="AF483">
        <v>0</v>
      </c>
      <c r="AG483">
        <f t="shared" si="59"/>
        <v>13.916052636347148</v>
      </c>
      <c r="AH483">
        <f t="shared" si="56"/>
        <v>27.832105272694296</v>
      </c>
      <c r="AI483">
        <f t="shared" si="60"/>
        <v>62.167894727305708</v>
      </c>
      <c r="AJ483">
        <f>(1/9.81)*(SQRT(9.81*2*Basic!$C$4)*SIN(RADIANS(AI483))+(SQRT((SQRT(9.81*2*Basic!$C$4)*SIN(RADIANS(AI483))*SQRT(9.81*2*Basic!$C$4)*SIN(RADIANS(AI483)))-19.62*(-Basic!$C$3))))*SQRT(9.81*2*Basic!$C$4)*COS(RADIANS(AI483))</f>
        <v>2.8676866344210348</v>
      </c>
    </row>
    <row r="484" spans="6:36" x14ac:dyDescent="0.3">
      <c r="F484" s="36">
        <f t="shared" si="57"/>
        <v>2.8726487697669354</v>
      </c>
      <c r="G484" s="36">
        <f>Tool!$D$10+('Trajectory Map'!F484*SIN(RADIANS(90-2*DEGREES(ASIN($D$5/2000))))/COS(RADIANS(90-2*DEGREES(ASIN($D$5/2000))))-('Trajectory Map'!F484*'Trajectory Map'!F484/((Tool!$D$9-Tool!$D$10)*4*COS(RADIANS(90-2*DEGREES(ASIN($D$5/2000))))*COS(RADIANS(90-2*DEGREES(ASIN($D$5/2000)))))))</f>
        <v>2.9367566707588075</v>
      </c>
      <c r="AC484">
        <f t="shared" si="61"/>
        <v>482</v>
      </c>
      <c r="AD484">
        <f t="shared" si="58"/>
        <v>1941.050231189291</v>
      </c>
      <c r="AE484">
        <v>0</v>
      </c>
      <c r="AF484">
        <v>0</v>
      </c>
      <c r="AG484">
        <f t="shared" si="59"/>
        <v>13.945568677025209</v>
      </c>
      <c r="AH484">
        <f t="shared" si="56"/>
        <v>27.891137354050418</v>
      </c>
      <c r="AI484">
        <f t="shared" si="60"/>
        <v>62.108862645949586</v>
      </c>
      <c r="AJ484">
        <f>(1/9.81)*(SQRT(9.81*2*Basic!$C$4)*SIN(RADIANS(AI484))+(SQRT((SQRT(9.81*2*Basic!$C$4)*SIN(RADIANS(AI484))*SQRT(9.81*2*Basic!$C$4)*SIN(RADIANS(AI484)))-19.62*(-Basic!$C$3))))*SQRT(9.81*2*Basic!$C$4)*COS(RADIANS(AI484))</f>
        <v>2.8726487697669354</v>
      </c>
    </row>
    <row r="485" spans="6:36" x14ac:dyDescent="0.3">
      <c r="F485" s="36">
        <f t="shared" si="57"/>
        <v>2.8776048746707596</v>
      </c>
      <c r="G485" s="36">
        <f>Tool!$D$10+('Trajectory Map'!F485*SIN(RADIANS(90-2*DEGREES(ASIN($D$5/2000))))/COS(RADIANS(90-2*DEGREES(ASIN($D$5/2000))))-('Trajectory Map'!F485*'Trajectory Map'!F485/((Tool!$D$9-Tool!$D$10)*4*COS(RADIANS(90-2*DEGREES(ASIN($D$5/2000))))*COS(RADIANS(90-2*DEGREES(ASIN($D$5/2000)))))))</f>
        <v>2.9296789863805754</v>
      </c>
      <c r="AC485">
        <f t="shared" si="61"/>
        <v>483</v>
      </c>
      <c r="AD485">
        <f t="shared" si="58"/>
        <v>1940.8016384988962</v>
      </c>
      <c r="AE485">
        <v>0</v>
      </c>
      <c r="AF485">
        <v>0</v>
      </c>
      <c r="AG485">
        <f t="shared" si="59"/>
        <v>13.975088493942</v>
      </c>
      <c r="AH485">
        <f t="shared" si="56"/>
        <v>27.950176987883999</v>
      </c>
      <c r="AI485">
        <f t="shared" si="60"/>
        <v>62.049823012116001</v>
      </c>
      <c r="AJ485">
        <f>(1/9.81)*(SQRT(9.81*2*Basic!$C$4)*SIN(RADIANS(AI485))+(SQRT((SQRT(9.81*2*Basic!$C$4)*SIN(RADIANS(AI485))*SQRT(9.81*2*Basic!$C$4)*SIN(RADIANS(AI485)))-19.62*(-Basic!$C$3))))*SQRT(9.81*2*Basic!$C$4)*COS(RADIANS(AI485))</f>
        <v>2.8776048746707596</v>
      </c>
    </row>
    <row r="486" spans="6:36" x14ac:dyDescent="0.3">
      <c r="F486" s="36">
        <f t="shared" si="57"/>
        <v>2.8825549386867024</v>
      </c>
      <c r="G486" s="36">
        <f>Tool!$D$10+('Trajectory Map'!F486*SIN(RADIANS(90-2*DEGREES(ASIN($D$5/2000))))/COS(RADIANS(90-2*DEGREES(ASIN($D$5/2000))))-('Trajectory Map'!F486*'Trajectory Map'!F486/((Tool!$D$9-Tool!$D$10)*4*COS(RADIANS(90-2*DEGREES(ASIN($D$5/2000))))*COS(RADIANS(90-2*DEGREES(ASIN($D$5/2000)))))))</f>
        <v>2.9225919007560224</v>
      </c>
      <c r="AC486">
        <f t="shared" si="61"/>
        <v>484</v>
      </c>
      <c r="AD486">
        <f t="shared" si="58"/>
        <v>1940.5524986456821</v>
      </c>
      <c r="AE486">
        <v>0</v>
      </c>
      <c r="AF486">
        <v>0</v>
      </c>
      <c r="AG486">
        <f t="shared" si="59"/>
        <v>14.004612096386316</v>
      </c>
      <c r="AH486">
        <f t="shared" si="56"/>
        <v>28.009224192772631</v>
      </c>
      <c r="AI486">
        <f t="shared" si="60"/>
        <v>61.990775807227365</v>
      </c>
      <c r="AJ486">
        <f>(1/9.81)*(SQRT(9.81*2*Basic!$C$4)*SIN(RADIANS(AI486))+(SQRT((SQRT(9.81*2*Basic!$C$4)*SIN(RADIANS(AI486))*SQRT(9.81*2*Basic!$C$4)*SIN(RADIANS(AI486)))-19.62*(-Basic!$C$3))))*SQRT(9.81*2*Basic!$C$4)*COS(RADIANS(AI486))</f>
        <v>2.8825549386867024</v>
      </c>
    </row>
    <row r="487" spans="6:36" x14ac:dyDescent="0.3">
      <c r="F487" s="36">
        <f t="shared" si="57"/>
        <v>2.8874989513818279</v>
      </c>
      <c r="G487" s="36">
        <f>Tool!$D$10+('Trajectory Map'!F487*SIN(RADIANS(90-2*DEGREES(ASIN($D$5/2000))))/COS(RADIANS(90-2*DEGREES(ASIN($D$5/2000))))-('Trajectory Map'!F487*'Trajectory Map'!F487/((Tool!$D$9-Tool!$D$10)*4*COS(RADIANS(90-2*DEGREES(ASIN($D$5/2000))))*COS(RADIANS(90-2*DEGREES(ASIN($D$5/2000)))))))</f>
        <v>2.9154954948413638</v>
      </c>
      <c r="AC487">
        <f t="shared" si="61"/>
        <v>485</v>
      </c>
      <c r="AD487">
        <f t="shared" si="58"/>
        <v>1940.3028114188776</v>
      </c>
      <c r="AE487">
        <v>0</v>
      </c>
      <c r="AF487">
        <v>0</v>
      </c>
      <c r="AG487">
        <f t="shared" si="59"/>
        <v>14.034139493656919</v>
      </c>
      <c r="AH487">
        <f t="shared" si="56"/>
        <v>28.068278987313839</v>
      </c>
      <c r="AI487">
        <f t="shared" si="60"/>
        <v>61.931721012686161</v>
      </c>
      <c r="AJ487">
        <f>(1/9.81)*(SQRT(9.81*2*Basic!$C$4)*SIN(RADIANS(AI487))+(SQRT((SQRT(9.81*2*Basic!$C$4)*SIN(RADIANS(AI487))*SQRT(9.81*2*Basic!$C$4)*SIN(RADIANS(AI487)))-19.62*(-Basic!$C$3))))*SQRT(9.81*2*Basic!$C$4)*COS(RADIANS(AI487))</f>
        <v>2.8874989513818279</v>
      </c>
    </row>
    <row r="488" spans="6:36" x14ac:dyDescent="0.3">
      <c r="F488" s="36">
        <f t="shared" si="57"/>
        <v>2.892436902336105</v>
      </c>
      <c r="G488" s="36">
        <f>Tool!$D$10+('Trajectory Map'!F488*SIN(RADIANS(90-2*DEGREES(ASIN($D$5/2000))))/COS(RADIANS(90-2*DEGREES(ASIN($D$5/2000))))-('Trajectory Map'!F488*'Trajectory Map'!F488/((Tool!$D$9-Tool!$D$10)*4*COS(RADIANS(90-2*DEGREES(ASIN($D$5/2000))))*COS(RADIANS(90-2*DEGREES(ASIN($D$5/2000)))))))</f>
        <v>2.9083898496452463</v>
      </c>
      <c r="AC488">
        <f t="shared" si="61"/>
        <v>486</v>
      </c>
      <c r="AD488">
        <f t="shared" si="58"/>
        <v>1940.0525766071394</v>
      </c>
      <c r="AE488">
        <v>0</v>
      </c>
      <c r="AF488">
        <v>0</v>
      </c>
      <c r="AG488">
        <f t="shared" si="59"/>
        <v>14.063670695062584</v>
      </c>
      <c r="AH488">
        <f t="shared" si="56"/>
        <v>28.127341390125167</v>
      </c>
      <c r="AI488">
        <f t="shared" si="60"/>
        <v>61.872658609874833</v>
      </c>
      <c r="AJ488">
        <f>(1/9.81)*(SQRT(9.81*2*Basic!$C$4)*SIN(RADIANS(AI488))+(SQRT((SQRT(9.81*2*Basic!$C$4)*SIN(RADIANS(AI488))*SQRT(9.81*2*Basic!$C$4)*SIN(RADIANS(AI488)))-19.62*(-Basic!$C$3))))*SQRT(9.81*2*Basic!$C$4)*COS(RADIANS(AI488))</f>
        <v>2.892436902336105</v>
      </c>
    </row>
    <row r="489" spans="6:36" x14ac:dyDescent="0.3">
      <c r="F489" s="36">
        <f t="shared" si="57"/>
        <v>2.8973687811424238</v>
      </c>
      <c r="G489" s="36">
        <f>Tool!$D$10+('Trajectory Map'!F489*SIN(RADIANS(90-2*DEGREES(ASIN($D$5/2000))))/COS(RADIANS(90-2*DEGREES(ASIN($D$5/2000))))-('Trajectory Map'!F489*'Trajectory Map'!F489/((Tool!$D$9-Tool!$D$10)*4*COS(RADIANS(90-2*DEGREES(ASIN($D$5/2000))))*COS(RADIANS(90-2*DEGREES(ASIN($D$5/2000)))))))</f>
        <v>2.9012750462280255</v>
      </c>
      <c r="AC489">
        <f t="shared" si="61"/>
        <v>487</v>
      </c>
      <c r="AD489">
        <f t="shared" si="58"/>
        <v>1939.8017939985518</v>
      </c>
      <c r="AE489">
        <v>0</v>
      </c>
      <c r="AF489">
        <v>0</v>
      </c>
      <c r="AG489">
        <f t="shared" si="59"/>
        <v>14.093205709922129</v>
      </c>
      <c r="AH489">
        <f t="shared" si="56"/>
        <v>28.186411419844259</v>
      </c>
      <c r="AI489">
        <f t="shared" si="60"/>
        <v>61.813588580155738</v>
      </c>
      <c r="AJ489">
        <f>(1/9.81)*(SQRT(9.81*2*Basic!$C$4)*SIN(RADIANS(AI489))+(SQRT((SQRT(9.81*2*Basic!$C$4)*SIN(RADIANS(AI489))*SQRT(9.81*2*Basic!$C$4)*SIN(RADIANS(AI489)))-19.62*(-Basic!$C$3))))*SQRT(9.81*2*Basic!$C$4)*COS(RADIANS(AI489))</f>
        <v>2.8973687811424238</v>
      </c>
    </row>
    <row r="490" spans="6:36" x14ac:dyDescent="0.3">
      <c r="F490" s="36">
        <f t="shared" si="57"/>
        <v>2.9022945774066313</v>
      </c>
      <c r="G490" s="36">
        <f>Tool!$D$10+('Trajectory Map'!F490*SIN(RADIANS(90-2*DEGREES(ASIN($D$5/2000))))/COS(RADIANS(90-2*DEGREES(ASIN($D$5/2000))))-('Trajectory Map'!F490*'Trajectory Map'!F490/((Tool!$D$9-Tool!$D$10)*4*COS(RADIANS(90-2*DEGREES(ASIN($D$5/2000))))*COS(RADIANS(90-2*DEGREES(ASIN($D$5/2000)))))))</f>
        <v>2.8941511657010173</v>
      </c>
      <c r="AC490">
        <f t="shared" si="61"/>
        <v>488</v>
      </c>
      <c r="AD490">
        <f t="shared" si="58"/>
        <v>1939.5504633806258</v>
      </c>
      <c r="AE490">
        <v>0</v>
      </c>
      <c r="AF490">
        <v>0</v>
      </c>
      <c r="AG490">
        <f t="shared" si="59"/>
        <v>14.122744547564432</v>
      </c>
      <c r="AH490">
        <f t="shared" si="56"/>
        <v>28.245489095128864</v>
      </c>
      <c r="AI490">
        <f t="shared" si="60"/>
        <v>61.75451090487114</v>
      </c>
      <c r="AJ490">
        <f>(1/9.81)*(SQRT(9.81*2*Basic!$C$4)*SIN(RADIANS(AI490))+(SQRT((SQRT(9.81*2*Basic!$C$4)*SIN(RADIANS(AI490))*SQRT(9.81*2*Basic!$C$4)*SIN(RADIANS(AI490)))-19.62*(-Basic!$C$3))))*SQRT(9.81*2*Basic!$C$4)*COS(RADIANS(AI490))</f>
        <v>2.9022945774066313</v>
      </c>
    </row>
    <row r="491" spans="6:36" x14ac:dyDescent="0.3">
      <c r="F491" s="36">
        <f t="shared" si="57"/>
        <v>2.9072142807475565</v>
      </c>
      <c r="G491" s="36">
        <f>Tool!$D$10+('Trajectory Map'!F491*SIN(RADIANS(90-2*DEGREES(ASIN($D$5/2000))))/COS(RADIANS(90-2*DEGREES(ASIN($D$5/2000))))-('Trajectory Map'!F491*'Trajectory Map'!F491/((Tool!$D$9-Tool!$D$10)*4*COS(RADIANS(90-2*DEGREES(ASIN($D$5/2000))))*COS(RADIANS(90-2*DEGREES(ASIN($D$5/2000)))))))</f>
        <v>2.8870182892257574</v>
      </c>
      <c r="AC491">
        <f t="shared" si="61"/>
        <v>489</v>
      </c>
      <c r="AD491">
        <f t="shared" si="58"/>
        <v>1939.298584540297</v>
      </c>
      <c r="AE491">
        <v>0</v>
      </c>
      <c r="AF491">
        <v>0</v>
      </c>
      <c r="AG491">
        <f t="shared" si="59"/>
        <v>14.152287217328498</v>
      </c>
      <c r="AH491">
        <f t="shared" si="56"/>
        <v>28.304574434656995</v>
      </c>
      <c r="AI491">
        <f t="shared" si="60"/>
        <v>61.695425565343001</v>
      </c>
      <c r="AJ491">
        <f>(1/9.81)*(SQRT(9.81*2*Basic!$C$4)*SIN(RADIANS(AI491))+(SQRT((SQRT(9.81*2*Basic!$C$4)*SIN(RADIANS(AI491))*SQRT(9.81*2*Basic!$C$4)*SIN(RADIANS(AI491)))-19.62*(-Basic!$C$3))))*SQRT(9.81*2*Basic!$C$4)*COS(RADIANS(AI491))</f>
        <v>2.9072142807475565</v>
      </c>
    </row>
    <row r="492" spans="6:36" x14ac:dyDescent="0.3">
      <c r="F492" s="36">
        <f t="shared" si="57"/>
        <v>2.9121278807970317</v>
      </c>
      <c r="G492" s="36">
        <f>Tool!$D$10+('Trajectory Map'!F492*SIN(RADIANS(90-2*DEGREES(ASIN($D$5/2000))))/COS(RADIANS(90-2*DEGREES(ASIN($D$5/2000))))-('Trajectory Map'!F492*'Trajectory Map'!F492/((Tool!$D$9-Tool!$D$10)*4*COS(RADIANS(90-2*DEGREES(ASIN($D$5/2000))))*COS(RADIANS(90-2*DEGREES(ASIN($D$5/2000)))))))</f>
        <v>2.8798764980132754</v>
      </c>
      <c r="AC492">
        <f t="shared" si="61"/>
        <v>490</v>
      </c>
      <c r="AD492">
        <f t="shared" si="58"/>
        <v>1939.0461572639265</v>
      </c>
      <c r="AE492">
        <v>0</v>
      </c>
      <c r="AF492">
        <v>0</v>
      </c>
      <c r="AG492">
        <f t="shared" si="59"/>
        <v>14.181833728563445</v>
      </c>
      <c r="AH492">
        <f t="shared" si="56"/>
        <v>28.363667457126891</v>
      </c>
      <c r="AI492">
        <f t="shared" si="60"/>
        <v>61.636332542873106</v>
      </c>
      <c r="AJ492">
        <f>(1/9.81)*(SQRT(9.81*2*Basic!$C$4)*SIN(RADIANS(AI492))+(SQRT((SQRT(9.81*2*Basic!$C$4)*SIN(RADIANS(AI492))*SQRT(9.81*2*Basic!$C$4)*SIN(RADIANS(AI492)))-19.62*(-Basic!$C$3))))*SQRT(9.81*2*Basic!$C$4)*COS(RADIANS(AI492))</f>
        <v>2.9121278807970317</v>
      </c>
    </row>
    <row r="493" spans="6:36" x14ac:dyDescent="0.3">
      <c r="F493" s="36">
        <f t="shared" si="57"/>
        <v>2.9170353671999236</v>
      </c>
      <c r="G493" s="36">
        <f>Tool!$D$10+('Trajectory Map'!F493*SIN(RADIANS(90-2*DEGREES(ASIN($D$5/2000))))/COS(RADIANS(90-2*DEGREES(ASIN($D$5/2000))))-('Trajectory Map'!F493*'Trajectory Map'!F493/((Tool!$D$9-Tool!$D$10)*4*COS(RADIANS(90-2*DEGREES(ASIN($D$5/2000))))*COS(RADIANS(90-2*DEGREES(ASIN($D$5/2000)))))))</f>
        <v>2.8727258733233465</v>
      </c>
      <c r="AC493">
        <f t="shared" si="61"/>
        <v>491</v>
      </c>
      <c r="AD493">
        <f t="shared" si="58"/>
        <v>1938.7931813372977</v>
      </c>
      <c r="AE493">
        <v>0</v>
      </c>
      <c r="AF493">
        <v>0</v>
      </c>
      <c r="AG493">
        <f t="shared" si="59"/>
        <v>14.211384090628574</v>
      </c>
      <c r="AH493">
        <f t="shared" si="56"/>
        <v>28.422768181257148</v>
      </c>
      <c r="AI493">
        <f t="shared" si="60"/>
        <v>61.577231818742852</v>
      </c>
      <c r="AJ493">
        <f>(1/9.81)*(SQRT(9.81*2*Basic!$C$4)*SIN(RADIANS(AI493))+(SQRT((SQRT(9.81*2*Basic!$C$4)*SIN(RADIANS(AI493))*SQRT(9.81*2*Basic!$C$4)*SIN(RADIANS(AI493)))-19.62*(-Basic!$C$3))))*SQRT(9.81*2*Basic!$C$4)*COS(RADIANS(AI493))</f>
        <v>2.9170353671999236</v>
      </c>
    </row>
    <row r="494" spans="6:36" x14ac:dyDescent="0.3">
      <c r="F494" s="36">
        <f t="shared" si="57"/>
        <v>2.9219367296141616</v>
      </c>
      <c r="G494" s="36">
        <f>Tool!$D$10+('Trajectory Map'!F494*SIN(RADIANS(90-2*DEGREES(ASIN($D$5/2000))))/COS(RADIANS(90-2*DEGREES(ASIN($D$5/2000))))-('Trajectory Map'!F494*'Trajectory Map'!F494/((Tool!$D$9-Tool!$D$10)*4*COS(RADIANS(90-2*DEGREES(ASIN($D$5/2000))))*COS(RADIANS(90-2*DEGREES(ASIN($D$5/2000)))))))</f>
        <v>2.8655664964637499</v>
      </c>
      <c r="AC494">
        <f t="shared" si="61"/>
        <v>492</v>
      </c>
      <c r="AD494">
        <f t="shared" si="58"/>
        <v>1938.5396565456174</v>
      </c>
      <c r="AE494">
        <v>0</v>
      </c>
      <c r="AF494">
        <v>0</v>
      </c>
      <c r="AG494">
        <f t="shared" si="59"/>
        <v>14.240938312893373</v>
      </c>
      <c r="AH494">
        <f t="shared" si="56"/>
        <v>28.481876625786747</v>
      </c>
      <c r="AI494">
        <f t="shared" si="60"/>
        <v>61.518123374213253</v>
      </c>
      <c r="AJ494">
        <f>(1/9.81)*(SQRT(9.81*2*Basic!$C$4)*SIN(RADIANS(AI494))+(SQRT((SQRT(9.81*2*Basic!$C$4)*SIN(RADIANS(AI494))*SQRT(9.81*2*Basic!$C$4)*SIN(RADIANS(AI494)))-19.62*(-Basic!$C$3))))*SQRT(9.81*2*Basic!$C$4)*COS(RADIANS(AI494))</f>
        <v>2.9219367296141616</v>
      </c>
    </row>
    <row r="495" spans="6:36" x14ac:dyDescent="0.3">
      <c r="F495" s="36">
        <f t="shared" si="57"/>
        <v>2.9268319577107573</v>
      </c>
      <c r="G495" s="36">
        <f>Tool!$D$10+('Trajectory Map'!F495*SIN(RADIANS(90-2*DEGREES(ASIN($D$5/2000))))/COS(RADIANS(90-2*DEGREES(ASIN($D$5/2000))))-('Trajectory Map'!F495*'Trajectory Map'!F495/((Tool!$D$9-Tool!$D$10)*4*COS(RADIANS(90-2*DEGREES(ASIN($D$5/2000))))*COS(RADIANS(90-2*DEGREES(ASIN($D$5/2000)))))))</f>
        <v>2.8583984487895404</v>
      </c>
      <c r="AC495">
        <f t="shared" si="61"/>
        <v>493</v>
      </c>
      <c r="AD495">
        <f t="shared" si="58"/>
        <v>1938.2855826735131</v>
      </c>
      <c r="AE495">
        <v>0</v>
      </c>
      <c r="AF495">
        <v>0</v>
      </c>
      <c r="AG495">
        <f t="shared" si="59"/>
        <v>14.270496404737566</v>
      </c>
      <c r="AH495">
        <f t="shared" si="56"/>
        <v>28.540992809475132</v>
      </c>
      <c r="AI495">
        <f t="shared" si="60"/>
        <v>61.459007190524872</v>
      </c>
      <c r="AJ495">
        <f>(1/9.81)*(SQRT(9.81*2*Basic!$C$4)*SIN(RADIANS(AI495))+(SQRT((SQRT(9.81*2*Basic!$C$4)*SIN(RADIANS(AI495))*SQRT(9.81*2*Basic!$C$4)*SIN(RADIANS(AI495)))-19.62*(-Basic!$C$3))))*SQRT(9.81*2*Basic!$C$4)*COS(RADIANS(AI495))</f>
        <v>2.9268319577107573</v>
      </c>
    </row>
    <row r="496" spans="6:36" x14ac:dyDescent="0.3">
      <c r="F496" s="36">
        <f t="shared" si="57"/>
        <v>2.9317210411738395</v>
      </c>
      <c r="G496" s="36">
        <f>Tool!$D$10+('Trajectory Map'!F496*SIN(RADIANS(90-2*DEGREES(ASIN($D$5/2000))))/COS(RADIANS(90-2*DEGREES(ASIN($D$5/2000))))-('Trajectory Map'!F496*'Trajectory Map'!F496/((Tool!$D$9-Tool!$D$10)*4*COS(RADIANS(90-2*DEGREES(ASIN($D$5/2000))))*COS(RADIANS(90-2*DEGREES(ASIN($D$5/2000)))))))</f>
        <v>2.8512218117022954</v>
      </c>
      <c r="AC496">
        <f t="shared" si="61"/>
        <v>494</v>
      </c>
      <c r="AD496">
        <f t="shared" si="58"/>
        <v>1938.0309595050333</v>
      </c>
      <c r="AE496">
        <v>0</v>
      </c>
      <c r="AF496">
        <v>0</v>
      </c>
      <c r="AG496">
        <f t="shared" si="59"/>
        <v>14.300058375551144</v>
      </c>
      <c r="AH496">
        <f t="shared" si="56"/>
        <v>28.600116751102288</v>
      </c>
      <c r="AI496">
        <f t="shared" si="60"/>
        <v>61.399883248897709</v>
      </c>
      <c r="AJ496">
        <f>(1/9.81)*(SQRT(9.81*2*Basic!$C$4)*SIN(RADIANS(AI496))+(SQRT((SQRT(9.81*2*Basic!$C$4)*SIN(RADIANS(AI496))*SQRT(9.81*2*Basic!$C$4)*SIN(RADIANS(AI496)))-19.62*(-Basic!$C$3))))*SQRT(9.81*2*Basic!$C$4)*COS(RADIANS(AI496))</f>
        <v>2.9317210411738395</v>
      </c>
    </row>
    <row r="497" spans="6:36" x14ac:dyDescent="0.3">
      <c r="F497" s="36">
        <f t="shared" si="57"/>
        <v>2.9366039697006738</v>
      </c>
      <c r="G497" s="36">
        <f>Tool!$D$10+('Trajectory Map'!F497*SIN(RADIANS(90-2*DEGREES(ASIN($D$5/2000))))/COS(RADIANS(90-2*DEGREES(ASIN($D$5/2000))))-('Trajectory Map'!F497*'Trajectory Map'!F497/((Tool!$D$9-Tool!$D$10)*4*COS(RADIANS(90-2*DEGREES(ASIN($D$5/2000))))*COS(RADIANS(90-2*DEGREES(ASIN($D$5/2000)))))))</f>
        <v>2.8440366666493815</v>
      </c>
      <c r="AC497">
        <f t="shared" si="61"/>
        <v>495</v>
      </c>
      <c r="AD497">
        <f t="shared" si="58"/>
        <v>1937.7757868236458</v>
      </c>
      <c r="AE497">
        <v>0</v>
      </c>
      <c r="AF497">
        <v>0</v>
      </c>
      <c r="AG497">
        <f t="shared" si="59"/>
        <v>14.32962423473438</v>
      </c>
      <c r="AH497">
        <f t="shared" si="56"/>
        <v>28.659248469468761</v>
      </c>
      <c r="AI497">
        <f t="shared" si="60"/>
        <v>61.340751530531236</v>
      </c>
      <c r="AJ497">
        <f>(1/9.81)*(SQRT(9.81*2*Basic!$C$4)*SIN(RADIANS(AI497))+(SQRT((SQRT(9.81*2*Basic!$C$4)*SIN(RADIANS(AI497))*SQRT(9.81*2*Basic!$C$4)*SIN(RADIANS(AI497)))-19.62*(-Basic!$C$3))))*SQRT(9.81*2*Basic!$C$4)*COS(RADIANS(AI497))</f>
        <v>2.9366039697006738</v>
      </c>
    </row>
    <row r="498" spans="6:36" x14ac:dyDescent="0.3">
      <c r="F498" s="36">
        <f t="shared" si="57"/>
        <v>2.9414807330016934</v>
      </c>
      <c r="G498" s="36">
        <f>Tool!$D$10+('Trajectory Map'!F498*SIN(RADIANS(90-2*DEGREES(ASIN($D$5/2000))))/COS(RADIANS(90-2*DEGREES(ASIN($D$5/2000))))-('Trajectory Map'!F498*'Trajectory Map'!F498/((Tool!$D$9-Tool!$D$10)*4*COS(RADIANS(90-2*DEGREES(ASIN($D$5/2000))))*COS(RADIANS(90-2*DEGREES(ASIN($D$5/2000)))))))</f>
        <v>2.8368430951232129</v>
      </c>
      <c r="AC498">
        <f t="shared" si="61"/>
        <v>496</v>
      </c>
      <c r="AD498">
        <f t="shared" si="58"/>
        <v>1937.5200644122372</v>
      </c>
      <c r="AE498">
        <v>0</v>
      </c>
      <c r="AF498">
        <v>0</v>
      </c>
      <c r="AG498">
        <f t="shared" si="59"/>
        <v>14.359193991697884</v>
      </c>
      <c r="AH498">
        <f t="shared" si="56"/>
        <v>28.718387983395768</v>
      </c>
      <c r="AI498">
        <f t="shared" si="60"/>
        <v>61.281612016604228</v>
      </c>
      <c r="AJ498">
        <f>(1/9.81)*(SQRT(9.81*2*Basic!$C$4)*SIN(RADIANS(AI498))+(SQRT((SQRT(9.81*2*Basic!$C$4)*SIN(RADIANS(AI498))*SQRT(9.81*2*Basic!$C$4)*SIN(RADIANS(AI498)))-19.62*(-Basic!$C$3))))*SQRT(9.81*2*Basic!$C$4)*COS(RADIANS(AI498))</f>
        <v>2.9414807330016934</v>
      </c>
    </row>
    <row r="499" spans="6:36" x14ac:dyDescent="0.3">
      <c r="F499" s="36">
        <f t="shared" si="57"/>
        <v>2.9463513208005248</v>
      </c>
      <c r="G499" s="36">
        <f>Tool!$D$10+('Trajectory Map'!F499*SIN(RADIANS(90-2*DEGREES(ASIN($D$5/2000))))/COS(RADIANS(90-2*DEGREES(ASIN($D$5/2000))))-('Trajectory Map'!F499*'Trajectory Map'!F499/((Tool!$D$9-Tool!$D$10)*4*COS(RADIANS(90-2*DEGREES(ASIN($D$5/2000))))*COS(RADIANS(90-2*DEGREES(ASIN($D$5/2000)))))))</f>
        <v>2.8296411786605034</v>
      </c>
      <c r="AC499">
        <f t="shared" si="61"/>
        <v>497</v>
      </c>
      <c r="AD499">
        <f t="shared" si="58"/>
        <v>1937.2637920531113</v>
      </c>
      <c r="AE499">
        <v>0</v>
      </c>
      <c r="AF499">
        <v>0</v>
      </c>
      <c r="AG499">
        <f t="shared" si="59"/>
        <v>14.388767655862623</v>
      </c>
      <c r="AH499">
        <f t="shared" si="56"/>
        <v>28.777535311725245</v>
      </c>
      <c r="AI499">
        <f t="shared" si="60"/>
        <v>61.222464688274755</v>
      </c>
      <c r="AJ499">
        <f>(1/9.81)*(SQRT(9.81*2*Basic!$C$4)*SIN(RADIANS(AI499))+(SQRT((SQRT(9.81*2*Basic!$C$4)*SIN(RADIANS(AI499))*SQRT(9.81*2*Basic!$C$4)*SIN(RADIANS(AI499)))-19.62*(-Basic!$C$3))))*SQRT(9.81*2*Basic!$C$4)*COS(RADIANS(AI499))</f>
        <v>2.9463513208005248</v>
      </c>
    </row>
    <row r="500" spans="6:36" x14ac:dyDescent="0.3">
      <c r="F500" s="36">
        <f t="shared" si="57"/>
        <v>2.9512157228340139</v>
      </c>
      <c r="G500" s="36">
        <f>Tool!$D$10+('Trajectory Map'!F500*SIN(RADIANS(90-2*DEGREES(ASIN($D$5/2000))))/COS(RADIANS(90-2*DEGREES(ASIN($D$5/2000))))-('Trajectory Map'!F500*'Trajectory Map'!F500/((Tool!$D$9-Tool!$D$10)*4*COS(RADIANS(90-2*DEGREES(ASIN($D$5/2000))))*COS(RADIANS(90-2*DEGREES(ASIN($D$5/2000)))))))</f>
        <v>2.822430998841531</v>
      </c>
      <c r="AC500">
        <f t="shared" si="61"/>
        <v>498</v>
      </c>
      <c r="AD500">
        <f t="shared" si="58"/>
        <v>1937.0069695279881</v>
      </c>
      <c r="AE500">
        <v>0</v>
      </c>
      <c r="AF500">
        <v>0</v>
      </c>
      <c r="AG500">
        <f t="shared" si="59"/>
        <v>14.418345236659945</v>
      </c>
      <c r="AH500">
        <f t="shared" si="56"/>
        <v>28.836690473319891</v>
      </c>
      <c r="AI500">
        <f t="shared" si="60"/>
        <v>61.163309526680109</v>
      </c>
      <c r="AJ500">
        <f>(1/9.81)*(SQRT(9.81*2*Basic!$C$4)*SIN(RADIANS(AI500))+(SQRT((SQRT(9.81*2*Basic!$C$4)*SIN(RADIANS(AI500))*SQRT(9.81*2*Basic!$C$4)*SIN(RADIANS(AI500)))-19.62*(-Basic!$C$3))))*SQRT(9.81*2*Basic!$C$4)*COS(RADIANS(AI500))</f>
        <v>2.9512157228340139</v>
      </c>
    </row>
    <row r="501" spans="6:36" x14ac:dyDescent="0.3">
      <c r="F501" s="36">
        <f t="shared" si="57"/>
        <v>2.9560739288522528</v>
      </c>
      <c r="G501" s="36">
        <f>Tool!$D$10+('Trajectory Map'!F501*SIN(RADIANS(90-2*DEGREES(ASIN($D$5/2000))))/COS(RADIANS(90-2*DEGREES(ASIN($D$5/2000))))-('Trajectory Map'!F501*'Trajectory Map'!F501/((Tool!$D$9-Tool!$D$10)*4*COS(RADIANS(90-2*DEGREES(ASIN($D$5/2000))))*COS(RADIANS(90-2*DEGREES(ASIN($D$5/2000)))))))</f>
        <v>2.8152126372893931</v>
      </c>
      <c r="AC501">
        <f t="shared" si="61"/>
        <v>499</v>
      </c>
      <c r="AD501">
        <f t="shared" si="58"/>
        <v>1936.7495966180036</v>
      </c>
      <c r="AE501">
        <v>0</v>
      </c>
      <c r="AF501">
        <v>0</v>
      </c>
      <c r="AG501">
        <f t="shared" si="59"/>
        <v>14.447926743531635</v>
      </c>
      <c r="AH501">
        <f t="shared" si="56"/>
        <v>28.89585348706327</v>
      </c>
      <c r="AI501">
        <f t="shared" si="60"/>
        <v>61.10414651293673</v>
      </c>
      <c r="AJ501">
        <f>(1/9.81)*(SQRT(9.81*2*Basic!$C$4)*SIN(RADIANS(AI501))+(SQRT((SQRT(9.81*2*Basic!$C$4)*SIN(RADIANS(AI501))*SQRT(9.81*2*Basic!$C$4)*SIN(RADIANS(AI501)))-19.62*(-Basic!$C$3))))*SQRT(9.81*2*Basic!$C$4)*COS(RADIANS(AI501))</f>
        <v>2.9560739288522528</v>
      </c>
    </row>
    <row r="502" spans="6:36" x14ac:dyDescent="0.3">
      <c r="F502" s="36">
        <f t="shared" si="57"/>
        <v>2.9609259286186047</v>
      </c>
      <c r="G502" s="36">
        <f>Tool!$D$10+('Trajectory Map'!F502*SIN(RADIANS(90-2*DEGREES(ASIN($D$5/2000))))/COS(RADIANS(90-2*DEGREES(ASIN($D$5/2000))))-('Trajectory Map'!F502*'Trajectory Map'!F502/((Tool!$D$9-Tool!$D$10)*4*COS(RADIANS(90-2*DEGREES(ASIN($D$5/2000))))*COS(RADIANS(90-2*DEGREES(ASIN($D$5/2000)))))))</f>
        <v>2.8079861756692646</v>
      </c>
      <c r="AC502">
        <f t="shared" si="61"/>
        <v>500</v>
      </c>
      <c r="AD502">
        <f t="shared" si="58"/>
        <v>1936.4916731037085</v>
      </c>
      <c r="AE502">
        <v>0</v>
      </c>
      <c r="AF502">
        <v>0</v>
      </c>
      <c r="AG502">
        <f t="shared" si="59"/>
        <v>14.477512185929925</v>
      </c>
      <c r="AH502">
        <f t="shared" si="56"/>
        <v>28.955024371859849</v>
      </c>
      <c r="AI502">
        <f t="shared" si="60"/>
        <v>61.044975628140151</v>
      </c>
      <c r="AJ502">
        <f>(1/9.81)*(SQRT(9.81*2*Basic!$C$4)*SIN(RADIANS(AI502))+(SQRT((SQRT(9.81*2*Basic!$C$4)*SIN(RADIANS(AI502))*SQRT(9.81*2*Basic!$C$4)*SIN(RADIANS(AI502)))-19.62*(-Basic!$C$3))))*SQRT(9.81*2*Basic!$C$4)*COS(RADIANS(AI502))</f>
        <v>2.9609259286186047</v>
      </c>
    </row>
    <row r="503" spans="6:36" x14ac:dyDescent="0.3">
      <c r="F503" s="36">
        <f t="shared" si="57"/>
        <v>2.9657717119097331</v>
      </c>
      <c r="G503" s="36">
        <f>Tool!$D$10+('Trajectory Map'!F503*SIN(RADIANS(90-2*DEGREES(ASIN($D$5/2000))))/COS(RADIANS(90-2*DEGREES(ASIN($D$5/2000))))-('Trajectory Map'!F503*'Trajectory Map'!F503/((Tool!$D$9-Tool!$D$10)*4*COS(RADIANS(90-2*DEGREES(ASIN($D$5/2000))))*COS(RADIANS(90-2*DEGREES(ASIN($D$5/2000)))))))</f>
        <v>2.800751695687651</v>
      </c>
      <c r="AC503">
        <f t="shared" si="61"/>
        <v>501</v>
      </c>
      <c r="AD503">
        <f t="shared" si="58"/>
        <v>1936.2331987650662</v>
      </c>
      <c r="AE503">
        <v>0</v>
      </c>
      <c r="AF503">
        <v>0</v>
      </c>
      <c r="AG503">
        <f t="shared" si="59"/>
        <v>14.507101573317533</v>
      </c>
      <c r="AH503">
        <f t="shared" si="56"/>
        <v>29.014203146635065</v>
      </c>
      <c r="AI503">
        <f t="shared" si="60"/>
        <v>60.985796853364931</v>
      </c>
      <c r="AJ503">
        <f>(1/9.81)*(SQRT(9.81*2*Basic!$C$4)*SIN(RADIANS(AI503))+(SQRT((SQRT(9.81*2*Basic!$C$4)*SIN(RADIANS(AI503))*SQRT(9.81*2*Basic!$C$4)*SIN(RADIANS(AI503)))-19.62*(-Basic!$C$3))))*SQRT(9.81*2*Basic!$C$4)*COS(RADIANS(AI503))</f>
        <v>2.9657717119097331</v>
      </c>
    </row>
    <row r="504" spans="6:36" x14ac:dyDescent="0.3">
      <c r="F504" s="36">
        <f t="shared" si="57"/>
        <v>2.9706112685156278</v>
      </c>
      <c r="G504" s="36">
        <f>Tool!$D$10+('Trajectory Map'!F504*SIN(RADIANS(90-2*DEGREES(ASIN($D$5/2000))))/COS(RADIANS(90-2*DEGREES(ASIN($D$5/2000))))-('Trajectory Map'!F504*'Trajectory Map'!F504/((Tool!$D$9-Tool!$D$10)*4*COS(RADIANS(90-2*DEGREES(ASIN($D$5/2000))))*COS(RADIANS(90-2*DEGREES(ASIN($D$5/2000)))))))</f>
        <v>2.7935092790916474</v>
      </c>
      <c r="AC504">
        <f t="shared" si="61"/>
        <v>502</v>
      </c>
      <c r="AD504">
        <f t="shared" si="58"/>
        <v>1935.9741733814528</v>
      </c>
      <c r="AE504">
        <v>0</v>
      </c>
      <c r="AF504">
        <v>0</v>
      </c>
      <c r="AG504">
        <f t="shared" si="59"/>
        <v>14.536694915167699</v>
      </c>
      <c r="AH504">
        <f t="shared" si="56"/>
        <v>29.073389830335397</v>
      </c>
      <c r="AI504">
        <f t="shared" si="60"/>
        <v>60.926610169664599</v>
      </c>
      <c r="AJ504">
        <f>(1/9.81)*(SQRT(9.81*2*Basic!$C$4)*SIN(RADIANS(AI504))+(SQRT((SQRT(9.81*2*Basic!$C$4)*SIN(RADIANS(AI504))*SQRT(9.81*2*Basic!$C$4)*SIN(RADIANS(AI504)))-19.62*(-Basic!$C$3))))*SQRT(9.81*2*Basic!$C$4)*COS(RADIANS(AI504))</f>
        <v>2.9706112685156278</v>
      </c>
    </row>
    <row r="505" spans="6:36" x14ac:dyDescent="0.3">
      <c r="F505" s="36">
        <f t="shared" si="57"/>
        <v>2.9754445882396277</v>
      </c>
      <c r="G505" s="36">
        <f>Tool!$D$10+('Trajectory Map'!F505*SIN(RADIANS(90-2*DEGREES(ASIN($D$5/2000))))/COS(RADIANS(90-2*DEGREES(ASIN($D$5/2000))))-('Trajectory Map'!F505*'Trajectory Map'!F505/((Tool!$D$9-Tool!$D$10)*4*COS(RADIANS(90-2*DEGREES(ASIN($D$5/2000))))*COS(RADIANS(90-2*DEGREES(ASIN($D$5/2000)))))))</f>
        <v>2.7862590076681943</v>
      </c>
      <c r="AC505">
        <f t="shared" si="61"/>
        <v>503</v>
      </c>
      <c r="AD505">
        <f t="shared" si="58"/>
        <v>1935.7145967316567</v>
      </c>
      <c r="AE505">
        <v>0</v>
      </c>
      <c r="AF505">
        <v>0</v>
      </c>
      <c r="AG505">
        <f t="shared" si="59"/>
        <v>14.566292220964216</v>
      </c>
      <c r="AH505">
        <f t="shared" si="56"/>
        <v>29.132584441928433</v>
      </c>
      <c r="AI505">
        <f t="shared" si="60"/>
        <v>60.867415558071571</v>
      </c>
      <c r="AJ505">
        <f>(1/9.81)*(SQRT(9.81*2*Basic!$C$4)*SIN(RADIANS(AI505))+(SQRT((SQRT(9.81*2*Basic!$C$4)*SIN(RADIANS(AI505))*SQRT(9.81*2*Basic!$C$4)*SIN(RADIANS(AI505)))-19.62*(-Basic!$C$3))))*SQRT(9.81*2*Basic!$C$4)*COS(RADIANS(AI505))</f>
        <v>2.9754445882396277</v>
      </c>
    </row>
    <row r="506" spans="6:36" x14ac:dyDescent="0.3">
      <c r="F506" s="36">
        <f t="shared" si="57"/>
        <v>2.9802716608984556</v>
      </c>
      <c r="G506" s="36">
        <f>Tool!$D$10+('Trajectory Map'!F506*SIN(RADIANS(90-2*DEGREES(ASIN($D$5/2000))))/COS(RADIANS(90-2*DEGREES(ASIN($D$5/2000))))-('Trajectory Map'!F506*'Trajectory Map'!F506/((Tool!$D$9-Tool!$D$10)*4*COS(RADIANS(90-2*DEGREES(ASIN($D$5/2000))))*COS(RADIANS(90-2*DEGREES(ASIN($D$5/2000)))))))</f>
        <v>2.7790009632433277</v>
      </c>
      <c r="AC506">
        <f t="shared" si="61"/>
        <v>504</v>
      </c>
      <c r="AD506">
        <f t="shared" si="58"/>
        <v>1935.4544685938752</v>
      </c>
      <c r="AE506">
        <v>0</v>
      </c>
      <c r="AF506">
        <v>0</v>
      </c>
      <c r="AG506">
        <f t="shared" si="59"/>
        <v>14.595893500201464</v>
      </c>
      <c r="AH506">
        <f t="shared" si="56"/>
        <v>29.191787000402929</v>
      </c>
      <c r="AI506">
        <f t="shared" si="60"/>
        <v>60.808212999597075</v>
      </c>
      <c r="AJ506">
        <f>(1/9.81)*(SQRT(9.81*2*Basic!$C$4)*SIN(RADIANS(AI506))+(SQRT((SQRT(9.81*2*Basic!$C$4)*SIN(RADIANS(AI506))*SQRT(9.81*2*Basic!$C$4)*SIN(RADIANS(AI506)))-19.62*(-Basic!$C$3))))*SQRT(9.81*2*Basic!$C$4)*COS(RADIANS(AI506))</f>
        <v>2.9802716608984556</v>
      </c>
    </row>
    <row r="507" spans="6:36" x14ac:dyDescent="0.3">
      <c r="F507" s="36">
        <f t="shared" si="57"/>
        <v>2.9850924763222353</v>
      </c>
      <c r="G507" s="36">
        <f>Tool!$D$10+('Trajectory Map'!F507*SIN(RADIANS(90-2*DEGREES(ASIN($D$5/2000))))/COS(RADIANS(90-2*DEGREES(ASIN($D$5/2000))))-('Trajectory Map'!F507*'Trajectory Map'!F507/((Tool!$D$9-Tool!$D$10)*4*COS(RADIANS(90-2*DEGREES(ASIN($D$5/2000))))*COS(RADIANS(90-2*DEGREES(ASIN($D$5/2000)))))))</f>
        <v>2.7717352276814444</v>
      </c>
      <c r="AC507">
        <f t="shared" si="61"/>
        <v>505</v>
      </c>
      <c r="AD507">
        <f t="shared" si="58"/>
        <v>1935.1937887457163</v>
      </c>
      <c r="AE507">
        <v>0</v>
      </c>
      <c r="AF507">
        <v>0</v>
      </c>
      <c r="AG507">
        <f t="shared" si="59"/>
        <v>14.625498762384437</v>
      </c>
      <c r="AH507">
        <f t="shared" si="56"/>
        <v>29.250997524768874</v>
      </c>
      <c r="AI507">
        <f t="shared" si="60"/>
        <v>60.749002475231123</v>
      </c>
      <c r="AJ507">
        <f>(1/9.81)*(SQRT(9.81*2*Basic!$C$4)*SIN(RADIANS(AI507))+(SQRT((SQRT(9.81*2*Basic!$C$4)*SIN(RADIANS(AI507))*SQRT(9.81*2*Basic!$C$4)*SIN(RADIANS(AI507)))-19.62*(-Basic!$C$3))))*SQRT(9.81*2*Basic!$C$4)*COS(RADIANS(AI507))</f>
        <v>2.9850924763222353</v>
      </c>
    </row>
    <row r="508" spans="6:36" x14ac:dyDescent="0.3">
      <c r="F508" s="36">
        <f t="shared" si="57"/>
        <v>2.9899070243545234</v>
      </c>
      <c r="G508" s="36">
        <f>Tool!$D$10+('Trajectory Map'!F508*SIN(RADIANS(90-2*DEGREES(ASIN($D$5/2000))))/COS(RADIANS(90-2*DEGREES(ASIN($D$5/2000))))-('Trajectory Map'!F508*'Trajectory Map'!F508/((Tool!$D$9-Tool!$D$10)*4*COS(RADIANS(90-2*DEGREES(ASIN($D$5/2000))))*COS(RADIANS(90-2*DEGREES(ASIN($D$5/2000)))))))</f>
        <v>2.7644618828845462</v>
      </c>
      <c r="AC508">
        <f t="shared" si="61"/>
        <v>506</v>
      </c>
      <c r="AD508">
        <f t="shared" si="58"/>
        <v>1934.9325569641956</v>
      </c>
      <c r="AE508">
        <v>0</v>
      </c>
      <c r="AF508">
        <v>0</v>
      </c>
      <c r="AG508">
        <f t="shared" si="59"/>
        <v>14.655108017028784</v>
      </c>
      <c r="AH508">
        <f t="shared" si="56"/>
        <v>29.310216034057568</v>
      </c>
      <c r="AI508">
        <f t="shared" si="60"/>
        <v>60.689783965942432</v>
      </c>
      <c r="AJ508">
        <f>(1/9.81)*(SQRT(9.81*2*Basic!$C$4)*SIN(RADIANS(AI508))+(SQRT((SQRT(9.81*2*Basic!$C$4)*SIN(RADIANS(AI508))*SQRT(9.81*2*Basic!$C$4)*SIN(RADIANS(AI508)))-19.62*(-Basic!$C$3))))*SQRT(9.81*2*Basic!$C$4)*COS(RADIANS(AI508))</f>
        <v>2.9899070243545234</v>
      </c>
    </row>
    <row r="509" spans="6:36" x14ac:dyDescent="0.3">
      <c r="F509" s="36">
        <f t="shared" si="57"/>
        <v>2.9947152948523352</v>
      </c>
      <c r="G509" s="36">
        <f>Tool!$D$10+('Trajectory Map'!F509*SIN(RADIANS(90-2*DEGREES(ASIN($D$5/2000))))/COS(RADIANS(90-2*DEGREES(ASIN($D$5/2000))))-('Trajectory Map'!F509*'Trajectory Map'!F509/((Tool!$D$9-Tool!$D$10)*4*COS(RADIANS(90-2*DEGREES(ASIN($D$5/2000))))*COS(RADIANS(90-2*DEGREES(ASIN($D$5/2000)))))))</f>
        <v>2.7571810107914994</v>
      </c>
      <c r="AC509">
        <f t="shared" si="61"/>
        <v>507</v>
      </c>
      <c r="AD509">
        <f t="shared" si="58"/>
        <v>1934.6707730257363</v>
      </c>
      <c r="AE509">
        <v>0</v>
      </c>
      <c r="AF509">
        <v>0</v>
      </c>
      <c r="AG509">
        <f t="shared" si="59"/>
        <v>14.684721273660838</v>
      </c>
      <c r="AH509">
        <f t="shared" si="56"/>
        <v>29.369442547321675</v>
      </c>
      <c r="AI509">
        <f t="shared" si="60"/>
        <v>60.630557452678325</v>
      </c>
      <c r="AJ509">
        <f>(1/9.81)*(SQRT(9.81*2*Basic!$C$4)*SIN(RADIANS(AI509))+(SQRT((SQRT(9.81*2*Basic!$C$4)*SIN(RADIANS(AI509))*SQRT(9.81*2*Basic!$C$4)*SIN(RADIANS(AI509)))-19.62*(-Basic!$C$3))))*SQRT(9.81*2*Basic!$C$4)*COS(RADIANS(AI509))</f>
        <v>2.9947152948523352</v>
      </c>
    </row>
    <row r="510" spans="6:36" x14ac:dyDescent="0.3">
      <c r="F510" s="36">
        <f t="shared" si="57"/>
        <v>2.9995172776861723</v>
      </c>
      <c r="G510" s="36">
        <f>Tool!$D$10+('Trajectory Map'!F510*SIN(RADIANS(90-2*DEGREES(ASIN($D$5/2000))))/COS(RADIANS(90-2*DEGREES(ASIN($D$5/2000))))-('Trajectory Map'!F510*'Trajectory Map'!F510/((Tool!$D$9-Tool!$D$10)*4*COS(RADIANS(90-2*DEGREES(ASIN($D$5/2000))))*COS(RADIANS(90-2*DEGREES(ASIN($D$5/2000)))))))</f>
        <v>2.7498926933772831</v>
      </c>
      <c r="AC510">
        <f t="shared" si="61"/>
        <v>508</v>
      </c>
      <c r="AD510">
        <f t="shared" si="58"/>
        <v>1934.4084367061678</v>
      </c>
      <c r="AE510">
        <v>0</v>
      </c>
      <c r="AF510">
        <v>0</v>
      </c>
      <c r="AG510">
        <f t="shared" si="59"/>
        <v>14.714338541817639</v>
      </c>
      <c r="AH510">
        <f t="shared" si="56"/>
        <v>29.428677083635279</v>
      </c>
      <c r="AI510">
        <f t="shared" si="60"/>
        <v>60.571322916364721</v>
      </c>
      <c r="AJ510">
        <f>(1/9.81)*(SQRT(9.81*2*Basic!$C$4)*SIN(RADIANS(AI510))+(SQRT((SQRT(9.81*2*Basic!$C$4)*SIN(RADIANS(AI510))*SQRT(9.81*2*Basic!$C$4)*SIN(RADIANS(AI510)))-19.62*(-Basic!$C$3))))*SQRT(9.81*2*Basic!$C$4)*COS(RADIANS(AI510))</f>
        <v>2.9995172776861723</v>
      </c>
    </row>
    <row r="511" spans="6:36" x14ac:dyDescent="0.3">
      <c r="F511" s="36">
        <f t="shared" si="57"/>
        <v>3.004312962740042</v>
      </c>
      <c r="G511" s="36">
        <f>Tool!$D$10+('Trajectory Map'!F511*SIN(RADIANS(90-2*DEGREES(ASIN($D$5/2000))))/COS(RADIANS(90-2*DEGREES(ASIN($D$5/2000))))-('Trajectory Map'!F511*'Trajectory Map'!F511/((Tool!$D$9-Tool!$D$10)*4*COS(RADIANS(90-2*DEGREES(ASIN($D$5/2000))))*COS(RADIANS(90-2*DEGREES(ASIN($D$5/2000)))))))</f>
        <v>2.7425970126522574</v>
      </c>
      <c r="AC511">
        <f t="shared" si="61"/>
        <v>509</v>
      </c>
      <c r="AD511">
        <f t="shared" si="58"/>
        <v>1934.1455477807249</v>
      </c>
      <c r="AE511">
        <v>0</v>
      </c>
      <c r="AF511">
        <v>0</v>
      </c>
      <c r="AG511">
        <f t="shared" si="59"/>
        <v>14.743959831046995</v>
      </c>
      <c r="AH511">
        <f t="shared" si="56"/>
        <v>29.48791966209399</v>
      </c>
      <c r="AI511">
        <f t="shared" si="60"/>
        <v>60.512080337906013</v>
      </c>
      <c r="AJ511">
        <f>(1/9.81)*(SQRT(9.81*2*Basic!$C$4)*SIN(RADIANS(AI511))+(SQRT((SQRT(9.81*2*Basic!$C$4)*SIN(RADIANS(AI511))*SQRT(9.81*2*Basic!$C$4)*SIN(RADIANS(AI511)))-19.62*(-Basic!$C$3))))*SQRT(9.81*2*Basic!$C$4)*COS(RADIANS(AI511))</f>
        <v>3.004312962740042</v>
      </c>
    </row>
    <row r="512" spans="6:36" x14ac:dyDescent="0.3">
      <c r="F512" s="36">
        <f t="shared" si="57"/>
        <v>3.0091023399114953</v>
      </c>
      <c r="G512" s="36">
        <f>Tool!$D$10+('Trajectory Map'!F512*SIN(RADIANS(90-2*DEGREES(ASIN($D$5/2000))))/COS(RADIANS(90-2*DEGREES(ASIN($D$5/2000))))-('Trajectory Map'!F512*'Trajectory Map'!F512/((Tool!$D$9-Tool!$D$10)*4*COS(RADIANS(90-2*DEGREES(ASIN($D$5/2000))))*COS(RADIANS(90-2*DEGREES(ASIN($D$5/2000)))))))</f>
        <v>2.7352940506613947</v>
      </c>
      <c r="AC512">
        <f t="shared" si="61"/>
        <v>510</v>
      </c>
      <c r="AD512">
        <f t="shared" si="58"/>
        <v>1933.8821060240462</v>
      </c>
      <c r="AE512">
        <v>0</v>
      </c>
      <c r="AF512">
        <v>0</v>
      </c>
      <c r="AG512">
        <f t="shared" si="59"/>
        <v>14.773585150907476</v>
      </c>
      <c r="AH512">
        <f t="shared" si="56"/>
        <v>29.547170301814951</v>
      </c>
      <c r="AI512">
        <f t="shared" si="60"/>
        <v>60.452829698185049</v>
      </c>
      <c r="AJ512">
        <f>(1/9.81)*(SQRT(9.81*2*Basic!$C$4)*SIN(RADIANS(AI512))+(SQRT((SQRT(9.81*2*Basic!$C$4)*SIN(RADIANS(AI512))*SQRT(9.81*2*Basic!$C$4)*SIN(RADIANS(AI512)))-19.62*(-Basic!$C$3))))*SQRT(9.81*2*Basic!$C$4)*COS(RADIANS(AI512))</f>
        <v>3.0091023399114953</v>
      </c>
    </row>
    <row r="513" spans="6:36" x14ac:dyDescent="0.3">
      <c r="F513" s="36">
        <f t="shared" si="57"/>
        <v>3.013885399111647</v>
      </c>
      <c r="G513" s="36">
        <f>Tool!$D$10+('Trajectory Map'!F513*SIN(RADIANS(90-2*DEGREES(ASIN($D$5/2000))))/COS(RADIANS(90-2*DEGREES(ASIN($D$5/2000))))-('Trajectory Map'!F513*'Trajectory Map'!F513/((Tool!$D$9-Tool!$D$10)*4*COS(RADIANS(90-2*DEGREES(ASIN($D$5/2000))))*COS(RADIANS(90-2*DEGREES(ASIN($D$5/2000)))))))</f>
        <v>2.7279838894835429</v>
      </c>
      <c r="AC513">
        <f t="shared" si="61"/>
        <v>511</v>
      </c>
      <c r="AD513">
        <f t="shared" si="58"/>
        <v>1933.6181112101738</v>
      </c>
      <c r="AE513">
        <v>0</v>
      </c>
      <c r="AF513">
        <v>0</v>
      </c>
      <c r="AG513">
        <f t="shared" si="59"/>
        <v>14.803214510968486</v>
      </c>
      <c r="AH513">
        <f t="shared" si="56"/>
        <v>29.606429021936972</v>
      </c>
      <c r="AI513">
        <f t="shared" si="60"/>
        <v>60.393570978063025</v>
      </c>
      <c r="AJ513">
        <f>(1/9.81)*(SQRT(9.81*2*Basic!$C$4)*SIN(RADIANS(AI513))+(SQRT((SQRT(9.81*2*Basic!$C$4)*SIN(RADIANS(AI513))*SQRT(9.81*2*Basic!$C$4)*SIN(RADIANS(AI513)))-19.62*(-Basic!$C$3))))*SQRT(9.81*2*Basic!$C$4)*COS(RADIANS(AI513))</f>
        <v>3.013885399111647</v>
      </c>
    </row>
    <row r="514" spans="6:36" x14ac:dyDescent="0.3">
      <c r="F514" s="36">
        <f t="shared" si="57"/>
        <v>3.018662130265195</v>
      </c>
      <c r="G514" s="36">
        <f>Tool!$D$10+('Trajectory Map'!F514*SIN(RADIANS(90-2*DEGREES(ASIN($D$5/2000))))/COS(RADIANS(90-2*DEGREES(ASIN($D$5/2000))))-('Trajectory Map'!F514*'Trajectory Map'!F514/((Tool!$D$9-Tool!$D$10)*4*COS(RADIANS(90-2*DEGREES(ASIN($D$5/2000))))*COS(RADIANS(90-2*DEGREES(ASIN($D$5/2000)))))))</f>
        <v>2.7206666112306928</v>
      </c>
      <c r="AC514">
        <f t="shared" si="61"/>
        <v>512</v>
      </c>
      <c r="AD514">
        <f t="shared" si="58"/>
        <v>1933.3535631125519</v>
      </c>
      <c r="AE514">
        <v>0</v>
      </c>
      <c r="AF514">
        <v>0</v>
      </c>
      <c r="AG514">
        <f t="shared" si="59"/>
        <v>14.832847920810265</v>
      </c>
      <c r="AH514">
        <f t="shared" si="56"/>
        <v>29.665695841620529</v>
      </c>
      <c r="AI514">
        <f t="shared" si="60"/>
        <v>60.334304158379467</v>
      </c>
      <c r="AJ514">
        <f>(1/9.81)*(SQRT(9.81*2*Basic!$C$4)*SIN(RADIANS(AI514))+(SQRT((SQRT(9.81*2*Basic!$C$4)*SIN(RADIANS(AI514))*SQRT(9.81*2*Basic!$C$4)*SIN(RADIANS(AI514)))-19.62*(-Basic!$C$3))))*SQRT(9.81*2*Basic!$C$4)*COS(RADIANS(AI514))</f>
        <v>3.018662130265195</v>
      </c>
    </row>
    <row r="515" spans="6:36" x14ac:dyDescent="0.3">
      <c r="F515" s="36">
        <f t="shared" si="57"/>
        <v>3.0234325233104644</v>
      </c>
      <c r="G515" s="36">
        <f>Tool!$D$10+('Trajectory Map'!F515*SIN(RADIANS(90-2*DEGREES(ASIN($D$5/2000))))/COS(RADIANS(90-2*DEGREES(ASIN($D$5/2000))))-('Trajectory Map'!F515*'Trajectory Map'!F515/((Tool!$D$9-Tool!$D$10)*4*COS(RADIANS(90-2*DEGREES(ASIN($D$5/2000))))*COS(RADIANS(90-2*DEGREES(ASIN($D$5/2000)))))))</f>
        <v>2.7133422980471966</v>
      </c>
      <c r="AC515">
        <f t="shared" si="61"/>
        <v>513</v>
      </c>
      <c r="AD515">
        <f t="shared" si="58"/>
        <v>1933.0884615040254</v>
      </c>
      <c r="AE515">
        <v>0</v>
      </c>
      <c r="AF515">
        <v>0</v>
      </c>
      <c r="AG515">
        <f t="shared" si="59"/>
        <v>14.862485390023949</v>
      </c>
      <c r="AH515">
        <f t="shared" ref="AH515:AH578" si="62">AG515*2</f>
        <v>29.724970780047897</v>
      </c>
      <c r="AI515">
        <f t="shared" si="60"/>
        <v>60.275029219952103</v>
      </c>
      <c r="AJ515">
        <f>(1/9.81)*(SQRT(9.81*2*Basic!$C$4)*SIN(RADIANS(AI515))+(SQRT((SQRT(9.81*2*Basic!$C$4)*SIN(RADIANS(AI515))*SQRT(9.81*2*Basic!$C$4)*SIN(RADIANS(AI515)))-19.62*(-Basic!$C$3))))*SQRT(9.81*2*Basic!$C$4)*COS(RADIANS(AI515))</f>
        <v>3.0234325233104644</v>
      </c>
    </row>
    <row r="516" spans="6:36" x14ac:dyDescent="0.3">
      <c r="F516" s="36">
        <f t="shared" ref="F516:F579" si="63">AJ516</f>
        <v>3.0281965681994194</v>
      </c>
      <c r="G516" s="36">
        <f>Tool!$D$10+('Trajectory Map'!F516*SIN(RADIANS(90-2*DEGREES(ASIN($D$5/2000))))/COS(RADIANS(90-2*DEGREES(ASIN($D$5/2000))))-('Trajectory Map'!F516*'Trajectory Map'!F516/((Tool!$D$9-Tool!$D$10)*4*COS(RADIANS(90-2*DEGREES(ASIN($D$5/2000))))*COS(RADIANS(90-2*DEGREES(ASIN($D$5/2000)))))))</f>
        <v>2.7060110321090458</v>
      </c>
      <c r="AC516">
        <f t="shared" si="61"/>
        <v>514</v>
      </c>
      <c r="AD516">
        <f t="shared" ref="AD516:AD579" si="64">SQRT($AB$7-(AC516*AC516))</f>
        <v>1932.8228061568395</v>
      </c>
      <c r="AE516">
        <v>0</v>
      </c>
      <c r="AF516">
        <v>0</v>
      </c>
      <c r="AG516">
        <f t="shared" ref="AG516:AG579" si="65">DEGREES(ASIN(AC516/2000))</f>
        <v>14.89212692821158</v>
      </c>
      <c r="AH516">
        <f t="shared" si="62"/>
        <v>29.78425385642316</v>
      </c>
      <c r="AI516">
        <f t="shared" ref="AI516:AI579" si="66">90-AH516</f>
        <v>60.215746143576837</v>
      </c>
      <c r="AJ516">
        <f>(1/9.81)*(SQRT(9.81*2*Basic!$C$4)*SIN(RADIANS(AI516))+(SQRT((SQRT(9.81*2*Basic!$C$4)*SIN(RADIANS(AI516))*SQRT(9.81*2*Basic!$C$4)*SIN(RADIANS(AI516)))-19.62*(-Basic!$C$3))))*SQRT(9.81*2*Basic!$C$4)*COS(RADIANS(AI516))</f>
        <v>3.0281965681994194</v>
      </c>
    </row>
    <row r="517" spans="6:36" x14ac:dyDescent="0.3">
      <c r="F517" s="36">
        <f t="shared" si="63"/>
        <v>3.0329542548976898</v>
      </c>
      <c r="G517" s="36">
        <f>Tool!$D$10+('Trajectory Map'!F517*SIN(RADIANS(90-2*DEGREES(ASIN($D$5/2000))))/COS(RADIANS(90-2*DEGREES(ASIN($D$5/2000))))-('Trajectory Map'!F517*'Trajectory Map'!F517/((Tool!$D$9-Tool!$D$10)*4*COS(RADIANS(90-2*DEGREES(ASIN($D$5/2000))))*COS(RADIANS(90-2*DEGREES(ASIN($D$5/2000)))))))</f>
        <v>2.6986728956231216</v>
      </c>
      <c r="AC517">
        <f t="shared" ref="AC517:AC580" si="67">AC516+1</f>
        <v>515</v>
      </c>
      <c r="AD517">
        <f t="shared" si="64"/>
        <v>1932.5565968426383</v>
      </c>
      <c r="AE517">
        <v>0</v>
      </c>
      <c r="AF517">
        <v>0</v>
      </c>
      <c r="AG517">
        <f t="shared" si="65"/>
        <v>14.921772544986156</v>
      </c>
      <c r="AH517">
        <f t="shared" si="62"/>
        <v>29.843545089972313</v>
      </c>
      <c r="AI517">
        <f t="shared" si="66"/>
        <v>60.156454910027691</v>
      </c>
      <c r="AJ517">
        <f>(1/9.81)*(SQRT(9.81*2*Basic!$C$4)*SIN(RADIANS(AI517))+(SQRT((SQRT(9.81*2*Basic!$C$4)*SIN(RADIANS(AI517))*SQRT(9.81*2*Basic!$C$4)*SIN(RADIANS(AI517)))-19.62*(-Basic!$C$3))))*SQRT(9.81*2*Basic!$C$4)*COS(RADIANS(AI517))</f>
        <v>3.0329542548976898</v>
      </c>
    </row>
    <row r="518" spans="6:36" x14ac:dyDescent="0.3">
      <c r="F518" s="36">
        <f t="shared" si="63"/>
        <v>3.0377055733846086</v>
      </c>
      <c r="G518" s="36">
        <f>Tool!$D$10+('Trajectory Map'!F518*SIN(RADIANS(90-2*DEGREES(ASIN($D$5/2000))))/COS(RADIANS(90-2*DEGREES(ASIN($D$5/2000))))-('Trajectory Map'!F518*'Trajectory Map'!F518/((Tool!$D$9-Tool!$D$10)*4*COS(RADIANS(90-2*DEGREES(ASIN($D$5/2000))))*COS(RADIANS(90-2*DEGREES(ASIN($D$5/2000)))))))</f>
        <v>2.6913279708264297</v>
      </c>
      <c r="AC518">
        <f t="shared" si="67"/>
        <v>516</v>
      </c>
      <c r="AD518">
        <f t="shared" si="64"/>
        <v>1932.2898333324636</v>
      </c>
      <c r="AE518">
        <v>0</v>
      </c>
      <c r="AF518">
        <v>0</v>
      </c>
      <c r="AG518">
        <f t="shared" si="65"/>
        <v>14.951422249971651</v>
      </c>
      <c r="AH518">
        <f t="shared" si="62"/>
        <v>29.902844499943303</v>
      </c>
      <c r="AI518">
        <f t="shared" si="66"/>
        <v>60.097155500056701</v>
      </c>
      <c r="AJ518">
        <f>(1/9.81)*(SQRT(9.81*2*Basic!$C$4)*SIN(RADIANS(AI518))+(SQRT((SQRT(9.81*2*Basic!$C$4)*SIN(RADIANS(AI518))*SQRT(9.81*2*Basic!$C$4)*SIN(RADIANS(AI518)))-19.62*(-Basic!$C$3))))*SQRT(9.81*2*Basic!$C$4)*COS(RADIANS(AI518))</f>
        <v>3.0377055733846086</v>
      </c>
    </row>
    <row r="519" spans="6:36" x14ac:dyDescent="0.3">
      <c r="F519" s="36">
        <f t="shared" si="63"/>
        <v>3.0424505136532307</v>
      </c>
      <c r="G519" s="36">
        <f>Tool!$D$10+('Trajectory Map'!F519*SIN(RADIANS(90-2*DEGREES(ASIN($D$5/2000))))/COS(RADIANS(90-2*DEGREES(ASIN($D$5/2000))))-('Trajectory Map'!F519*'Trajectory Map'!F519/((Tool!$D$9-Tool!$D$10)*4*COS(RADIANS(90-2*DEGREES(ASIN($D$5/2000))))*COS(RADIANS(90-2*DEGREES(ASIN($D$5/2000)))))))</f>
        <v>2.6839763399853585</v>
      </c>
      <c r="AC519">
        <f t="shared" si="67"/>
        <v>517</v>
      </c>
      <c r="AD519">
        <f t="shared" si="64"/>
        <v>1932.0225153967538</v>
      </c>
      <c r="AE519">
        <v>0</v>
      </c>
      <c r="AF519">
        <v>0</v>
      </c>
      <c r="AG519">
        <f t="shared" si="65"/>
        <v>14.981076052803076</v>
      </c>
      <c r="AH519">
        <f t="shared" si="62"/>
        <v>29.962152105606151</v>
      </c>
      <c r="AI519">
        <f t="shared" si="66"/>
        <v>60.037847894393849</v>
      </c>
      <c r="AJ519">
        <f>(1/9.81)*(SQRT(9.81*2*Basic!$C$4)*SIN(RADIANS(AI519))+(SQRT((SQRT(9.81*2*Basic!$C$4)*SIN(RADIANS(AI519))*SQRT(9.81*2*Basic!$C$4)*SIN(RADIANS(AI519)))-19.62*(-Basic!$C$3))))*SQRT(9.81*2*Basic!$C$4)*COS(RADIANS(AI519))</f>
        <v>3.0424505136532307</v>
      </c>
    </row>
    <row r="520" spans="6:36" x14ac:dyDescent="0.3">
      <c r="F520" s="36">
        <f t="shared" si="63"/>
        <v>3.0471890657103562</v>
      </c>
      <c r="G520" s="36">
        <f>Tool!$D$10+('Trajectory Map'!F520*SIN(RADIANS(90-2*DEGREES(ASIN($D$5/2000))))/COS(RADIANS(90-2*DEGREES(ASIN($D$5/2000))))-('Trajectory Map'!F520*'Trajectory Map'!F520/((Tool!$D$9-Tool!$D$10)*4*COS(RADIANS(90-2*DEGREES(ASIN($D$5/2000))))*COS(RADIANS(90-2*DEGREES(ASIN($D$5/2000)))))))</f>
        <v>2.6766180853949395</v>
      </c>
      <c r="AC520">
        <f t="shared" si="67"/>
        <v>518</v>
      </c>
      <c r="AD520">
        <f t="shared" si="64"/>
        <v>1931.7546428053433</v>
      </c>
      <c r="AE520">
        <v>0</v>
      </c>
      <c r="AF520">
        <v>0</v>
      </c>
      <c r="AG520">
        <f t="shared" si="65"/>
        <v>15.010733963126468</v>
      </c>
      <c r="AH520">
        <f t="shared" si="62"/>
        <v>30.021467926252935</v>
      </c>
      <c r="AI520">
        <f t="shared" si="66"/>
        <v>59.978532073747061</v>
      </c>
      <c r="AJ520">
        <f>(1/9.81)*(SQRT(9.81*2*Basic!$C$4)*SIN(RADIANS(AI520))+(SQRT((SQRT(9.81*2*Basic!$C$4)*SIN(RADIANS(AI520))*SQRT(9.81*2*Basic!$C$4)*SIN(RADIANS(AI520)))-19.62*(-Basic!$C$3))))*SQRT(9.81*2*Basic!$C$4)*COS(RADIANS(AI520))</f>
        <v>3.0471890657103562</v>
      </c>
    </row>
    <row r="521" spans="6:36" x14ac:dyDescent="0.3">
      <c r="F521" s="36">
        <f t="shared" si="63"/>
        <v>3.0519212195765641</v>
      </c>
      <c r="G521" s="36">
        <f>Tool!$D$10+('Trajectory Map'!F521*SIN(RADIANS(90-2*DEGREES(ASIN($D$5/2000))))/COS(RADIANS(90-2*DEGREES(ASIN($D$5/2000))))-('Trajectory Map'!F521*'Trajectory Map'!F521/((Tool!$D$9-Tool!$D$10)*4*COS(RADIANS(90-2*DEGREES(ASIN($D$5/2000))))*COS(RADIANS(90-2*DEGREES(ASIN($D$5/2000)))))))</f>
        <v>2.6692532893780845</v>
      </c>
      <c r="AC521">
        <f t="shared" si="67"/>
        <v>519</v>
      </c>
      <c r="AD521">
        <f t="shared" si="64"/>
        <v>1931.4862153274612</v>
      </c>
      <c r="AE521">
        <v>0</v>
      </c>
      <c r="AF521">
        <v>0</v>
      </c>
      <c r="AG521">
        <f t="shared" si="65"/>
        <v>15.040395990598972</v>
      </c>
      <c r="AH521">
        <f t="shared" si="62"/>
        <v>30.080791981197944</v>
      </c>
      <c r="AI521">
        <f t="shared" si="66"/>
        <v>59.919208018802053</v>
      </c>
      <c r="AJ521">
        <f>(1/9.81)*(SQRT(9.81*2*Basic!$C$4)*SIN(RADIANS(AI521))+(SQRT((SQRT(9.81*2*Basic!$C$4)*SIN(RADIANS(AI521))*SQRT(9.81*2*Basic!$C$4)*SIN(RADIANS(AI521)))-19.62*(-Basic!$C$3))))*SQRT(9.81*2*Basic!$C$4)*COS(RADIANS(AI521))</f>
        <v>3.0519212195765641</v>
      </c>
    </row>
    <row r="522" spans="6:36" x14ac:dyDescent="0.3">
      <c r="F522" s="36">
        <f t="shared" si="63"/>
        <v>3.0566469652862329</v>
      </c>
      <c r="G522" s="36">
        <f>Tool!$D$10+('Trajectory Map'!F522*SIN(RADIANS(90-2*DEGREES(ASIN($D$5/2000))))/COS(RADIANS(90-2*DEGREES(ASIN($D$5/2000))))-('Trajectory Map'!F522*'Trajectory Map'!F522/((Tool!$D$9-Tool!$D$10)*4*COS(RADIANS(90-2*DEGREES(ASIN($D$5/2000))))*COS(RADIANS(90-2*DEGREES(ASIN($D$5/2000)))))))</f>
        <v>2.661882034284841</v>
      </c>
      <c r="AC522">
        <f t="shared" si="67"/>
        <v>520</v>
      </c>
      <c r="AD522">
        <f t="shared" si="64"/>
        <v>1931.2172327317298</v>
      </c>
      <c r="AE522">
        <v>0</v>
      </c>
      <c r="AF522">
        <v>0</v>
      </c>
      <c r="AG522">
        <f t="shared" si="65"/>
        <v>15.070062144888833</v>
      </c>
      <c r="AH522">
        <f t="shared" si="62"/>
        <v>30.140124289777667</v>
      </c>
      <c r="AI522">
        <f t="shared" si="66"/>
        <v>59.859875710222333</v>
      </c>
      <c r="AJ522">
        <f>(1/9.81)*(SQRT(9.81*2*Basic!$C$4)*SIN(RADIANS(AI522))+(SQRT((SQRT(9.81*2*Basic!$C$4)*SIN(RADIANS(AI522))*SQRT(9.81*2*Basic!$C$4)*SIN(RADIANS(AI522)))-19.62*(-Basic!$C$3))))*SQRT(9.81*2*Basic!$C$4)*COS(RADIANS(AI522))</f>
        <v>3.0566469652862329</v>
      </c>
    </row>
    <row r="523" spans="6:36" x14ac:dyDescent="0.3">
      <c r="F523" s="36">
        <f t="shared" si="63"/>
        <v>3.061366292887572</v>
      </c>
      <c r="G523" s="36">
        <f>Tool!$D$10+('Trajectory Map'!F523*SIN(RADIANS(90-2*DEGREES(ASIN($D$5/2000))))/COS(RADIANS(90-2*DEGREES(ASIN($D$5/2000))))-('Trajectory Map'!F523*'Trajectory Map'!F523/((Tool!$D$9-Tool!$D$10)*4*COS(RADIANS(90-2*DEGREES(ASIN($D$5/2000))))*COS(RADIANS(90-2*DEGREES(ASIN($D$5/2000)))))))</f>
        <v>2.6545044024916375</v>
      </c>
      <c r="AC523">
        <f t="shared" si="67"/>
        <v>521</v>
      </c>
      <c r="AD523">
        <f t="shared" si="64"/>
        <v>1930.9476947861638</v>
      </c>
      <c r="AE523">
        <v>0</v>
      </c>
      <c r="AF523">
        <v>0</v>
      </c>
      <c r="AG523">
        <f t="shared" si="65"/>
        <v>15.09973243567547</v>
      </c>
      <c r="AH523">
        <f t="shared" si="62"/>
        <v>30.199464871350941</v>
      </c>
      <c r="AI523">
        <f t="shared" si="66"/>
        <v>59.800535128649059</v>
      </c>
      <c r="AJ523">
        <f>(1/9.81)*(SQRT(9.81*2*Basic!$C$4)*SIN(RADIANS(AI523))+(SQRT((SQRT(9.81*2*Basic!$C$4)*SIN(RADIANS(AI523))*SQRT(9.81*2*Basic!$C$4)*SIN(RADIANS(AI523)))-19.62*(-Basic!$C$3))))*SQRT(9.81*2*Basic!$C$4)*COS(RADIANS(AI523))</f>
        <v>3.061366292887572</v>
      </c>
    </row>
    <row r="524" spans="6:36" x14ac:dyDescent="0.3">
      <c r="F524" s="36">
        <f t="shared" si="63"/>
        <v>3.0660791924426452</v>
      </c>
      <c r="G524" s="36">
        <f>Tool!$D$10+('Trajectory Map'!F524*SIN(RADIANS(90-2*DEGREES(ASIN($D$5/2000))))/COS(RADIANS(90-2*DEGREES(ASIN($D$5/2000))))-('Trajectory Map'!F524*'Trajectory Map'!F524/((Tool!$D$9-Tool!$D$10)*4*COS(RADIANS(90-2*DEGREES(ASIN($D$5/2000))))*COS(RADIANS(90-2*DEGREES(ASIN($D$5/2000)))))))</f>
        <v>2.6471204764005369</v>
      </c>
      <c r="AC524">
        <f t="shared" si="67"/>
        <v>522</v>
      </c>
      <c r="AD524">
        <f t="shared" si="64"/>
        <v>1930.6776012581697</v>
      </c>
      <c r="AE524">
        <v>0</v>
      </c>
      <c r="AF524">
        <v>0</v>
      </c>
      <c r="AG524">
        <f t="shared" si="65"/>
        <v>15.12940687264947</v>
      </c>
      <c r="AH524">
        <f t="shared" si="62"/>
        <v>30.258813745298941</v>
      </c>
      <c r="AI524">
        <f t="shared" si="66"/>
        <v>59.741186254701063</v>
      </c>
      <c r="AJ524">
        <f>(1/9.81)*(SQRT(9.81*2*Basic!$C$4)*SIN(RADIANS(AI524))+(SQRT((SQRT(9.81*2*Basic!$C$4)*SIN(RADIANS(AI524))*SQRT(9.81*2*Basic!$C$4)*SIN(RADIANS(AI524)))-19.62*(-Basic!$C$3))))*SQRT(9.81*2*Basic!$C$4)*COS(RADIANS(AI524))</f>
        <v>3.0660791924426452</v>
      </c>
    </row>
    <row r="525" spans="6:36" x14ac:dyDescent="0.3">
      <c r="F525" s="36">
        <f t="shared" si="63"/>
        <v>3.0707856540273988</v>
      </c>
      <c r="G525" s="36">
        <f>Tool!$D$10+('Trajectory Map'!F525*SIN(RADIANS(90-2*DEGREES(ASIN($D$5/2000))))/COS(RADIANS(90-2*DEGREES(ASIN($D$5/2000))))-('Trajectory Map'!F525*'Trajectory Map'!F525/((Tool!$D$9-Tool!$D$10)*4*COS(RADIANS(90-2*DEGREES(ASIN($D$5/2000))))*COS(RADIANS(90-2*DEGREES(ASIN($D$5/2000)))))))</f>
        <v>2.6397303384384796</v>
      </c>
      <c r="AC525">
        <f t="shared" si="67"/>
        <v>523</v>
      </c>
      <c r="AD525">
        <f t="shared" si="64"/>
        <v>1930.4069519145439</v>
      </c>
      <c r="AE525">
        <v>0</v>
      </c>
      <c r="AF525">
        <v>0</v>
      </c>
      <c r="AG525">
        <f t="shared" si="65"/>
        <v>15.159085465512666</v>
      </c>
      <c r="AH525">
        <f t="shared" si="62"/>
        <v>30.318170931025332</v>
      </c>
      <c r="AI525">
        <f t="shared" si="66"/>
        <v>59.681829068974665</v>
      </c>
      <c r="AJ525">
        <f>(1/9.81)*(SQRT(9.81*2*Basic!$C$4)*SIN(RADIANS(AI525))+(SQRT((SQRT(9.81*2*Basic!$C$4)*SIN(RADIANS(AI525))*SQRT(9.81*2*Basic!$C$4)*SIN(RADIANS(AI525)))-19.62*(-Basic!$C$3))))*SQRT(9.81*2*Basic!$C$4)*COS(RADIANS(AI525))</f>
        <v>3.0707856540273988</v>
      </c>
    </row>
    <row r="526" spans="6:36" x14ac:dyDescent="0.3">
      <c r="F526" s="36">
        <f t="shared" si="63"/>
        <v>3.0754856677316806</v>
      </c>
      <c r="G526" s="36">
        <f>Tool!$D$10+('Trajectory Map'!F526*SIN(RADIANS(90-2*DEGREES(ASIN($D$5/2000))))/COS(RADIANS(90-2*DEGREES(ASIN($D$5/2000))))-('Trajectory Map'!F526*'Trajectory Map'!F526/((Tool!$D$9-Tool!$D$10)*4*COS(RADIANS(90-2*DEGREES(ASIN($D$5/2000))))*COS(RADIANS(90-2*DEGREES(ASIN($D$5/2000)))))))</f>
        <v>2.6323340710565466</v>
      </c>
      <c r="AC526">
        <f t="shared" si="67"/>
        <v>524</v>
      </c>
      <c r="AD526">
        <f t="shared" si="64"/>
        <v>1930.1357465214719</v>
      </c>
      <c r="AE526">
        <v>0</v>
      </c>
      <c r="AF526">
        <v>0</v>
      </c>
      <c r="AG526">
        <f t="shared" si="65"/>
        <v>15.188768223978119</v>
      </c>
      <c r="AH526">
        <f t="shared" si="62"/>
        <v>30.377536447956238</v>
      </c>
      <c r="AI526">
        <f t="shared" si="66"/>
        <v>59.622463552043762</v>
      </c>
      <c r="AJ526">
        <f>(1/9.81)*(SQRT(9.81*2*Basic!$C$4)*SIN(RADIANS(AI526))+(SQRT((SQRT(9.81*2*Basic!$C$4)*SIN(RADIANS(AI526))*SQRT(9.81*2*Basic!$C$4)*SIN(RADIANS(AI526)))-19.62*(-Basic!$C$3))))*SQRT(9.81*2*Basic!$C$4)*COS(RADIANS(AI526))</f>
        <v>3.0754856677316806</v>
      </c>
    </row>
    <row r="527" spans="6:36" x14ac:dyDescent="0.3">
      <c r="F527" s="36">
        <f t="shared" si="63"/>
        <v>3.0801792236592771</v>
      </c>
      <c r="G527" s="36">
        <f>Tool!$D$10+('Trajectory Map'!F527*SIN(RADIANS(90-2*DEGREES(ASIN($D$5/2000))))/COS(RADIANS(90-2*DEGREES(ASIN($D$5/2000))))-('Trajectory Map'!F527*'Trajectory Map'!F527/((Tool!$D$9-Tool!$D$10)*4*COS(RADIANS(90-2*DEGREES(ASIN($D$5/2000))))*COS(RADIANS(90-2*DEGREES(ASIN($D$5/2000)))))))</f>
        <v>2.6249317567291897</v>
      </c>
      <c r="AC527">
        <f t="shared" si="67"/>
        <v>525</v>
      </c>
      <c r="AD527">
        <f t="shared" si="64"/>
        <v>1929.8639848445277</v>
      </c>
      <c r="AE527">
        <v>0</v>
      </c>
      <c r="AF527">
        <v>0</v>
      </c>
      <c r="AG527">
        <f t="shared" si="65"/>
        <v>15.218455157770203</v>
      </c>
      <c r="AH527">
        <f t="shared" si="62"/>
        <v>30.436910315540405</v>
      </c>
      <c r="AI527">
        <f t="shared" si="66"/>
        <v>59.563089684459598</v>
      </c>
      <c r="AJ527">
        <f>(1/9.81)*(SQRT(9.81*2*Basic!$C$4)*SIN(RADIANS(AI527))+(SQRT((SQRT(9.81*2*Basic!$C$4)*SIN(RADIANS(AI527))*SQRT(9.81*2*Basic!$C$4)*SIN(RADIANS(AI527)))-19.62*(-Basic!$C$3))))*SQRT(9.81*2*Basic!$C$4)*COS(RADIANS(AI527))</f>
        <v>3.0801792236592771</v>
      </c>
    </row>
    <row r="528" spans="6:36" x14ac:dyDescent="0.3">
      <c r="F528" s="36">
        <f t="shared" si="63"/>
        <v>3.0848663119279394</v>
      </c>
      <c r="G528" s="36">
        <f>Tool!$D$10+('Trajectory Map'!F528*SIN(RADIANS(90-2*DEGREES(ASIN($D$5/2000))))/COS(RADIANS(90-2*DEGREES(ASIN($D$5/2000))))-('Trajectory Map'!F528*'Trajectory Map'!F528/((Tool!$D$9-Tool!$D$10)*4*COS(RADIANS(90-2*DEGREES(ASIN($D$5/2000))))*COS(RADIANS(90-2*DEGREES(ASIN($D$5/2000)))))))</f>
        <v>2.6175234779534793</v>
      </c>
      <c r="AC528">
        <f t="shared" si="67"/>
        <v>526</v>
      </c>
      <c r="AD528">
        <f t="shared" si="64"/>
        <v>1929.5916666486721</v>
      </c>
      <c r="AE528">
        <v>0</v>
      </c>
      <c r="AF528">
        <v>0</v>
      </c>
      <c r="AG528">
        <f t="shared" si="65"/>
        <v>15.248146276624608</v>
      </c>
      <c r="AH528">
        <f t="shared" si="62"/>
        <v>30.496292553249216</v>
      </c>
      <c r="AI528">
        <f t="shared" si="66"/>
        <v>59.503707446750781</v>
      </c>
      <c r="AJ528">
        <f>(1/9.81)*(SQRT(9.81*2*Basic!$C$4)*SIN(RADIANS(AI528))+(SQRT((SQRT(9.81*2*Basic!$C$4)*SIN(RADIANS(AI528))*SQRT(9.81*2*Basic!$C$4)*SIN(RADIANS(AI528)))-19.62*(-Basic!$C$3))))*SQRT(9.81*2*Basic!$C$4)*COS(RADIANS(AI528))</f>
        <v>3.0848663119279394</v>
      </c>
    </row>
    <row r="529" spans="6:36" x14ac:dyDescent="0.3">
      <c r="F529" s="36">
        <f t="shared" si="63"/>
        <v>3.0895469226693937</v>
      </c>
      <c r="G529" s="36">
        <f>Tool!$D$10+('Trajectory Map'!F529*SIN(RADIANS(90-2*DEGREES(ASIN($D$5/2000))))/COS(RADIANS(90-2*DEGREES(ASIN($D$5/2000))))-('Trajectory Map'!F529*'Trajectory Map'!F529/((Tool!$D$9-Tool!$D$10)*4*COS(RADIANS(90-2*DEGREES(ASIN($D$5/2000))))*COS(RADIANS(90-2*DEGREES(ASIN($D$5/2000)))))))</f>
        <v>2.6101093172483791</v>
      </c>
      <c r="AC529">
        <f t="shared" si="67"/>
        <v>527</v>
      </c>
      <c r="AD529">
        <f t="shared" si="64"/>
        <v>1929.3187916982513</v>
      </c>
      <c r="AE529">
        <v>0</v>
      </c>
      <c r="AF529">
        <v>0</v>
      </c>
      <c r="AG529">
        <f t="shared" si="65"/>
        <v>15.277841590288396</v>
      </c>
      <c r="AH529">
        <f t="shared" si="62"/>
        <v>30.555683180576793</v>
      </c>
      <c r="AI529">
        <f t="shared" si="66"/>
        <v>59.444316819423207</v>
      </c>
      <c r="AJ529">
        <f>(1/9.81)*(SQRT(9.81*2*Basic!$C$4)*SIN(RADIANS(AI529))+(SQRT((SQRT(9.81*2*Basic!$C$4)*SIN(RADIANS(AI529))*SQRT(9.81*2*Basic!$C$4)*SIN(RADIANS(AI529)))-19.62*(-Basic!$C$3))))*SQRT(9.81*2*Basic!$C$4)*COS(RADIANS(AI529))</f>
        <v>3.0895469226693937</v>
      </c>
    </row>
    <row r="530" spans="6:36" x14ac:dyDescent="0.3">
      <c r="F530" s="36">
        <f t="shared" si="63"/>
        <v>3.0942210460293906</v>
      </c>
      <c r="G530" s="36">
        <f>Tool!$D$10+('Trajectory Map'!F530*SIN(RADIANS(90-2*DEGREES(ASIN($D$5/2000))))/COS(RADIANS(90-2*DEGREES(ASIN($D$5/2000))))-('Trajectory Map'!F530*'Trajectory Map'!F530/((Tool!$D$9-Tool!$D$10)*4*COS(RADIANS(90-2*DEGREES(ASIN($D$5/2000))))*COS(RADIANS(90-2*DEGREES(ASIN($D$5/2000)))))))</f>
        <v>2.6026893571539551</v>
      </c>
      <c r="AC530">
        <f t="shared" si="67"/>
        <v>528</v>
      </c>
      <c r="AD530">
        <f t="shared" si="64"/>
        <v>1929.0453597569965</v>
      </c>
      <c r="AE530">
        <v>0</v>
      </c>
      <c r="AF530">
        <v>0</v>
      </c>
      <c r="AG530">
        <f t="shared" si="65"/>
        <v>15.307541108520009</v>
      </c>
      <c r="AH530">
        <f t="shared" si="62"/>
        <v>30.615082217040019</v>
      </c>
      <c r="AI530">
        <f t="shared" si="66"/>
        <v>59.384917782959981</v>
      </c>
      <c r="AJ530">
        <f>(1/9.81)*(SQRT(9.81*2*Basic!$C$4)*SIN(RADIANS(AI530))+(SQRT((SQRT(9.81*2*Basic!$C$4)*SIN(RADIANS(AI530))*SQRT(9.81*2*Basic!$C$4)*SIN(RADIANS(AI530)))-19.62*(-Basic!$C$3))))*SQRT(9.81*2*Basic!$C$4)*COS(RADIANS(AI530))</f>
        <v>3.0942210460293906</v>
      </c>
    </row>
    <row r="531" spans="6:36" x14ac:dyDescent="0.3">
      <c r="F531" s="36">
        <f t="shared" si="63"/>
        <v>3.0988886721677118</v>
      </c>
      <c r="G531" s="36">
        <f>Tool!$D$10+('Trajectory Map'!F531*SIN(RADIANS(90-2*DEGREES(ASIN($D$5/2000))))/COS(RADIANS(90-2*DEGREES(ASIN($D$5/2000))))-('Trajectory Map'!F531*'Trajectory Map'!F531/((Tool!$D$9-Tool!$D$10)*4*COS(RADIANS(90-2*DEGREES(ASIN($D$5/2000))))*COS(RADIANS(90-2*DEGREES(ASIN($D$5/2000)))))))</f>
        <v>2.5952636802306563</v>
      </c>
      <c r="AC531">
        <f t="shared" si="67"/>
        <v>529</v>
      </c>
      <c r="AD531">
        <f t="shared" si="64"/>
        <v>1928.7713705880228</v>
      </c>
      <c r="AE531">
        <v>0</v>
      </c>
      <c r="AF531">
        <v>0</v>
      </c>
      <c r="AG531">
        <f t="shared" si="65"/>
        <v>15.33724484108933</v>
      </c>
      <c r="AH531">
        <f t="shared" si="62"/>
        <v>30.67448968217866</v>
      </c>
      <c r="AI531">
        <f t="shared" si="66"/>
        <v>59.32551031782134</v>
      </c>
      <c r="AJ531">
        <f>(1/9.81)*(SQRT(9.81*2*Basic!$C$4)*SIN(RADIANS(AI531))+(SQRT((SQRT(9.81*2*Basic!$C$4)*SIN(RADIANS(AI531))*SQRT(9.81*2*Basic!$C$4)*SIN(RADIANS(AI531)))-19.62*(-Basic!$C$3))))*SQRT(9.81*2*Basic!$C$4)*COS(RADIANS(AI531))</f>
        <v>3.0988886721677118</v>
      </c>
    </row>
    <row r="532" spans="6:36" x14ac:dyDescent="0.3">
      <c r="F532" s="36">
        <f t="shared" si="63"/>
        <v>3.1035497912582115</v>
      </c>
      <c r="G532" s="36">
        <f>Tool!$D$10+('Trajectory Map'!F532*SIN(RADIANS(90-2*DEGREES(ASIN($D$5/2000))))/COS(RADIANS(90-2*DEGREES(ASIN($D$5/2000))))-('Trajectory Map'!F532*'Trajectory Map'!F532/((Tool!$D$9-Tool!$D$10)*4*COS(RADIANS(90-2*DEGREES(ASIN($D$5/2000))))*COS(RADIANS(90-2*DEGREES(ASIN($D$5/2000)))))))</f>
        <v>2.5878323690585336</v>
      </c>
      <c r="AC532">
        <f t="shared" si="67"/>
        <v>530</v>
      </c>
      <c r="AD532">
        <f t="shared" si="64"/>
        <v>1928.4968239538275</v>
      </c>
      <c r="AE532">
        <v>0</v>
      </c>
      <c r="AF532">
        <v>0</v>
      </c>
      <c r="AG532">
        <f t="shared" si="65"/>
        <v>15.366952797777705</v>
      </c>
      <c r="AH532">
        <f t="shared" si="62"/>
        <v>30.733905595555409</v>
      </c>
      <c r="AI532">
        <f t="shared" si="66"/>
        <v>59.266094404444587</v>
      </c>
      <c r="AJ532">
        <f>(1/9.81)*(SQRT(9.81*2*Basic!$C$4)*SIN(RADIANS(AI532))+(SQRT((SQRT(9.81*2*Basic!$C$4)*SIN(RADIANS(AI532))*SQRT(9.81*2*Basic!$C$4)*SIN(RADIANS(AI532)))-19.62*(-Basic!$C$3))))*SQRT(9.81*2*Basic!$C$4)*COS(RADIANS(AI532))</f>
        <v>3.1035497912582115</v>
      </c>
    </row>
    <row r="533" spans="6:36" x14ac:dyDescent="0.3">
      <c r="F533" s="36">
        <f t="shared" si="63"/>
        <v>3.1082043934888279</v>
      </c>
      <c r="G533" s="36">
        <f>Tool!$D$10+('Trajectory Map'!F533*SIN(RADIANS(90-2*DEGREES(ASIN($D$5/2000))))/COS(RADIANS(90-2*DEGREES(ASIN($D$5/2000))))-('Trajectory Map'!F533*'Trajectory Map'!F533/((Tool!$D$9-Tool!$D$10)*4*COS(RADIANS(90-2*DEGREES(ASIN($D$5/2000))))*COS(RADIANS(90-2*DEGREES(ASIN($D$5/2000)))))))</f>
        <v>2.580395506236516</v>
      </c>
      <c r="AC533">
        <f t="shared" si="67"/>
        <v>531</v>
      </c>
      <c r="AD533">
        <f t="shared" si="64"/>
        <v>1928.2217196162894</v>
      </c>
      <c r="AE533">
        <v>0</v>
      </c>
      <c r="AF533">
        <v>0</v>
      </c>
      <c r="AG533">
        <f t="shared" si="65"/>
        <v>15.396664988377982</v>
      </c>
      <c r="AH533">
        <f t="shared" si="62"/>
        <v>30.793329976755963</v>
      </c>
      <c r="AI533">
        <f t="shared" si="66"/>
        <v>59.206670023244037</v>
      </c>
      <c r="AJ533">
        <f>(1/9.81)*(SQRT(9.81*2*Basic!$C$4)*SIN(RADIANS(AI533))+(SQRT((SQRT(9.81*2*Basic!$C$4)*SIN(RADIANS(AI533))*SQRT(9.81*2*Basic!$C$4)*SIN(RADIANS(AI533)))-19.62*(-Basic!$C$3))))*SQRT(9.81*2*Basic!$C$4)*COS(RADIANS(AI533))</f>
        <v>3.1082043934888279</v>
      </c>
    </row>
    <row r="534" spans="6:36" x14ac:dyDescent="0.3">
      <c r="F534" s="36">
        <f t="shared" si="63"/>
        <v>3.1128524690616235</v>
      </c>
      <c r="G534" s="36">
        <f>Tool!$D$10+('Trajectory Map'!F534*SIN(RADIANS(90-2*DEGREES(ASIN($D$5/2000))))/COS(RADIANS(90-2*DEGREES(ASIN($D$5/2000))))-('Trajectory Map'!F534*'Trajectory Map'!F534/((Tool!$D$9-Tool!$D$10)*4*COS(RADIANS(90-2*DEGREES(ASIN($D$5/2000))))*COS(RADIANS(90-2*DEGREES(ASIN($D$5/2000)))))))</f>
        <v>2.5729531743816296</v>
      </c>
      <c r="AC534">
        <f t="shared" si="67"/>
        <v>532</v>
      </c>
      <c r="AD534">
        <f t="shared" si="64"/>
        <v>1927.9460573366673</v>
      </c>
      <c r="AE534">
        <v>0</v>
      </c>
      <c r="AF534">
        <v>0</v>
      </c>
      <c r="AG534">
        <f t="shared" si="65"/>
        <v>15.426381422694531</v>
      </c>
      <c r="AH534">
        <f t="shared" si="62"/>
        <v>30.852762845389062</v>
      </c>
      <c r="AI534">
        <f t="shared" si="66"/>
        <v>59.147237154610934</v>
      </c>
      <c r="AJ534">
        <f>(1/9.81)*(SQRT(9.81*2*Basic!$C$4)*SIN(RADIANS(AI534))+(SQRT((SQRT(9.81*2*Basic!$C$4)*SIN(RADIANS(AI534))*SQRT(9.81*2*Basic!$C$4)*SIN(RADIANS(AI534)))-19.62*(-Basic!$C$3))))*SQRT(9.81*2*Basic!$C$4)*COS(RADIANS(AI534))</f>
        <v>3.1128524690616235</v>
      </c>
    </row>
    <row r="535" spans="6:36" x14ac:dyDescent="0.3">
      <c r="F535" s="36">
        <f t="shared" si="63"/>
        <v>3.1174940081928035</v>
      </c>
      <c r="G535" s="36">
        <f>Tool!$D$10+('Trajectory Map'!F535*SIN(RADIANS(90-2*DEGREES(ASIN($D$5/2000))))/COS(RADIANS(90-2*DEGREES(ASIN($D$5/2000))))-('Trajectory Map'!F535*'Trajectory Map'!F535/((Tool!$D$9-Tool!$D$10)*4*COS(RADIANS(90-2*DEGREES(ASIN($D$5/2000))))*COS(RADIANS(90-2*DEGREES(ASIN($D$5/2000)))))))</f>
        <v>2.5655054561282609</v>
      </c>
      <c r="AC535">
        <f t="shared" si="67"/>
        <v>533</v>
      </c>
      <c r="AD535">
        <f t="shared" si="64"/>
        <v>1927.6698368755995</v>
      </c>
      <c r="AE535">
        <v>0</v>
      </c>
      <c r="AF535">
        <v>0</v>
      </c>
      <c r="AG535">
        <f t="shared" si="65"/>
        <v>15.456102110543316</v>
      </c>
      <c r="AH535">
        <f t="shared" si="62"/>
        <v>30.912204221086633</v>
      </c>
      <c r="AI535">
        <f t="shared" si="66"/>
        <v>59.087795778913367</v>
      </c>
      <c r="AJ535">
        <f>(1/9.81)*(SQRT(9.81*2*Basic!$C$4)*SIN(RADIANS(AI535))+(SQRT((SQRT(9.81*2*Basic!$C$4)*SIN(RADIANS(AI535))*SQRT(9.81*2*Basic!$C$4)*SIN(RADIANS(AI535)))-19.62*(-Basic!$C$3))))*SQRT(9.81*2*Basic!$C$4)*COS(RADIANS(AI535))</f>
        <v>3.1174940081928035</v>
      </c>
    </row>
    <row r="536" spans="6:36" x14ac:dyDescent="0.3">
      <c r="F536" s="36">
        <f t="shared" si="63"/>
        <v>3.1221290011127429</v>
      </c>
      <c r="G536" s="36">
        <f>Tool!$D$10+('Trajectory Map'!F536*SIN(RADIANS(90-2*DEGREES(ASIN($D$5/2000))))/COS(RADIANS(90-2*DEGREES(ASIN($D$5/2000))))-('Trajectory Map'!F536*'Trajectory Map'!F536/((Tool!$D$9-Tool!$D$10)*4*COS(RADIANS(90-2*DEGREES(ASIN($D$5/2000))))*COS(RADIANS(90-2*DEGREES(ASIN($D$5/2000)))))))</f>
        <v>2.5580524341273962</v>
      </c>
      <c r="AC536">
        <f t="shared" si="67"/>
        <v>534</v>
      </c>
      <c r="AD536">
        <f t="shared" si="64"/>
        <v>1927.3930579931018</v>
      </c>
      <c r="AE536">
        <v>0</v>
      </c>
      <c r="AF536">
        <v>0</v>
      </c>
      <c r="AG536">
        <f t="shared" si="65"/>
        <v>15.485827061751891</v>
      </c>
      <c r="AH536">
        <f t="shared" si="62"/>
        <v>30.971654123503782</v>
      </c>
      <c r="AI536">
        <f t="shared" si="66"/>
        <v>59.028345876496218</v>
      </c>
      <c r="AJ536">
        <f>(1/9.81)*(SQRT(9.81*2*Basic!$C$4)*SIN(RADIANS(AI536))+(SQRT((SQRT(9.81*2*Basic!$C$4)*SIN(RADIANS(AI536))*SQRT(9.81*2*Basic!$C$4)*SIN(RADIANS(AI536)))-19.62*(-Basic!$C$3))))*SQRT(9.81*2*Basic!$C$4)*COS(RADIANS(AI536))</f>
        <v>3.1221290011127429</v>
      </c>
    </row>
    <row r="537" spans="6:36" x14ac:dyDescent="0.3">
      <c r="F537" s="36">
        <f t="shared" si="63"/>
        <v>3.1267574380660141</v>
      </c>
      <c r="G537" s="36">
        <f>Tool!$D$10+('Trajectory Map'!F537*SIN(RADIANS(90-2*DEGREES(ASIN($D$5/2000))))/COS(RADIANS(90-2*DEGREES(ASIN($D$5/2000))))-('Trajectory Map'!F537*'Trajectory Map'!F537/((Tool!$D$9-Tool!$D$10)*4*COS(RADIANS(90-2*DEGREES(ASIN($D$5/2000))))*COS(RADIANS(90-2*DEGREES(ASIN($D$5/2000)))))))</f>
        <v>2.5505941910458718</v>
      </c>
      <c r="AC537">
        <f t="shared" si="67"/>
        <v>535</v>
      </c>
      <c r="AD537">
        <f t="shared" si="64"/>
        <v>1927.1157204485671</v>
      </c>
      <c r="AE537">
        <v>0</v>
      </c>
      <c r="AF537">
        <v>0</v>
      </c>
      <c r="AG537">
        <f t="shared" si="65"/>
        <v>15.515556286159454</v>
      </c>
      <c r="AH537">
        <f t="shared" si="62"/>
        <v>31.031112572318907</v>
      </c>
      <c r="AI537">
        <f t="shared" si="66"/>
        <v>58.968887427681096</v>
      </c>
      <c r="AJ537">
        <f>(1/9.81)*(SQRT(9.81*2*Basic!$C$4)*SIN(RADIANS(AI537))+(SQRT((SQRT(9.81*2*Basic!$C$4)*SIN(RADIANS(AI537))*SQRT(9.81*2*Basic!$C$4)*SIN(RADIANS(AI537)))-19.62*(-Basic!$C$3))))*SQRT(9.81*2*Basic!$C$4)*COS(RADIANS(AI537))</f>
        <v>3.1267574380660141</v>
      </c>
    </row>
    <row r="538" spans="6:36" x14ac:dyDescent="0.3">
      <c r="F538" s="36">
        <f t="shared" si="63"/>
        <v>3.1313793093114142</v>
      </c>
      <c r="G538" s="36">
        <f>Tool!$D$10+('Trajectory Map'!F538*SIN(RADIANS(90-2*DEGREES(ASIN($D$5/2000))))/COS(RADIANS(90-2*DEGREES(ASIN($D$5/2000))))-('Trajectory Map'!F538*'Trajectory Map'!F538/((Tool!$D$9-Tool!$D$10)*4*COS(RADIANS(90-2*DEGREES(ASIN($D$5/2000))))*COS(RADIANS(90-2*DEGREES(ASIN($D$5/2000)))))))</f>
        <v>2.5431308095656124</v>
      </c>
      <c r="AC538">
        <f t="shared" si="67"/>
        <v>536</v>
      </c>
      <c r="AD538">
        <f t="shared" si="64"/>
        <v>1926.8378240007642</v>
      </c>
      <c r="AE538">
        <v>0</v>
      </c>
      <c r="AF538">
        <v>0</v>
      </c>
      <c r="AG538">
        <f t="shared" si="65"/>
        <v>15.545289793616886</v>
      </c>
      <c r="AH538">
        <f t="shared" si="62"/>
        <v>31.090579587233773</v>
      </c>
      <c r="AI538">
        <f t="shared" si="66"/>
        <v>58.909420412766224</v>
      </c>
      <c r="AJ538">
        <f>(1/9.81)*(SQRT(9.81*2*Basic!$C$4)*SIN(RADIANS(AI538))+(SQRT((SQRT(9.81*2*Basic!$C$4)*SIN(RADIANS(AI538))*SQRT(9.81*2*Basic!$C$4)*SIN(RADIANS(AI538)))-19.62*(-Basic!$C$3))))*SQRT(9.81*2*Basic!$C$4)*COS(RADIANS(AI538))</f>
        <v>3.1313793093114142</v>
      </c>
    </row>
    <row r="539" spans="6:36" x14ac:dyDescent="0.3">
      <c r="F539" s="36">
        <f t="shared" si="63"/>
        <v>3.1359946051219869</v>
      </c>
      <c r="G539" s="36">
        <f>Tool!$D$10+('Trajectory Map'!F539*SIN(RADIANS(90-2*DEGREES(ASIN($D$5/2000))))/COS(RADIANS(90-2*DEGREES(ASIN($D$5/2000))))-('Trajectory Map'!F539*'Trajectory Map'!F539/((Tool!$D$9-Tool!$D$10)*4*COS(RADIANS(90-2*DEGREES(ASIN($D$5/2000))))*COS(RADIANS(90-2*DEGREES(ASIN($D$5/2000)))))))</f>
        <v>2.5356623723828857</v>
      </c>
      <c r="AC539">
        <f t="shared" si="67"/>
        <v>537</v>
      </c>
      <c r="AD539">
        <f t="shared" si="64"/>
        <v>1926.559368407836</v>
      </c>
      <c r="AE539">
        <v>0</v>
      </c>
      <c r="AF539">
        <v>0</v>
      </c>
      <c r="AG539">
        <f t="shared" si="65"/>
        <v>15.575027593986773</v>
      </c>
      <c r="AH539">
        <f t="shared" si="62"/>
        <v>31.150055187973546</v>
      </c>
      <c r="AI539">
        <f t="shared" si="66"/>
        <v>58.84994481202645</v>
      </c>
      <c r="AJ539">
        <f>(1/9.81)*(SQRT(9.81*2*Basic!$C$4)*SIN(RADIANS(AI539))+(SQRT((SQRT(9.81*2*Basic!$C$4)*SIN(RADIANS(AI539))*SQRT(9.81*2*Basic!$C$4)*SIN(RADIANS(AI539)))-19.62*(-Basic!$C$3))))*SQRT(9.81*2*Basic!$C$4)*COS(RADIANS(AI539))</f>
        <v>3.1359946051219869</v>
      </c>
    </row>
    <row r="540" spans="6:36" x14ac:dyDescent="0.3">
      <c r="F540" s="36">
        <f t="shared" si="63"/>
        <v>3.1406033157850528</v>
      </c>
      <c r="G540" s="36">
        <f>Tool!$D$10+('Trajectory Map'!F540*SIN(RADIANS(90-2*DEGREES(ASIN($D$5/2000))))/COS(RADIANS(90-2*DEGREES(ASIN($D$5/2000))))-('Trajectory Map'!F540*'Trajectory Map'!F540/((Tool!$D$9-Tool!$D$10)*4*COS(RADIANS(90-2*DEGREES(ASIN($D$5/2000))))*COS(RADIANS(90-2*DEGREES(ASIN($D$5/2000)))))))</f>
        <v>2.5281889622075444</v>
      </c>
      <c r="AC540">
        <f t="shared" si="67"/>
        <v>538</v>
      </c>
      <c r="AD540">
        <f t="shared" si="64"/>
        <v>1926.2803534272989</v>
      </c>
      <c r="AE540">
        <v>0</v>
      </c>
      <c r="AF540">
        <v>0</v>
      </c>
      <c r="AG540">
        <f t="shared" si="65"/>
        <v>15.604769697143455</v>
      </c>
      <c r="AH540">
        <f t="shared" si="62"/>
        <v>31.20953939428691</v>
      </c>
      <c r="AI540">
        <f t="shared" si="66"/>
        <v>58.790460605713093</v>
      </c>
      <c r="AJ540">
        <f>(1/9.81)*(SQRT(9.81*2*Basic!$C$4)*SIN(RADIANS(AI540))+(SQRT((SQRT(9.81*2*Basic!$C$4)*SIN(RADIANS(AI540))*SQRT(9.81*2*Basic!$C$4)*SIN(RADIANS(AI540)))-19.62*(-Basic!$C$3))))*SQRT(9.81*2*Basic!$C$4)*COS(RADIANS(AI540))</f>
        <v>3.1406033157850528</v>
      </c>
    </row>
    <row r="541" spans="6:36" x14ac:dyDescent="0.3">
      <c r="F541" s="36">
        <f t="shared" si="63"/>
        <v>3.1452054316022382</v>
      </c>
      <c r="G541" s="36">
        <f>Tool!$D$10+('Trajectory Map'!F541*SIN(RADIANS(90-2*DEGREES(ASIN($D$5/2000))))/COS(RADIANS(90-2*DEGREES(ASIN($D$5/2000))))-('Trajectory Map'!F541*'Trajectory Map'!F541/((Tool!$D$9-Tool!$D$10)*4*COS(RADIANS(90-2*DEGREES(ASIN($D$5/2000))))*COS(RADIANS(90-2*DEGREES(ASIN($D$5/2000)))))))</f>
        <v>2.5207106617622612</v>
      </c>
      <c r="AC541">
        <f t="shared" si="67"/>
        <v>539</v>
      </c>
      <c r="AD541">
        <f t="shared" si="64"/>
        <v>1926.0007788160419</v>
      </c>
      <c r="AE541">
        <v>0</v>
      </c>
      <c r="AF541">
        <v>0</v>
      </c>
      <c r="AG541">
        <f t="shared" si="65"/>
        <v>15.63451611297306</v>
      </c>
      <c r="AH541">
        <f t="shared" si="62"/>
        <v>31.26903222594612</v>
      </c>
      <c r="AI541">
        <f t="shared" si="66"/>
        <v>58.73096777405388</v>
      </c>
      <c r="AJ541">
        <f>(1/9.81)*(SQRT(9.81*2*Basic!$C$4)*SIN(RADIANS(AI541))+(SQRT((SQRT(9.81*2*Basic!$C$4)*SIN(RADIANS(AI541))*SQRT(9.81*2*Basic!$C$4)*SIN(RADIANS(AI541)))-19.62*(-Basic!$C$3))))*SQRT(9.81*2*Basic!$C$4)*COS(RADIANS(AI541))</f>
        <v>3.1452054316022382</v>
      </c>
    </row>
    <row r="542" spans="6:36" x14ac:dyDescent="0.3">
      <c r="F542" s="36">
        <f t="shared" si="63"/>
        <v>3.1498009428894904</v>
      </c>
      <c r="G542" s="36">
        <f>Tool!$D$10+('Trajectory Map'!F542*SIN(RADIANS(90-2*DEGREES(ASIN($D$5/2000))))/COS(RADIANS(90-2*DEGREES(ASIN($D$5/2000))))-('Trajectory Map'!F542*'Trajectory Map'!F542/((Tool!$D$9-Tool!$D$10)*4*COS(RADIANS(90-2*DEGREES(ASIN($D$5/2000))))*COS(RADIANS(90-2*DEGREES(ASIN($D$5/2000)))))))</f>
        <v>2.5132275537817961</v>
      </c>
      <c r="AC542">
        <f t="shared" si="67"/>
        <v>540</v>
      </c>
      <c r="AD542">
        <f t="shared" si="64"/>
        <v>1925.7206443303244</v>
      </c>
      <c r="AE542">
        <v>0</v>
      </c>
      <c r="AF542">
        <v>0</v>
      </c>
      <c r="AG542">
        <f t="shared" si="65"/>
        <v>15.664266851373524</v>
      </c>
      <c r="AH542">
        <f t="shared" si="62"/>
        <v>31.328533702747048</v>
      </c>
      <c r="AI542">
        <f t="shared" si="66"/>
        <v>58.671466297252948</v>
      </c>
      <c r="AJ542">
        <f>(1/9.81)*(SQRT(9.81*2*Basic!$C$4)*SIN(RADIANS(AI542))+(SQRT((SQRT(9.81*2*Basic!$C$4)*SIN(RADIANS(AI542))*SQRT(9.81*2*Basic!$C$4)*SIN(RADIANS(AI542)))-19.62*(-Basic!$C$3))))*SQRT(9.81*2*Basic!$C$4)*COS(RADIANS(AI542))</f>
        <v>3.1498009428894904</v>
      </c>
    </row>
    <row r="543" spans="6:36" x14ac:dyDescent="0.3">
      <c r="F543" s="36">
        <f t="shared" si="63"/>
        <v>3.1543898399771164</v>
      </c>
      <c r="G543" s="36">
        <f>Tool!$D$10+('Trajectory Map'!F543*SIN(RADIANS(90-2*DEGREES(ASIN($D$5/2000))))/COS(RADIANS(90-2*DEGREES(ASIN($D$5/2000))))-('Trajectory Map'!F543*'Trajectory Map'!F543/((Tool!$D$9-Tool!$D$10)*4*COS(RADIANS(90-2*DEGREES(ASIN($D$5/2000))))*COS(RADIANS(90-2*DEGREES(ASIN($D$5/2000)))))))</f>
        <v>2.5057397210122185</v>
      </c>
      <c r="AC543">
        <f t="shared" si="67"/>
        <v>541</v>
      </c>
      <c r="AD543">
        <f t="shared" si="64"/>
        <v>1925.4399497257764</v>
      </c>
      <c r="AE543">
        <v>0</v>
      </c>
      <c r="AF543">
        <v>0</v>
      </c>
      <c r="AG543">
        <f t="shared" si="65"/>
        <v>15.694021922254652</v>
      </c>
      <c r="AH543">
        <f t="shared" si="62"/>
        <v>31.388043844509305</v>
      </c>
      <c r="AI543">
        <f t="shared" si="66"/>
        <v>58.611956155490695</v>
      </c>
      <c r="AJ543">
        <f>(1/9.81)*(SQRT(9.81*2*Basic!$C$4)*SIN(RADIANS(AI543))+(SQRT((SQRT(9.81*2*Basic!$C$4)*SIN(RADIANS(AI543))*SQRT(9.81*2*Basic!$C$4)*SIN(RADIANS(AI543)))-19.62*(-Basic!$C$3))))*SQRT(9.81*2*Basic!$C$4)*COS(RADIANS(AI543))</f>
        <v>3.1543898399771164</v>
      </c>
    </row>
    <row r="544" spans="6:36" x14ac:dyDescent="0.3">
      <c r="F544" s="36">
        <f t="shared" si="63"/>
        <v>3.1589721132098023</v>
      </c>
      <c r="G544" s="36">
        <f>Tool!$D$10+('Trajectory Map'!F544*SIN(RADIANS(90-2*DEGREES(ASIN($D$5/2000))))/COS(RADIANS(90-2*DEGREES(ASIN($D$5/2000))))-('Trajectory Map'!F544*'Trajectory Map'!F544/((Tool!$D$9-Tool!$D$10)*4*COS(RADIANS(90-2*DEGREES(ASIN($D$5/2000))))*COS(RADIANS(90-2*DEGREES(ASIN($D$5/2000)))))))</f>
        <v>2.4982472462101639</v>
      </c>
      <c r="AC544">
        <f t="shared" si="67"/>
        <v>542</v>
      </c>
      <c r="AD544">
        <f t="shared" si="64"/>
        <v>1925.1586947573958</v>
      </c>
      <c r="AE544">
        <v>0</v>
      </c>
      <c r="AF544">
        <v>0</v>
      </c>
      <c r="AG544">
        <f t="shared" si="65"/>
        <v>15.723781335538135</v>
      </c>
      <c r="AH544">
        <f t="shared" si="62"/>
        <v>31.44756267107627</v>
      </c>
      <c r="AI544">
        <f t="shared" si="66"/>
        <v>58.55243732892373</v>
      </c>
      <c r="AJ544">
        <f>(1/9.81)*(SQRT(9.81*2*Basic!$C$4)*SIN(RADIANS(AI544))+(SQRT((SQRT(9.81*2*Basic!$C$4)*SIN(RADIANS(AI544))*SQRT(9.81*2*Basic!$C$4)*SIN(RADIANS(AI544)))-19.62*(-Basic!$C$3))))*SQRT(9.81*2*Basic!$C$4)*COS(RADIANS(AI544))</f>
        <v>3.1589721132098023</v>
      </c>
    </row>
    <row r="545" spans="6:36" x14ac:dyDescent="0.3">
      <c r="F545" s="36">
        <f t="shared" si="63"/>
        <v>3.1635477529466414</v>
      </c>
      <c r="G545" s="36">
        <f>Tool!$D$10+('Trajectory Map'!F545*SIN(RADIANS(90-2*DEGREES(ASIN($D$5/2000))))/COS(RADIANS(90-2*DEGREES(ASIN($D$5/2000))))-('Trajectory Map'!F545*'Trajectory Map'!F545/((Tool!$D$9-Tool!$D$10)*4*COS(RADIANS(90-2*DEGREES(ASIN($D$5/2000))))*COS(RADIANS(90-2*DEGREES(ASIN($D$5/2000)))))))</f>
        <v>2.4907502121420766</v>
      </c>
      <c r="AC545">
        <f t="shared" si="67"/>
        <v>543</v>
      </c>
      <c r="AD545">
        <f t="shared" si="64"/>
        <v>1924.876879179549</v>
      </c>
      <c r="AE545">
        <v>0</v>
      </c>
      <c r="AF545">
        <v>0</v>
      </c>
      <c r="AG545">
        <f t="shared" si="65"/>
        <v>15.753545101157595</v>
      </c>
      <c r="AH545">
        <f t="shared" si="62"/>
        <v>31.50709020231519</v>
      </c>
      <c r="AI545">
        <f t="shared" si="66"/>
        <v>58.49290979768481</v>
      </c>
      <c r="AJ545">
        <f>(1/9.81)*(SQRT(9.81*2*Basic!$C$4)*SIN(RADIANS(AI545))+(SQRT((SQRT(9.81*2*Basic!$C$4)*SIN(RADIANS(AI545))*SQRT(9.81*2*Basic!$C$4)*SIN(RADIANS(AI545)))-19.62*(-Basic!$C$3))))*SQRT(9.81*2*Basic!$C$4)*COS(RADIANS(AI545))</f>
        <v>3.1635477529466414</v>
      </c>
    </row>
    <row r="546" spans="6:36" x14ac:dyDescent="0.3">
      <c r="F546" s="36">
        <f t="shared" si="63"/>
        <v>3.168116749561158</v>
      </c>
      <c r="G546" s="36">
        <f>Tool!$D$10+('Trajectory Map'!F546*SIN(RADIANS(90-2*DEGREES(ASIN($D$5/2000))))/COS(RADIANS(90-2*DEGREES(ASIN($D$5/2000))))-('Trajectory Map'!F546*'Trajectory Map'!F546/((Tool!$D$9-Tool!$D$10)*4*COS(RADIANS(90-2*DEGREES(ASIN($D$5/2000))))*COS(RADIANS(90-2*DEGREES(ASIN($D$5/2000)))))))</f>
        <v>2.4832487015834546</v>
      </c>
      <c r="AC546">
        <f t="shared" si="67"/>
        <v>544</v>
      </c>
      <c r="AD546">
        <f t="shared" si="64"/>
        <v>1924.5945027459682</v>
      </c>
      <c r="AE546">
        <v>0</v>
      </c>
      <c r="AF546">
        <v>0</v>
      </c>
      <c r="AG546">
        <f t="shared" si="65"/>
        <v>15.783313229058619</v>
      </c>
      <c r="AH546">
        <f t="shared" si="62"/>
        <v>31.566626458117238</v>
      </c>
      <c r="AI546">
        <f t="shared" si="66"/>
        <v>58.433373541882759</v>
      </c>
      <c r="AJ546">
        <f>(1/9.81)*(SQRT(9.81*2*Basic!$C$4)*SIN(RADIANS(AI546))+(SQRT((SQRT(9.81*2*Basic!$C$4)*SIN(RADIANS(AI546))*SQRT(9.81*2*Basic!$C$4)*SIN(RADIANS(AI546)))-19.62*(-Basic!$C$3))))*SQRT(9.81*2*Basic!$C$4)*COS(RADIANS(AI546))</f>
        <v>3.168116749561158</v>
      </c>
    </row>
    <row r="547" spans="6:36" x14ac:dyDescent="0.3">
      <c r="F547" s="36">
        <f t="shared" si="63"/>
        <v>3.172679093441336</v>
      </c>
      <c r="G547" s="36">
        <f>Tool!$D$10+('Trajectory Map'!F547*SIN(RADIANS(90-2*DEGREES(ASIN($D$5/2000))))/COS(RADIANS(90-2*DEGREES(ASIN($D$5/2000))))-('Trajectory Map'!F547*'Trajectory Map'!F547/((Tool!$D$9-Tool!$D$10)*4*COS(RADIANS(90-2*DEGREES(ASIN($D$5/2000))))*COS(RADIANS(90-2*DEGREES(ASIN($D$5/2000)))))))</f>
        <v>2.4757427973180937</v>
      </c>
      <c r="AC547">
        <f t="shared" si="67"/>
        <v>545</v>
      </c>
      <c r="AD547">
        <f t="shared" si="64"/>
        <v>1924.3115652097506</v>
      </c>
      <c r="AE547">
        <v>0</v>
      </c>
      <c r="AF547">
        <v>0</v>
      </c>
      <c r="AG547">
        <f t="shared" si="65"/>
        <v>15.813085729198788</v>
      </c>
      <c r="AH547">
        <f t="shared" si="62"/>
        <v>31.626171458397575</v>
      </c>
      <c r="AI547">
        <f t="shared" si="66"/>
        <v>58.373828541602421</v>
      </c>
      <c r="AJ547">
        <f>(1/9.81)*(SQRT(9.81*2*Basic!$C$4)*SIN(RADIANS(AI547))+(SQRT((SQRT(9.81*2*Basic!$C$4)*SIN(RADIANS(AI547))*SQRT(9.81*2*Basic!$C$4)*SIN(RADIANS(AI547)))-19.62*(-Basic!$C$3))))*SQRT(9.81*2*Basic!$C$4)*COS(RADIANS(AI547))</f>
        <v>3.172679093441336</v>
      </c>
    </row>
    <row r="548" spans="6:36" x14ac:dyDescent="0.3">
      <c r="F548" s="36">
        <f t="shared" si="63"/>
        <v>3.1772347749896483</v>
      </c>
      <c r="G548" s="36">
        <f>Tool!$D$10+('Trajectory Map'!F548*SIN(RADIANS(90-2*DEGREES(ASIN($D$5/2000))))/COS(RADIANS(90-2*DEGREES(ASIN($D$5/2000))))-('Trajectory Map'!F548*'Trajectory Map'!F548/((Tool!$D$9-Tool!$D$10)*4*COS(RADIANS(90-2*DEGREES(ASIN($D$5/2000))))*COS(RADIANS(90-2*DEGREES(ASIN($D$5/2000)))))))</f>
        <v>2.4682325821373223</v>
      </c>
      <c r="AC548">
        <f t="shared" si="67"/>
        <v>546</v>
      </c>
      <c r="AD548">
        <f t="shared" si="64"/>
        <v>1924.028066323358</v>
      </c>
      <c r="AE548">
        <v>0</v>
      </c>
      <c r="AF548">
        <v>0</v>
      </c>
      <c r="AG548">
        <f t="shared" si="65"/>
        <v>15.842862611547739</v>
      </c>
      <c r="AH548">
        <f t="shared" si="62"/>
        <v>31.685725223095478</v>
      </c>
      <c r="AI548">
        <f t="shared" si="66"/>
        <v>58.314274776904526</v>
      </c>
      <c r="AJ548">
        <f>(1/9.81)*(SQRT(9.81*2*Basic!$C$4)*SIN(RADIANS(AI548))+(SQRT((SQRT(9.81*2*Basic!$C$4)*SIN(RADIANS(AI548))*SQRT(9.81*2*Basic!$C$4)*SIN(RADIANS(AI548)))-19.62*(-Basic!$C$3))))*SQRT(9.81*2*Basic!$C$4)*COS(RADIANS(AI548))</f>
        <v>3.1772347749896483</v>
      </c>
    </row>
    <row r="549" spans="6:36" x14ac:dyDescent="0.3">
      <c r="F549" s="36">
        <f t="shared" si="63"/>
        <v>3.1817837846230748</v>
      </c>
      <c r="G549" s="36">
        <f>Tool!$D$10+('Trajectory Map'!F549*SIN(RADIANS(90-2*DEGREES(ASIN($D$5/2000))))/COS(RADIANS(90-2*DEGREES(ASIN($D$5/2000))))-('Trajectory Map'!F549*'Trajectory Map'!F549/((Tool!$D$9-Tool!$D$10)*4*COS(RADIANS(90-2*DEGREES(ASIN($D$5/2000))))*COS(RADIANS(90-2*DEGREES(ASIN($D$5/2000)))))))</f>
        <v>2.4607181388392632</v>
      </c>
      <c r="AC549">
        <f t="shared" si="67"/>
        <v>547</v>
      </c>
      <c r="AD549">
        <f t="shared" si="64"/>
        <v>1923.7440058386146</v>
      </c>
      <c r="AE549">
        <v>0</v>
      </c>
      <c r="AF549">
        <v>0</v>
      </c>
      <c r="AG549">
        <f t="shared" si="65"/>
        <v>15.87264388608717</v>
      </c>
      <c r="AH549">
        <f t="shared" si="62"/>
        <v>31.74528777217434</v>
      </c>
      <c r="AI549">
        <f t="shared" si="66"/>
        <v>58.254712227825664</v>
      </c>
      <c r="AJ549">
        <f>(1/9.81)*(SQRT(9.81*2*Basic!$C$4)*SIN(RADIANS(AI549))+(SQRT((SQRT(9.81*2*Basic!$C$4)*SIN(RADIANS(AI549))*SQRT(9.81*2*Basic!$C$4)*SIN(RADIANS(AI549)))-19.62*(-Basic!$C$3))))*SQRT(9.81*2*Basic!$C$4)*COS(RADIANS(AI549))</f>
        <v>3.1817837846230748</v>
      </c>
    </row>
    <row r="550" spans="6:36" x14ac:dyDescent="0.3">
      <c r="F550" s="36">
        <f t="shared" si="63"/>
        <v>3.1863261127731342</v>
      </c>
      <c r="G550" s="36">
        <f>Tool!$D$10+('Trajectory Map'!F550*SIN(RADIANS(90-2*DEGREES(ASIN($D$5/2000))))/COS(RADIANS(90-2*DEGREES(ASIN($D$5/2000))))-('Trajectory Map'!F550*'Trajectory Map'!F550/((Tool!$D$9-Tool!$D$10)*4*COS(RADIANS(90-2*DEGREES(ASIN($D$5/2000))))*COS(RADIANS(90-2*DEGREES(ASIN($D$5/2000)))))))</f>
        <v>2.4531995502280628</v>
      </c>
      <c r="AC550">
        <f t="shared" si="67"/>
        <v>548</v>
      </c>
      <c r="AD550">
        <f t="shared" si="64"/>
        <v>1923.4593835067067</v>
      </c>
      <c r="AE550">
        <v>0</v>
      </c>
      <c r="AF550">
        <v>0</v>
      </c>
      <c r="AG550">
        <f t="shared" si="65"/>
        <v>15.902429562810893</v>
      </c>
      <c r="AH550">
        <f t="shared" si="62"/>
        <v>31.804859125621785</v>
      </c>
      <c r="AI550">
        <f t="shared" si="66"/>
        <v>58.195140874378211</v>
      </c>
      <c r="AJ550">
        <f>(1/9.81)*(SQRT(9.81*2*Basic!$C$4)*SIN(RADIANS(AI550))+(SQRT((SQRT(9.81*2*Basic!$C$4)*SIN(RADIANS(AI550))*SQRT(9.81*2*Basic!$C$4)*SIN(RADIANS(AI550)))-19.62*(-Basic!$C$3))))*SQRT(9.81*2*Basic!$C$4)*COS(RADIANS(AI550))</f>
        <v>3.1863261127731342</v>
      </c>
    </row>
    <row r="551" spans="6:36" x14ac:dyDescent="0.3">
      <c r="F551" s="36">
        <f t="shared" si="63"/>
        <v>3.1908617498859067</v>
      </c>
      <c r="G551" s="36">
        <f>Tool!$D$10+('Trajectory Map'!F551*SIN(RADIANS(90-2*DEGREES(ASIN($D$5/2000))))/COS(RADIANS(90-2*DEGREES(ASIN($D$5/2000))))-('Trajectory Map'!F551*'Trajectory Map'!F551/((Tool!$D$9-Tool!$D$10)*4*COS(RADIANS(90-2*DEGREES(ASIN($D$5/2000))))*COS(RADIANS(90-2*DEGREES(ASIN($D$5/2000)))))))</f>
        <v>2.4456768991131468</v>
      </c>
      <c r="AC551">
        <f t="shared" si="67"/>
        <v>549</v>
      </c>
      <c r="AD551">
        <f t="shared" si="64"/>
        <v>1923.1741990781802</v>
      </c>
      <c r="AE551">
        <v>0</v>
      </c>
      <c r="AF551">
        <v>0</v>
      </c>
      <c r="AG551">
        <f t="shared" si="65"/>
        <v>15.932219651724864</v>
      </c>
      <c r="AH551">
        <f t="shared" si="62"/>
        <v>31.864439303449728</v>
      </c>
      <c r="AI551">
        <f t="shared" si="66"/>
        <v>58.135560696550272</v>
      </c>
      <c r="AJ551">
        <f>(1/9.81)*(SQRT(9.81*2*Basic!$C$4)*SIN(RADIANS(AI551))+(SQRT((SQRT(9.81*2*Basic!$C$4)*SIN(RADIANS(AI551))*SQRT(9.81*2*Basic!$C$4)*SIN(RADIANS(AI551)))-19.62*(-Basic!$C$3))))*SQRT(9.81*2*Basic!$C$4)*COS(RADIANS(AI551))</f>
        <v>3.1908617498859067</v>
      </c>
    </row>
    <row r="552" spans="6:36" x14ac:dyDescent="0.3">
      <c r="F552" s="36">
        <f t="shared" si="63"/>
        <v>3.1953906864220687</v>
      </c>
      <c r="G552" s="36">
        <f>Tool!$D$10+('Trajectory Map'!F552*SIN(RADIANS(90-2*DEGREES(ASIN($D$5/2000))))/COS(RADIANS(90-2*DEGREES(ASIN($D$5/2000))))-('Trajectory Map'!F552*'Trajectory Map'!F552/((Tool!$D$9-Tool!$D$10)*4*COS(RADIANS(90-2*DEGREES(ASIN($D$5/2000))))*COS(RADIANS(90-2*DEGREES(ASIN($D$5/2000)))))))</f>
        <v>2.4381502683084442</v>
      </c>
      <c r="AC552">
        <f t="shared" si="67"/>
        <v>550</v>
      </c>
      <c r="AD552">
        <f t="shared" si="64"/>
        <v>1922.888452302941</v>
      </c>
      <c r="AE552">
        <v>0</v>
      </c>
      <c r="AF552">
        <v>0</v>
      </c>
      <c r="AG552">
        <f t="shared" si="65"/>
        <v>15.962014162847236</v>
      </c>
      <c r="AH552">
        <f t="shared" si="62"/>
        <v>31.924028325694472</v>
      </c>
      <c r="AI552">
        <f t="shared" si="66"/>
        <v>58.075971674305528</v>
      </c>
      <c r="AJ552">
        <f>(1/9.81)*(SQRT(9.81*2*Basic!$C$4)*SIN(RADIANS(AI552))+(SQRT((SQRT(9.81*2*Basic!$C$4)*SIN(RADIANS(AI552))*SQRT(9.81*2*Basic!$C$4)*SIN(RADIANS(AI552)))-19.62*(-Basic!$C$3))))*SQRT(9.81*2*Basic!$C$4)*COS(RADIANS(AI552))</f>
        <v>3.1953906864220687</v>
      </c>
    </row>
    <row r="553" spans="6:36" x14ac:dyDescent="0.3">
      <c r="F553" s="36">
        <f t="shared" si="63"/>
        <v>3.1999129128569064</v>
      </c>
      <c r="G553" s="36">
        <f>Tool!$D$10+('Trajectory Map'!F553*SIN(RADIANS(90-2*DEGREES(ASIN($D$5/2000))))/COS(RADIANS(90-2*DEGREES(ASIN($D$5/2000))))-('Trajectory Map'!F553*'Trajectory Map'!F553/((Tool!$D$9-Tool!$D$10)*4*COS(RADIANS(90-2*DEGREES(ASIN($D$5/2000))))*COS(RADIANS(90-2*DEGREES(ASIN($D$5/2000)))))))</f>
        <v>2.4306197406316534</v>
      </c>
      <c r="AC553">
        <f t="shared" si="67"/>
        <v>551</v>
      </c>
      <c r="AD553">
        <f t="shared" si="64"/>
        <v>1922.6021429302527</v>
      </c>
      <c r="AE553">
        <v>0</v>
      </c>
      <c r="AF553">
        <v>0</v>
      </c>
      <c r="AG553">
        <f t="shared" si="65"/>
        <v>15.991813106208378</v>
      </c>
      <c r="AH553">
        <f t="shared" si="62"/>
        <v>31.983626212416755</v>
      </c>
      <c r="AI553">
        <f t="shared" si="66"/>
        <v>58.016373787583248</v>
      </c>
      <c r="AJ553">
        <f>(1/9.81)*(SQRT(9.81*2*Basic!$C$4)*SIN(RADIANS(AI553))+(SQRT((SQRT(9.81*2*Basic!$C$4)*SIN(RADIANS(AI553))*SQRT(9.81*2*Basic!$C$4)*SIN(RADIANS(AI553)))-19.62*(-Basic!$C$3))))*SQRT(9.81*2*Basic!$C$4)*COS(RADIANS(AI553))</f>
        <v>3.1999129128569064</v>
      </c>
    </row>
    <row r="554" spans="6:36" x14ac:dyDescent="0.3">
      <c r="F554" s="36">
        <f t="shared" si="63"/>
        <v>3.2044284196803465</v>
      </c>
      <c r="G554" s="36">
        <f>Tool!$D$10+('Trajectory Map'!F554*SIN(RADIANS(90-2*DEGREES(ASIN($D$5/2000))))/COS(RADIANS(90-2*DEGREES(ASIN($D$5/2000))))-('Trajectory Map'!F554*'Trajectory Map'!F554/((Tool!$D$9-Tool!$D$10)*4*COS(RADIANS(90-2*DEGREES(ASIN($D$5/2000))))*COS(RADIANS(90-2*DEGREES(ASIN($D$5/2000)))))))</f>
        <v>2.42308539890348</v>
      </c>
      <c r="AC554">
        <f t="shared" si="67"/>
        <v>552</v>
      </c>
      <c r="AD554">
        <f t="shared" si="64"/>
        <v>1922.3152707087359</v>
      </c>
      <c r="AE554">
        <v>0</v>
      </c>
      <c r="AF554">
        <v>0</v>
      </c>
      <c r="AG554">
        <f t="shared" si="65"/>
        <v>16.021616491850907</v>
      </c>
      <c r="AH554">
        <f t="shared" si="62"/>
        <v>32.043232983701813</v>
      </c>
      <c r="AI554">
        <f t="shared" si="66"/>
        <v>57.956767016298187</v>
      </c>
      <c r="AJ554">
        <f>(1/9.81)*(SQRT(9.81*2*Basic!$C$4)*SIN(RADIANS(AI554))+(SQRT((SQRT(9.81*2*Basic!$C$4)*SIN(RADIANS(AI554))*SQRT(9.81*2*Basic!$C$4)*SIN(RADIANS(AI554)))-19.62*(-Basic!$C$3))))*SQRT(9.81*2*Basic!$C$4)*COS(RADIANS(AI554))</f>
        <v>3.2044284196803465</v>
      </c>
    </row>
    <row r="555" spans="6:36" x14ac:dyDescent="0.3">
      <c r="F555" s="36">
        <f t="shared" si="63"/>
        <v>3.2089371973969922</v>
      </c>
      <c r="G555" s="36">
        <f>Tool!$D$10+('Trajectory Map'!F555*SIN(RADIANS(90-2*DEGREES(ASIN($D$5/2000))))/COS(RADIANS(90-2*DEGREES(ASIN($D$5/2000))))-('Trajectory Map'!F555*'Trajectory Map'!F555/((Tool!$D$9-Tool!$D$10)*4*COS(RADIANS(90-2*DEGREES(ASIN($D$5/2000))))*COS(RADIANS(90-2*DEGREES(ASIN($D$5/2000)))))))</f>
        <v>2.4155473259468612</v>
      </c>
      <c r="AC555">
        <f t="shared" si="67"/>
        <v>553</v>
      </c>
      <c r="AD555">
        <f t="shared" si="64"/>
        <v>1922.0278353863662</v>
      </c>
      <c r="AE555">
        <v>0</v>
      </c>
      <c r="AF555">
        <v>0</v>
      </c>
      <c r="AG555">
        <f t="shared" si="65"/>
        <v>16.051424329829761</v>
      </c>
      <c r="AH555">
        <f t="shared" si="62"/>
        <v>32.102848659659522</v>
      </c>
      <c r="AI555">
        <f t="shared" si="66"/>
        <v>57.897151340340478</v>
      </c>
      <c r="AJ555">
        <f>(1/9.81)*(SQRT(9.81*2*Basic!$C$4)*SIN(RADIANS(AI555))+(SQRT((SQRT(9.81*2*Basic!$C$4)*SIN(RADIANS(AI555))*SQRT(9.81*2*Basic!$C$4)*SIN(RADIANS(AI555)))-19.62*(-Basic!$C$3))))*SQRT(9.81*2*Basic!$C$4)*COS(RADIANS(AI555))</f>
        <v>3.2089371973969922</v>
      </c>
    </row>
    <row r="556" spans="6:36" x14ac:dyDescent="0.3">
      <c r="F556" s="36">
        <f t="shared" si="63"/>
        <v>3.2134392365261313</v>
      </c>
      <c r="G556" s="36">
        <f>Tool!$D$10+('Trajectory Map'!F556*SIN(RADIANS(90-2*DEGREES(ASIN($D$5/2000))))/COS(RADIANS(90-2*DEGREES(ASIN($D$5/2000))))-('Trajectory Map'!F556*'Trajectory Map'!F556/((Tool!$D$9-Tool!$D$10)*4*COS(RADIANS(90-2*DEGREES(ASIN($D$5/2000))))*COS(RADIANS(90-2*DEGREES(ASIN($D$5/2000)))))))</f>
        <v>2.408005604586239</v>
      </c>
      <c r="AC556">
        <f t="shared" si="67"/>
        <v>554</v>
      </c>
      <c r="AD556">
        <f t="shared" si="64"/>
        <v>1921.7398367104743</v>
      </c>
      <c r="AE556">
        <v>0</v>
      </c>
      <c r="AF556">
        <v>0</v>
      </c>
      <c r="AG556">
        <f t="shared" si="65"/>
        <v>16.081236630212192</v>
      </c>
      <c r="AH556">
        <f t="shared" si="62"/>
        <v>32.162473260424385</v>
      </c>
      <c r="AI556">
        <f t="shared" si="66"/>
        <v>57.837526739575615</v>
      </c>
      <c r="AJ556">
        <f>(1/9.81)*(SQRT(9.81*2*Basic!$C$4)*SIN(RADIANS(AI556))+(SQRT((SQRT(9.81*2*Basic!$C$4)*SIN(RADIANS(AI556))*SQRT(9.81*2*Basic!$C$4)*SIN(RADIANS(AI556)))-19.62*(-Basic!$C$3))))*SQRT(9.81*2*Basic!$C$4)*COS(RADIANS(AI556))</f>
        <v>3.2134392365261313</v>
      </c>
    </row>
    <row r="557" spans="6:36" x14ac:dyDescent="0.3">
      <c r="F557" s="36">
        <f t="shared" si="63"/>
        <v>3.217934527601777</v>
      </c>
      <c r="G557" s="36">
        <f>Tool!$D$10+('Trajectory Map'!F557*SIN(RADIANS(90-2*DEGREES(ASIN($D$5/2000))))/COS(RADIANS(90-2*DEGREES(ASIN($D$5/2000))))-('Trajectory Map'!F557*'Trajectory Map'!F557/((Tool!$D$9-Tool!$D$10)*4*COS(RADIANS(90-2*DEGREES(ASIN($D$5/2000))))*COS(RADIANS(90-2*DEGREES(ASIN($D$5/2000)))))))</f>
        <v>2.4004603176467798</v>
      </c>
      <c r="AC557">
        <f t="shared" si="67"/>
        <v>555</v>
      </c>
      <c r="AD557">
        <f t="shared" si="64"/>
        <v>1921.4512744277436</v>
      </c>
      <c r="AE557">
        <v>0</v>
      </c>
      <c r="AF557">
        <v>0</v>
      </c>
      <c r="AG557">
        <f t="shared" si="65"/>
        <v>16.111053403077833</v>
      </c>
      <c r="AH557">
        <f t="shared" si="62"/>
        <v>32.222106806155665</v>
      </c>
      <c r="AI557">
        <f t="shared" si="66"/>
        <v>57.777893193844335</v>
      </c>
      <c r="AJ557">
        <f>(1/9.81)*(SQRT(9.81*2*Basic!$C$4)*SIN(RADIANS(AI557))+(SQRT((SQRT(9.81*2*Basic!$C$4)*SIN(RADIANS(AI557))*SQRT(9.81*2*Basic!$C$4)*SIN(RADIANS(AI557)))-19.62*(-Basic!$C$3))))*SQRT(9.81*2*Basic!$C$4)*COS(RADIANS(AI557))</f>
        <v>3.217934527601777</v>
      </c>
    </row>
    <row r="558" spans="6:36" x14ac:dyDescent="0.3">
      <c r="F558" s="36">
        <f t="shared" si="63"/>
        <v>3.222423061172687</v>
      </c>
      <c r="G558" s="36">
        <f>Tool!$D$10+('Trajectory Map'!F558*SIN(RADIANS(90-2*DEGREES(ASIN($D$5/2000))))/COS(RADIANS(90-2*DEGREES(ASIN($D$5/2000))))-('Trajectory Map'!F558*'Trajectory Map'!F558/((Tool!$D$9-Tool!$D$10)*4*COS(RADIANS(90-2*DEGREES(ASIN($D$5/2000))))*COS(RADIANS(90-2*DEGREES(ASIN($D$5/2000)))))))</f>
        <v>2.3929115479536298</v>
      </c>
      <c r="AC558">
        <f t="shared" si="67"/>
        <v>556</v>
      </c>
      <c r="AD558">
        <f t="shared" si="64"/>
        <v>1921.1621482842097</v>
      </c>
      <c r="AE558">
        <v>0</v>
      </c>
      <c r="AF558">
        <v>0</v>
      </c>
      <c r="AG558">
        <f t="shared" si="65"/>
        <v>16.140874658518715</v>
      </c>
      <c r="AH558">
        <f t="shared" si="62"/>
        <v>32.281749317037431</v>
      </c>
      <c r="AI558">
        <f t="shared" si="66"/>
        <v>57.718250682962569</v>
      </c>
      <c r="AJ558">
        <f>(1/9.81)*(SQRT(9.81*2*Basic!$C$4)*SIN(RADIANS(AI558))+(SQRT((SQRT(9.81*2*Basic!$C$4)*SIN(RADIANS(AI558))*SQRT(9.81*2*Basic!$C$4)*SIN(RADIANS(AI558)))-19.62*(-Basic!$C$3))))*SQRT(9.81*2*Basic!$C$4)*COS(RADIANS(AI558))</f>
        <v>3.222423061172687</v>
      </c>
    </row>
    <row r="559" spans="6:36" x14ac:dyDescent="0.3">
      <c r="F559" s="36">
        <f t="shared" si="63"/>
        <v>3.2269048278023917</v>
      </c>
      <c r="G559" s="36">
        <f>Tool!$D$10+('Trajectory Map'!F559*SIN(RADIANS(90-2*DEGREES(ASIN($D$5/2000))))/COS(RADIANS(90-2*DEGREES(ASIN($D$5/2000))))-('Trajectory Map'!F559*'Trajectory Map'!F559/((Tool!$D$9-Tool!$D$10)*4*COS(RADIANS(90-2*DEGREES(ASIN($D$5/2000))))*COS(RADIANS(90-2*DEGREES(ASIN($D$5/2000)))))))</f>
        <v>2.3853593783311529</v>
      </c>
      <c r="AC559">
        <f t="shared" si="67"/>
        <v>557</v>
      </c>
      <c r="AD559">
        <f t="shared" si="64"/>
        <v>1920.872458025259</v>
      </c>
      <c r="AE559">
        <v>0</v>
      </c>
      <c r="AF559">
        <v>0</v>
      </c>
      <c r="AG559">
        <f t="shared" si="65"/>
        <v>16.170700406639337</v>
      </c>
      <c r="AH559">
        <f t="shared" si="62"/>
        <v>32.341400813278675</v>
      </c>
      <c r="AI559">
        <f t="shared" si="66"/>
        <v>57.658599186721325</v>
      </c>
      <c r="AJ559">
        <f>(1/9.81)*(SQRT(9.81*2*Basic!$C$4)*SIN(RADIANS(AI559))+(SQRT((SQRT(9.81*2*Basic!$C$4)*SIN(RADIANS(AI559))*SQRT(9.81*2*Basic!$C$4)*SIN(RADIANS(AI559)))-19.62*(-Basic!$C$3))))*SQRT(9.81*2*Basic!$C$4)*COS(RADIANS(AI559))</f>
        <v>3.2269048278023917</v>
      </c>
    </row>
    <row r="560" spans="6:36" x14ac:dyDescent="0.3">
      <c r="F560" s="36">
        <f t="shared" si="63"/>
        <v>3.2313798180692208</v>
      </c>
      <c r="G560" s="36">
        <f>Tool!$D$10+('Trajectory Map'!F560*SIN(RADIANS(90-2*DEGREES(ASIN($D$5/2000))))/COS(RADIANS(90-2*DEGREES(ASIN($D$5/2000))))-('Trajectory Map'!F560*'Trajectory Map'!F560/((Tool!$D$9-Tool!$D$10)*4*COS(RADIANS(90-2*DEGREES(ASIN($D$5/2000))))*COS(RADIANS(90-2*DEGREES(ASIN($D$5/2000)))))))</f>
        <v>2.3778038916021744</v>
      </c>
      <c r="AC560">
        <f t="shared" si="67"/>
        <v>558</v>
      </c>
      <c r="AD560">
        <f t="shared" si="64"/>
        <v>1920.5822033956265</v>
      </c>
      <c r="AE560">
        <v>0</v>
      </c>
      <c r="AF560">
        <v>0</v>
      </c>
      <c r="AG560">
        <f t="shared" si="65"/>
        <v>16.200530657556666</v>
      </c>
      <c r="AH560">
        <f t="shared" si="62"/>
        <v>32.401061315113331</v>
      </c>
      <c r="AI560">
        <f t="shared" si="66"/>
        <v>57.598938684886669</v>
      </c>
      <c r="AJ560">
        <f>(1/9.81)*(SQRT(9.81*2*Basic!$C$4)*SIN(RADIANS(AI560))+(SQRT((SQRT(9.81*2*Basic!$C$4)*SIN(RADIANS(AI560))*SQRT(9.81*2*Basic!$C$4)*SIN(RADIANS(AI560)))-19.62*(-Basic!$C$3))))*SQRT(9.81*2*Basic!$C$4)*COS(RADIANS(AI560))</f>
        <v>3.2313798180692208</v>
      </c>
    </row>
    <row r="561" spans="6:36" x14ac:dyDescent="0.3">
      <c r="F561" s="36">
        <f t="shared" si="63"/>
        <v>3.2358480225663238</v>
      </c>
      <c r="G561" s="36">
        <f>Tool!$D$10+('Trajectory Map'!F561*SIN(RADIANS(90-2*DEGREES(ASIN($D$5/2000))))/COS(RADIANS(90-2*DEGREES(ASIN($D$5/2000))))-('Trajectory Map'!F561*'Trajectory Map'!F561/((Tool!$D$9-Tool!$D$10)*4*COS(RADIANS(90-2*DEGREES(ASIN($D$5/2000))))*COS(RADIANS(90-2*DEGREES(ASIN($D$5/2000)))))))</f>
        <v>2.3702451705872312</v>
      </c>
      <c r="AC561">
        <f t="shared" si="67"/>
        <v>559</v>
      </c>
      <c r="AD561">
        <f t="shared" si="64"/>
        <v>1920.2913841393968</v>
      </c>
      <c r="AE561">
        <v>0</v>
      </c>
      <c r="AF561">
        <v>0</v>
      </c>
      <c r="AG561">
        <f t="shared" si="65"/>
        <v>16.230365421400187</v>
      </c>
      <c r="AH561">
        <f t="shared" si="62"/>
        <v>32.460730842800373</v>
      </c>
      <c r="AI561">
        <f t="shared" si="66"/>
        <v>57.539269157199627</v>
      </c>
      <c r="AJ561">
        <f>(1/9.81)*(SQRT(9.81*2*Basic!$C$4)*SIN(RADIANS(AI561))+(SQRT((SQRT(9.81*2*Basic!$C$4)*SIN(RADIANS(AI561))*SQRT(9.81*2*Basic!$C$4)*SIN(RADIANS(AI561)))-19.62*(-Basic!$C$3))))*SQRT(9.81*2*Basic!$C$4)*COS(RADIANS(AI561))</f>
        <v>3.2358480225663238</v>
      </c>
    </row>
    <row r="562" spans="6:36" x14ac:dyDescent="0.3">
      <c r="F562" s="36">
        <f t="shared" si="63"/>
        <v>3.2403094319017058</v>
      </c>
      <c r="G562" s="36">
        <f>Tool!$D$10+('Trajectory Map'!F562*SIN(RADIANS(90-2*DEGREES(ASIN($D$5/2000))))/COS(RADIANS(90-2*DEGREES(ASIN($D$5/2000))))-('Trajectory Map'!F562*'Trajectory Map'!F562/((Tool!$D$9-Tool!$D$10)*4*COS(RADIANS(90-2*DEGREES(ASIN($D$5/2000))))*COS(RADIANS(90-2*DEGREES(ASIN($D$5/2000)))))))</f>
        <v>2.3626832981038004</v>
      </c>
      <c r="AC562">
        <f t="shared" si="67"/>
        <v>560</v>
      </c>
      <c r="AD562">
        <f t="shared" si="64"/>
        <v>1920</v>
      </c>
      <c r="AE562">
        <v>0</v>
      </c>
      <c r="AF562">
        <v>0</v>
      </c>
      <c r="AG562">
        <f t="shared" si="65"/>
        <v>16.26020470831196</v>
      </c>
      <c r="AH562">
        <f t="shared" si="62"/>
        <v>32.52040941662392</v>
      </c>
      <c r="AI562">
        <f t="shared" si="66"/>
        <v>57.47959058337608</v>
      </c>
      <c r="AJ562">
        <f>(1/9.81)*(SQRT(9.81*2*Basic!$C$4)*SIN(RADIANS(AI562))+(SQRT((SQRT(9.81*2*Basic!$C$4)*SIN(RADIANS(AI562))*SQRT(9.81*2*Basic!$C$4)*SIN(RADIANS(AI562)))-19.62*(-Basic!$C$3))))*SQRT(9.81*2*Basic!$C$4)*COS(RADIANS(AI562))</f>
        <v>3.2403094319017058</v>
      </c>
    </row>
    <row r="563" spans="6:36" x14ac:dyDescent="0.3">
      <c r="F563" s="36">
        <f t="shared" si="63"/>
        <v>3.2447640366982466</v>
      </c>
      <c r="G563" s="36">
        <f>Tool!$D$10+('Trajectory Map'!F563*SIN(RADIANS(90-2*DEGREES(ASIN($D$5/2000))))/COS(RADIANS(90-2*DEGREES(ASIN($D$5/2000))))-('Trajectory Map'!F563*'Trajectory Map'!F563/((Tool!$D$9-Tool!$D$10)*4*COS(RADIANS(90-2*DEGREES(ASIN($D$5/2000))))*COS(RADIANS(90-2*DEGREES(ASIN($D$5/2000)))))))</f>
        <v>2.3551183569655523</v>
      </c>
      <c r="AC563">
        <f t="shared" si="67"/>
        <v>561</v>
      </c>
      <c r="AD563">
        <f t="shared" si="64"/>
        <v>1919.7080507202131</v>
      </c>
      <c r="AE563">
        <v>0</v>
      </c>
      <c r="AF563">
        <v>0</v>
      </c>
      <c r="AG563">
        <f t="shared" si="65"/>
        <v>16.290048528446636</v>
      </c>
      <c r="AH563">
        <f t="shared" si="62"/>
        <v>32.580097056893273</v>
      </c>
      <c r="AI563">
        <f t="shared" si="66"/>
        <v>57.419902943106727</v>
      </c>
      <c r="AJ563">
        <f>(1/9.81)*(SQRT(9.81*2*Basic!$C$4)*SIN(RADIANS(AI563))+(SQRT((SQRT(9.81*2*Basic!$C$4)*SIN(RADIANS(AI563))*SQRT(9.81*2*Basic!$C$4)*SIN(RADIANS(AI563)))-19.62*(-Basic!$C$3))))*SQRT(9.81*2*Basic!$C$4)*COS(RADIANS(AI563))</f>
        <v>3.2447640366982466</v>
      </c>
    </row>
    <row r="564" spans="6:36" x14ac:dyDescent="0.3">
      <c r="F564" s="36">
        <f t="shared" si="63"/>
        <v>3.2492118275937236</v>
      </c>
      <c r="G564" s="36">
        <f>Tool!$D$10+('Trajectory Map'!F564*SIN(RADIANS(90-2*DEGREES(ASIN($D$5/2000))))/COS(RADIANS(90-2*DEGREES(ASIN($D$5/2000))))-('Trajectory Map'!F564*'Trajectory Map'!F564/((Tool!$D$9-Tool!$D$10)*4*COS(RADIANS(90-2*DEGREES(ASIN($D$5/2000))))*COS(RADIANS(90-2*DEGREES(ASIN($D$5/2000)))))))</f>
        <v>2.3475504299815992</v>
      </c>
      <c r="AC564">
        <f t="shared" si="67"/>
        <v>562</v>
      </c>
      <c r="AD564">
        <f t="shared" si="64"/>
        <v>1919.4155360421569</v>
      </c>
      <c r="AE564">
        <v>0</v>
      </c>
      <c r="AF564">
        <v>0</v>
      </c>
      <c r="AG564">
        <f t="shared" si="65"/>
        <v>16.319896891971503</v>
      </c>
      <c r="AH564">
        <f t="shared" si="62"/>
        <v>32.639793783943006</v>
      </c>
      <c r="AI564">
        <f t="shared" si="66"/>
        <v>57.360206216056994</v>
      </c>
      <c r="AJ564">
        <f>(1/9.81)*(SQRT(9.81*2*Basic!$C$4)*SIN(RADIANS(AI564))+(SQRT((SQRT(9.81*2*Basic!$C$4)*SIN(RADIANS(AI564))*SQRT(9.81*2*Basic!$C$4)*SIN(RADIANS(AI564)))-19.62*(-Basic!$C$3))))*SQRT(9.81*2*Basic!$C$4)*COS(RADIANS(AI564))</f>
        <v>3.2492118275937236</v>
      </c>
    </row>
    <row r="565" spans="6:36" x14ac:dyDescent="0.3">
      <c r="F565" s="36">
        <f t="shared" si="63"/>
        <v>3.2536527952408472</v>
      </c>
      <c r="G565" s="36">
        <f>Tool!$D$10+('Trajectory Map'!F565*SIN(RADIANS(90-2*DEGREES(ASIN($D$5/2000))))/COS(RADIANS(90-2*DEGREES(ASIN($D$5/2000))))-('Trajectory Map'!F565*'Trajectory Map'!F565/((Tool!$D$9-Tool!$D$10)*4*COS(RADIANS(90-2*DEGREES(ASIN($D$5/2000))))*COS(RADIANS(90-2*DEGREES(ASIN($D$5/2000)))))))</f>
        <v>2.3399795999557225</v>
      </c>
      <c r="AC565">
        <f t="shared" si="67"/>
        <v>563</v>
      </c>
      <c r="AD565">
        <f t="shared" si="64"/>
        <v>1919.1224557072953</v>
      </c>
      <c r="AE565">
        <v>0</v>
      </c>
      <c r="AF565">
        <v>0</v>
      </c>
      <c r="AG565">
        <f t="shared" si="65"/>
        <v>16.34974980906652</v>
      </c>
      <c r="AH565">
        <f t="shared" si="62"/>
        <v>32.699499618133039</v>
      </c>
      <c r="AI565">
        <f t="shared" si="66"/>
        <v>57.300500381866961</v>
      </c>
      <c r="AJ565">
        <f>(1/9.81)*(SQRT(9.81*2*Basic!$C$4)*SIN(RADIANS(AI565))+(SQRT((SQRT(9.81*2*Basic!$C$4)*SIN(RADIANS(AI565))*SQRT(9.81*2*Basic!$C$4)*SIN(RADIANS(AI565)))-19.62*(-Basic!$C$3))))*SQRT(9.81*2*Basic!$C$4)*COS(RADIANS(AI565))</f>
        <v>3.2536527952408472</v>
      </c>
    </row>
    <row r="566" spans="6:36" x14ac:dyDescent="0.3">
      <c r="F566" s="36">
        <f t="shared" si="63"/>
        <v>3.2580869303072828</v>
      </c>
      <c r="G566" s="36">
        <f>Tool!$D$10+('Trajectory Map'!F566*SIN(RADIANS(90-2*DEGREES(ASIN($D$5/2000))))/COS(RADIANS(90-2*DEGREES(ASIN($D$5/2000))))-('Trajectory Map'!F566*'Trajectory Map'!F566/((Tool!$D$9-Tool!$D$10)*4*COS(RADIANS(90-2*DEGREES(ASIN($D$5/2000))))*COS(RADIANS(90-2*DEGREES(ASIN($D$5/2000)))))))</f>
        <v>2.3324059496856213</v>
      </c>
      <c r="AC566">
        <f t="shared" si="67"/>
        <v>564</v>
      </c>
      <c r="AD566">
        <f t="shared" si="64"/>
        <v>1918.828809456435</v>
      </c>
      <c r="AE566">
        <v>0</v>
      </c>
      <c r="AF566">
        <v>0</v>
      </c>
      <c r="AG566">
        <f t="shared" si="65"/>
        <v>16.379607289924369</v>
      </c>
      <c r="AH566">
        <f t="shared" si="62"/>
        <v>32.759214579848738</v>
      </c>
      <c r="AI566">
        <f t="shared" si="66"/>
        <v>57.240785420151262</v>
      </c>
      <c r="AJ566">
        <f>(1/9.81)*(SQRT(9.81*2*Basic!$C$4)*SIN(RADIANS(AI566))+(SQRT((SQRT(9.81*2*Basic!$C$4)*SIN(RADIANS(AI566))*SQRT(9.81*2*Basic!$C$4)*SIN(RADIANS(AI566)))-19.62*(-Basic!$C$3))))*SQRT(9.81*2*Basic!$C$4)*COS(RADIANS(AI566))</f>
        <v>3.2580869303072828</v>
      </c>
    </row>
    <row r="567" spans="6:36" x14ac:dyDescent="0.3">
      <c r="F567" s="36">
        <f t="shared" si="63"/>
        <v>3.2625142234756699</v>
      </c>
      <c r="G567" s="36">
        <f>Tool!$D$10+('Trajectory Map'!F567*SIN(RADIANS(90-2*DEGREES(ASIN($D$5/2000))))/COS(RADIANS(90-2*DEGREES(ASIN($D$5/2000))))-('Trajectory Map'!F567*'Trajectory Map'!F567/((Tool!$D$9-Tool!$D$10)*4*COS(RADIANS(90-2*DEGREES(ASIN($D$5/2000))))*COS(RADIANS(90-2*DEGREES(ASIN($D$5/2000)))))))</f>
        <v>2.3248295619621682</v>
      </c>
      <c r="AC567">
        <f t="shared" si="67"/>
        <v>565</v>
      </c>
      <c r="AD567">
        <f t="shared" si="64"/>
        <v>1918.5345970297226</v>
      </c>
      <c r="AE567">
        <v>0</v>
      </c>
      <c r="AF567">
        <v>0</v>
      </c>
      <c r="AG567">
        <f t="shared" si="65"/>
        <v>16.409469344750473</v>
      </c>
      <c r="AH567">
        <f t="shared" si="62"/>
        <v>32.818938689500946</v>
      </c>
      <c r="AI567">
        <f t="shared" si="66"/>
        <v>57.181061310499054</v>
      </c>
      <c r="AJ567">
        <f>(1/9.81)*(SQRT(9.81*2*Basic!$C$4)*SIN(RADIANS(AI567))+(SQRT((SQRT(9.81*2*Basic!$C$4)*SIN(RADIANS(AI567))*SQRT(9.81*2*Basic!$C$4)*SIN(RADIANS(AI567)))-19.62*(-Basic!$C$3))))*SQRT(9.81*2*Basic!$C$4)*COS(RADIANS(AI567))</f>
        <v>3.2625142234756699</v>
      </c>
    </row>
    <row r="568" spans="6:36" x14ac:dyDescent="0.3">
      <c r="F568" s="36">
        <f t="shared" si="63"/>
        <v>3.2669346654436588</v>
      </c>
      <c r="G568" s="36">
        <f>Tool!$D$10+('Trajectory Map'!F568*SIN(RADIANS(90-2*DEGREES(ASIN($D$5/2000))))/COS(RADIANS(90-2*DEGREES(ASIN($D$5/2000))))-('Trajectory Map'!F568*'Trajectory Map'!F568/((Tool!$D$9-Tool!$D$10)*4*COS(RADIANS(90-2*DEGREES(ASIN($D$5/2000))))*COS(RADIANS(90-2*DEGREES(ASIN($D$5/2000)))))))</f>
        <v>2.3172505195686339</v>
      </c>
      <c r="AC568">
        <f t="shared" si="67"/>
        <v>566</v>
      </c>
      <c r="AD568">
        <f t="shared" si="64"/>
        <v>1918.2398181666442</v>
      </c>
      <c r="AE568">
        <v>0</v>
      </c>
      <c r="AF568">
        <v>0</v>
      </c>
      <c r="AG568">
        <f t="shared" si="65"/>
        <v>16.439335983763058</v>
      </c>
      <c r="AH568">
        <f t="shared" si="62"/>
        <v>32.878671967526117</v>
      </c>
      <c r="AI568">
        <f t="shared" si="66"/>
        <v>57.121328032473883</v>
      </c>
      <c r="AJ568">
        <f>(1/9.81)*(SQRT(9.81*2*Basic!$C$4)*SIN(RADIANS(AI568))+(SQRT((SQRT(9.81*2*Basic!$C$4)*SIN(RADIANS(AI568))*SQRT(9.81*2*Basic!$C$4)*SIN(RADIANS(AI568)))-19.62*(-Basic!$C$3))))*SQRT(9.81*2*Basic!$C$4)*COS(RADIANS(AI568))</f>
        <v>3.2669346654436588</v>
      </c>
    </row>
    <row r="569" spans="6:36" x14ac:dyDescent="0.3">
      <c r="F569" s="36">
        <f t="shared" si="63"/>
        <v>3.2713482469239299</v>
      </c>
      <c r="G569" s="36">
        <f>Tool!$D$10+('Trajectory Map'!F569*SIN(RADIANS(90-2*DEGREES(ASIN($D$5/2000))))/COS(RADIANS(90-2*DEGREES(ASIN($D$5/2000))))-('Trajectory Map'!F569*'Trajectory Map'!F569/((Tool!$D$9-Tool!$D$10)*4*COS(RADIANS(90-2*DEGREES(ASIN($D$5/2000))))*COS(RADIANS(90-2*DEGREES(ASIN($D$5/2000)))))))</f>
        <v>2.3096689052799384</v>
      </c>
      <c r="AC569">
        <f t="shared" si="67"/>
        <v>567</v>
      </c>
      <c r="AD569">
        <f t="shared" si="64"/>
        <v>1917.9444726060242</v>
      </c>
      <c r="AE569">
        <v>0</v>
      </c>
      <c r="AF569">
        <v>0</v>
      </c>
      <c r="AG569">
        <f t="shared" si="65"/>
        <v>16.469207217193173</v>
      </c>
      <c r="AH569">
        <f t="shared" si="62"/>
        <v>32.938414434386345</v>
      </c>
      <c r="AI569">
        <f t="shared" si="66"/>
        <v>57.061585565613655</v>
      </c>
      <c r="AJ569">
        <f>(1/9.81)*(SQRT(9.81*2*Basic!$C$4)*SIN(RADIANS(AI569))+(SQRT((SQRT(9.81*2*Basic!$C$4)*SIN(RADIANS(AI569))*SQRT(9.81*2*Basic!$C$4)*SIN(RADIANS(AI569)))-19.62*(-Basic!$C$3))))*SQRT(9.81*2*Basic!$C$4)*COS(RADIANS(AI569))</f>
        <v>3.2713482469239299</v>
      </c>
    </row>
    <row r="570" spans="6:36" x14ac:dyDescent="0.3">
      <c r="F570" s="36">
        <f t="shared" si="63"/>
        <v>3.2757549586442218</v>
      </c>
      <c r="G570" s="36">
        <f>Tool!$D$10+('Trajectory Map'!F570*SIN(RADIANS(90-2*DEGREES(ASIN($D$5/2000))))/COS(RADIANS(90-2*DEGREES(ASIN($D$5/2000))))-('Trajectory Map'!F570*'Trajectory Map'!F570/((Tool!$D$9-Tool!$D$10)*4*COS(RADIANS(90-2*DEGREES(ASIN($D$5/2000))))*COS(RADIANS(90-2*DEGREES(ASIN($D$5/2000)))))))</f>
        <v>2.3020848018618949</v>
      </c>
      <c r="AC570">
        <f t="shared" si="67"/>
        <v>568</v>
      </c>
      <c r="AD570">
        <f t="shared" si="64"/>
        <v>1917.6485600860237</v>
      </c>
      <c r="AE570">
        <v>0</v>
      </c>
      <c r="AF570">
        <v>0</v>
      </c>
      <c r="AG570">
        <f t="shared" si="65"/>
        <v>16.499083055284729</v>
      </c>
      <c r="AH570">
        <f t="shared" si="62"/>
        <v>32.998166110569457</v>
      </c>
      <c r="AI570">
        <f t="shared" si="66"/>
        <v>57.001833889430543</v>
      </c>
      <c r="AJ570">
        <f>(1/9.81)*(SQRT(9.81*2*Basic!$C$4)*SIN(RADIANS(AI570))+(SQRT((SQRT(9.81*2*Basic!$C$4)*SIN(RADIANS(AI570))*SQRT(9.81*2*Basic!$C$4)*SIN(RADIANS(AI570)))-19.62*(-Basic!$C$3))))*SQRT(9.81*2*Basic!$C$4)*COS(RADIANS(AI570))</f>
        <v>3.2757549586442218</v>
      </c>
    </row>
    <row r="571" spans="6:36" x14ac:dyDescent="0.3">
      <c r="F571" s="36">
        <f t="shared" si="63"/>
        <v>3.2801547913473539</v>
      </c>
      <c r="G571" s="36">
        <f>Tool!$D$10+('Trajectory Map'!F571*SIN(RADIANS(90-2*DEGREES(ASIN($D$5/2000))))/COS(RADIANS(90-2*DEGREES(ASIN($D$5/2000))))-('Trajectory Map'!F571*'Trajectory Map'!F571/((Tool!$D$9-Tool!$D$10)*4*COS(RADIANS(90-2*DEGREES(ASIN($D$5/2000))))*COS(RADIANS(90-2*DEGREES(ASIN($D$5/2000)))))))</f>
        <v>2.2944982920704557</v>
      </c>
      <c r="AC571">
        <f t="shared" si="67"/>
        <v>569</v>
      </c>
      <c r="AD571">
        <f t="shared" si="64"/>
        <v>1917.3520803441397</v>
      </c>
      <c r="AE571">
        <v>0</v>
      </c>
      <c r="AF571">
        <v>0</v>
      </c>
      <c r="AG571">
        <f t="shared" si="65"/>
        <v>16.528963508294542</v>
      </c>
      <c r="AH571">
        <f t="shared" si="62"/>
        <v>33.057927016589083</v>
      </c>
      <c r="AI571">
        <f t="shared" si="66"/>
        <v>56.942072983410917</v>
      </c>
      <c r="AJ571">
        <f>(1/9.81)*(SQRT(9.81*2*Basic!$C$4)*SIN(RADIANS(AI571))+(SQRT((SQRT(9.81*2*Basic!$C$4)*SIN(RADIANS(AI571))*SQRT(9.81*2*Basic!$C$4)*SIN(RADIANS(AI571)))-19.62*(-Basic!$C$3))))*SQRT(9.81*2*Basic!$C$4)*COS(RADIANS(AI571))</f>
        <v>3.2801547913473539</v>
      </c>
    </row>
    <row r="572" spans="6:36" x14ac:dyDescent="0.3">
      <c r="F572" s="36">
        <f t="shared" si="63"/>
        <v>3.2845477357912589</v>
      </c>
      <c r="G572" s="36">
        <f>Tool!$D$10+('Trajectory Map'!F572*SIN(RADIANS(90-2*DEGREES(ASIN($D$5/2000))))/COS(RADIANS(90-2*DEGREES(ASIN($D$5/2000))))-('Trajectory Map'!F572*'Trajectory Map'!F572/((Tool!$D$9-Tool!$D$10)*4*COS(RADIANS(90-2*DEGREES(ASIN($D$5/2000))))*COS(RADIANS(90-2*DEGREES(ASIN($D$5/2000)))))))</f>
        <v>2.2869094586509418</v>
      </c>
      <c r="AC572">
        <f t="shared" si="67"/>
        <v>570</v>
      </c>
      <c r="AD572">
        <f t="shared" si="64"/>
        <v>1917.0550331172028</v>
      </c>
      <c r="AE572">
        <v>0</v>
      </c>
      <c r="AF572">
        <v>0</v>
      </c>
      <c r="AG572">
        <f t="shared" si="65"/>
        <v>16.558848586492395</v>
      </c>
      <c r="AH572">
        <f t="shared" si="62"/>
        <v>33.117697172984791</v>
      </c>
      <c r="AI572">
        <f t="shared" si="66"/>
        <v>56.882302827015209</v>
      </c>
      <c r="AJ572">
        <f>(1/9.81)*(SQRT(9.81*2*Basic!$C$4)*SIN(RADIANS(AI572))+(SQRT((SQRT(9.81*2*Basic!$C$4)*SIN(RADIANS(AI572))*SQRT(9.81*2*Basic!$C$4)*SIN(RADIANS(AI572)))-19.62*(-Basic!$C$3))))*SQRT(9.81*2*Basic!$C$4)*COS(RADIANS(AI572))</f>
        <v>3.2845477357912589</v>
      </c>
    </row>
    <row r="573" spans="6:36" x14ac:dyDescent="0.3">
      <c r="F573" s="36">
        <f t="shared" si="63"/>
        <v>3.2889337827490031</v>
      </c>
      <c r="G573" s="36">
        <f>Tool!$D$10+('Trajectory Map'!F573*SIN(RADIANS(90-2*DEGREES(ASIN($D$5/2000))))/COS(RADIANS(90-2*DEGREES(ASIN($D$5/2000))))-('Trajectory Map'!F573*'Trajectory Map'!F573/((Tool!$D$9-Tool!$D$10)*4*COS(RADIANS(90-2*DEGREES(ASIN($D$5/2000))))*COS(RADIANS(90-2*DEGREES(ASIN($D$5/2000)))))))</f>
        <v>2.2793183843373002</v>
      </c>
      <c r="AC573">
        <f t="shared" si="67"/>
        <v>571</v>
      </c>
      <c r="AD573">
        <f t="shared" si="64"/>
        <v>1916.7574181413777</v>
      </c>
      <c r="AE573">
        <v>0</v>
      </c>
      <c r="AF573">
        <v>0</v>
      </c>
      <c r="AG573">
        <f t="shared" si="65"/>
        <v>16.588738300161033</v>
      </c>
      <c r="AH573">
        <f t="shared" si="62"/>
        <v>33.177476600322066</v>
      </c>
      <c r="AI573">
        <f t="shared" si="66"/>
        <v>56.822523399677934</v>
      </c>
      <c r="AJ573">
        <f>(1/9.81)*(SQRT(9.81*2*Basic!$C$4)*SIN(RADIANS(AI573))+(SQRT((SQRT(9.81*2*Basic!$C$4)*SIN(RADIANS(AI573))*SQRT(9.81*2*Basic!$C$4)*SIN(RADIANS(AI573)))-19.62*(-Basic!$C$3))))*SQRT(9.81*2*Basic!$C$4)*COS(RADIANS(AI573))</f>
        <v>3.2889337827490031</v>
      </c>
    </row>
    <row r="574" spans="6:36" x14ac:dyDescent="0.3">
      <c r="F574" s="36">
        <f t="shared" si="63"/>
        <v>3.2933129230088118</v>
      </c>
      <c r="G574" s="36">
        <f>Tool!$D$10+('Trajectory Map'!F574*SIN(RADIANS(90-2*DEGREES(ASIN($D$5/2000))))/COS(RADIANS(90-2*DEGREES(ASIN($D$5/2000))))-('Trajectory Map'!F574*'Trajectory Map'!F574/((Tool!$D$9-Tool!$D$10)*4*COS(RADIANS(90-2*DEGREES(ASIN($D$5/2000))))*COS(RADIANS(90-2*DEGREES(ASIN($D$5/2000)))))))</f>
        <v>2.2717251518513444</v>
      </c>
      <c r="AC574">
        <f t="shared" si="67"/>
        <v>572</v>
      </c>
      <c r="AD574">
        <f t="shared" si="64"/>
        <v>1916.4592351521594</v>
      </c>
      <c r="AE574">
        <v>0</v>
      </c>
      <c r="AF574">
        <v>0</v>
      </c>
      <c r="AG574">
        <f t="shared" si="65"/>
        <v>16.618632659596241</v>
      </c>
      <c r="AH574">
        <f t="shared" si="62"/>
        <v>33.237265319192481</v>
      </c>
      <c r="AI574">
        <f t="shared" si="66"/>
        <v>56.762734680807519</v>
      </c>
      <c r="AJ574">
        <f>(1/9.81)*(SQRT(9.81*2*Basic!$C$4)*SIN(RADIANS(AI574))+(SQRT((SQRT(9.81*2*Basic!$C$4)*SIN(RADIANS(AI574))*SQRT(9.81*2*Basic!$C$4)*SIN(RADIANS(AI574)))-19.62*(-Basic!$C$3))))*SQRT(9.81*2*Basic!$C$4)*COS(RADIANS(AI574))</f>
        <v>3.2933129230088118</v>
      </c>
    </row>
    <row r="575" spans="6:36" x14ac:dyDescent="0.3">
      <c r="F575" s="36">
        <f t="shared" si="63"/>
        <v>3.2976851473741013</v>
      </c>
      <c r="G575" s="36">
        <f>Tool!$D$10+('Trajectory Map'!F575*SIN(RADIANS(90-2*DEGREES(ASIN($D$5/2000))))/COS(RADIANS(90-2*DEGREES(ASIN($D$5/2000))))-('Trajectory Map'!F575*'Trajectory Map'!F575/((Tool!$D$9-Tool!$D$10)*4*COS(RADIANS(90-2*DEGREES(ASIN($D$5/2000))))*COS(RADIANS(90-2*DEGREES(ASIN($D$5/2000)))))))</f>
        <v>2.264129843901987</v>
      </c>
      <c r="AC575">
        <f t="shared" si="67"/>
        <v>573</v>
      </c>
      <c r="AD575">
        <f t="shared" si="64"/>
        <v>1916.1604838843743</v>
      </c>
      <c r="AE575">
        <v>0</v>
      </c>
      <c r="AF575">
        <v>0</v>
      </c>
      <c r="AG575">
        <f t="shared" si="65"/>
        <v>16.648531675106856</v>
      </c>
      <c r="AH575">
        <f t="shared" si="62"/>
        <v>33.297063350213712</v>
      </c>
      <c r="AI575">
        <f t="shared" si="66"/>
        <v>56.702936649786288</v>
      </c>
      <c r="AJ575">
        <f>(1/9.81)*(SQRT(9.81*2*Basic!$C$4)*SIN(RADIANS(AI575))+(SQRT((SQRT(9.81*2*Basic!$C$4)*SIN(RADIANS(AI575))*SQRT(9.81*2*Basic!$C$4)*SIN(RADIANS(AI575)))-19.62*(-Basic!$C$3))))*SQRT(9.81*2*Basic!$C$4)*COS(RADIANS(AI575))</f>
        <v>3.2976851473741013</v>
      </c>
    </row>
    <row r="576" spans="6:36" x14ac:dyDescent="0.3">
      <c r="F576" s="36">
        <f t="shared" si="63"/>
        <v>3.3020504466634963</v>
      </c>
      <c r="G576" s="36">
        <f>Tool!$D$10+('Trajectory Map'!F576*SIN(RADIANS(90-2*DEGREES(ASIN($D$5/2000))))/COS(RADIANS(90-2*DEGREES(ASIN($D$5/2000))))-('Trajectory Map'!F576*'Trajectory Map'!F576/((Tool!$D$9-Tool!$D$10)*4*COS(RADIANS(90-2*DEGREES(ASIN($D$5/2000))))*COS(RADIANS(90-2*DEGREES(ASIN($D$5/2000)))))))</f>
        <v>2.2565325431844983</v>
      </c>
      <c r="AC576">
        <f t="shared" si="67"/>
        <v>574</v>
      </c>
      <c r="AD576">
        <f t="shared" si="64"/>
        <v>1915.8611640721776</v>
      </c>
      <c r="AE576">
        <v>0</v>
      </c>
      <c r="AF576">
        <v>0</v>
      </c>
      <c r="AG576">
        <f t="shared" si="65"/>
        <v>16.678435357014827</v>
      </c>
      <c r="AH576">
        <f t="shared" si="62"/>
        <v>33.356870714029654</v>
      </c>
      <c r="AI576">
        <f t="shared" si="66"/>
        <v>56.643129285970346</v>
      </c>
      <c r="AJ576">
        <f>(1/9.81)*(SQRT(9.81*2*Basic!$C$4)*SIN(RADIANS(AI576))+(SQRT((SQRT(9.81*2*Basic!$C$4)*SIN(RADIANS(AI576))*SQRT(9.81*2*Basic!$C$4)*SIN(RADIANS(AI576)))-19.62*(-Basic!$C$3))))*SQRT(9.81*2*Basic!$C$4)*COS(RADIANS(AI576))</f>
        <v>3.3020504466634963</v>
      </c>
    </row>
    <row r="577" spans="6:36" x14ac:dyDescent="0.3">
      <c r="F577" s="36">
        <f t="shared" si="63"/>
        <v>3.3064088117108623</v>
      </c>
      <c r="G577" s="36">
        <f>Tool!$D$10+('Trajectory Map'!F577*SIN(RADIANS(90-2*DEGREES(ASIN($D$5/2000))))/COS(RADIANS(90-2*DEGREES(ASIN($D$5/2000))))-('Trajectory Map'!F577*'Trajectory Map'!F577/((Tool!$D$9-Tool!$D$10)*4*COS(RADIANS(90-2*DEGREES(ASIN($D$5/2000))))*COS(RADIANS(90-2*DEGREES(ASIN($D$5/2000)))))))</f>
        <v>2.2489333323797385</v>
      </c>
      <c r="AC577">
        <f t="shared" si="67"/>
        <v>575</v>
      </c>
      <c r="AD577">
        <f t="shared" si="64"/>
        <v>1915.5612754490523</v>
      </c>
      <c r="AE577">
        <v>0</v>
      </c>
      <c r="AF577">
        <v>0</v>
      </c>
      <c r="AG577">
        <f t="shared" si="65"/>
        <v>16.708343715655243</v>
      </c>
      <c r="AH577">
        <f t="shared" si="62"/>
        <v>33.416687431310486</v>
      </c>
      <c r="AI577">
        <f t="shared" si="66"/>
        <v>56.583312568689514</v>
      </c>
      <c r="AJ577">
        <f>(1/9.81)*(SQRT(9.81*2*Basic!$C$4)*SIN(RADIANS(AI577))+(SQRT((SQRT(9.81*2*Basic!$C$4)*SIN(RADIANS(AI577))*SQRT(9.81*2*Basic!$C$4)*SIN(RADIANS(AI577)))-19.62*(-Basic!$C$3))))*SQRT(9.81*2*Basic!$C$4)*COS(RADIANS(AI577))</f>
        <v>3.3064088117108623</v>
      </c>
    </row>
    <row r="578" spans="6:36" x14ac:dyDescent="0.3">
      <c r="F578" s="36">
        <f t="shared" si="63"/>
        <v>3.3107602333653294</v>
      </c>
      <c r="G578" s="36">
        <f>Tool!$D$10+('Trajectory Map'!F578*SIN(RADIANS(90-2*DEGREES(ASIN($D$5/2000))))/COS(RADIANS(90-2*DEGREES(ASIN($D$5/2000))))-('Trajectory Map'!F578*'Trajectory Map'!F578/((Tool!$D$9-Tool!$D$10)*4*COS(RADIANS(90-2*DEGREES(ASIN($D$5/2000))))*COS(RADIANS(90-2*DEGREES(ASIN($D$5/2000)))))))</f>
        <v>2.2413322941534042</v>
      </c>
      <c r="AC578">
        <f t="shared" si="67"/>
        <v>576</v>
      </c>
      <c r="AD578">
        <f t="shared" si="64"/>
        <v>1915.2608177478073</v>
      </c>
      <c r="AE578">
        <v>0</v>
      </c>
      <c r="AF578">
        <v>0</v>
      </c>
      <c r="AG578">
        <f t="shared" si="65"/>
        <v>16.738256761376377</v>
      </c>
      <c r="AH578">
        <f t="shared" si="62"/>
        <v>33.476513522752754</v>
      </c>
      <c r="AI578">
        <f t="shared" si="66"/>
        <v>56.523486477247246</v>
      </c>
      <c r="AJ578">
        <f>(1/9.81)*(SQRT(9.81*2*Basic!$C$4)*SIN(RADIANS(AI578))+(SQRT((SQRT(9.81*2*Basic!$C$4)*SIN(RADIANS(AI578))*SQRT(9.81*2*Basic!$C$4)*SIN(RADIANS(AI578)))-19.62*(-Basic!$C$3))))*SQRT(9.81*2*Basic!$C$4)*COS(RADIANS(AI578))</f>
        <v>3.3107602333653294</v>
      </c>
    </row>
    <row r="579" spans="6:36" x14ac:dyDescent="0.3">
      <c r="F579" s="36">
        <f t="shared" si="63"/>
        <v>3.3151047024913178</v>
      </c>
      <c r="G579" s="36">
        <f>Tool!$D$10+('Trajectory Map'!F579*SIN(RADIANS(90-2*DEGREES(ASIN($D$5/2000))))/COS(RADIANS(90-2*DEGREES(ASIN($D$5/2000))))-('Trajectory Map'!F579*'Trajectory Map'!F579/((Tool!$D$9-Tool!$D$10)*4*COS(RADIANS(90-2*DEGREES(ASIN($D$5/2000))))*COS(RADIANS(90-2*DEGREES(ASIN($D$5/2000)))))))</f>
        <v>2.2337295111552695</v>
      </c>
      <c r="AC579">
        <f t="shared" si="67"/>
        <v>577</v>
      </c>
      <c r="AD579">
        <f t="shared" si="64"/>
        <v>1914.9597907005775</v>
      </c>
      <c r="AE579">
        <v>0</v>
      </c>
      <c r="AF579">
        <v>0</v>
      </c>
      <c r="AG579">
        <f t="shared" si="65"/>
        <v>16.768174504539722</v>
      </c>
      <c r="AH579">
        <f t="shared" ref="AH579:AH642" si="68">AG579*2</f>
        <v>33.536349009079444</v>
      </c>
      <c r="AI579">
        <f t="shared" si="66"/>
        <v>56.463650990920556</v>
      </c>
      <c r="AJ579">
        <f>(1/9.81)*(SQRT(9.81*2*Basic!$C$4)*SIN(RADIANS(AI579))+(SQRT((SQRT(9.81*2*Basic!$C$4)*SIN(RADIANS(AI579))*SQRT(9.81*2*Basic!$C$4)*SIN(RADIANS(AI579)))-19.62*(-Basic!$C$3))))*SQRT(9.81*2*Basic!$C$4)*COS(RADIANS(AI579))</f>
        <v>3.3151047024913178</v>
      </c>
    </row>
    <row r="580" spans="6:36" x14ac:dyDescent="0.3">
      <c r="F580" s="36">
        <f t="shared" ref="F580:F643" si="69">AJ580</f>
        <v>3.3194422099685585</v>
      </c>
      <c r="G580" s="36">
        <f>Tool!$D$10+('Trajectory Map'!F580*SIN(RADIANS(90-2*DEGREES(ASIN($D$5/2000))))/COS(RADIANS(90-2*DEGREES(ASIN($D$5/2000))))-('Trajectory Map'!F580*'Trajectory Map'!F580/((Tool!$D$9-Tool!$D$10)*4*COS(RADIANS(90-2*DEGREES(ASIN($D$5/2000))))*COS(RADIANS(90-2*DEGREES(ASIN($D$5/2000)))))))</f>
        <v>2.2261250660184446</v>
      </c>
      <c r="AC580">
        <f t="shared" si="67"/>
        <v>578</v>
      </c>
      <c r="AD580">
        <f t="shared" ref="AD580:AD643" si="70">SQRT($AB$7-(AC580*AC580))</f>
        <v>1914.6581940388212</v>
      </c>
      <c r="AE580">
        <v>0</v>
      </c>
      <c r="AF580">
        <v>0</v>
      </c>
      <c r="AG580">
        <f t="shared" ref="AG580:AG643" si="71">DEGREES(ASIN(AC580/2000))</f>
        <v>16.798096955520034</v>
      </c>
      <c r="AH580">
        <f t="shared" si="68"/>
        <v>33.596193911040068</v>
      </c>
      <c r="AI580">
        <f t="shared" ref="AI580:AI643" si="72">90-AH580</f>
        <v>56.403806088959932</v>
      </c>
      <c r="AJ580">
        <f>(1/9.81)*(SQRT(9.81*2*Basic!$C$4)*SIN(RADIANS(AI580))+(SQRT((SQRT(9.81*2*Basic!$C$4)*SIN(RADIANS(AI580))*SQRT(9.81*2*Basic!$C$4)*SIN(RADIANS(AI580)))-19.62*(-Basic!$C$3))))*SQRT(9.81*2*Basic!$C$4)*COS(RADIANS(AI580))</f>
        <v>3.3194422099685585</v>
      </c>
    </row>
    <row r="581" spans="6:36" x14ac:dyDescent="0.3">
      <c r="F581" s="36">
        <f t="shared" si="69"/>
        <v>3.3237727466921312</v>
      </c>
      <c r="G581" s="36">
        <f>Tool!$D$10+('Trajectory Map'!F581*SIN(RADIANS(90-2*DEGREES(ASIN($D$5/2000))))/COS(RADIANS(90-2*DEGREES(ASIN($D$5/2000))))-('Trajectory Map'!F581*'Trajectory Map'!F581/((Tool!$D$9-Tool!$D$10)*4*COS(RADIANS(90-2*DEGREES(ASIN($D$5/2000))))*COS(RADIANS(90-2*DEGREES(ASIN($D$5/2000)))))))</f>
        <v>2.21851904135859</v>
      </c>
      <c r="AC581">
        <f t="shared" ref="AC581:AC644" si="73">AC580+1</f>
        <v>579</v>
      </c>
      <c r="AD581">
        <f t="shared" si="70"/>
        <v>1914.3560274933186</v>
      </c>
      <c r="AE581">
        <v>0</v>
      </c>
      <c r="AF581">
        <v>0</v>
      </c>
      <c r="AG581">
        <f t="shared" si="71"/>
        <v>16.828024124705376</v>
      </c>
      <c r="AH581">
        <f t="shared" si="68"/>
        <v>33.656048249410752</v>
      </c>
      <c r="AI581">
        <f t="shared" si="72"/>
        <v>56.343951750589248</v>
      </c>
      <c r="AJ581">
        <f>(1/9.81)*(SQRT(9.81*2*Basic!$C$4)*SIN(RADIANS(AI581))+(SQRT((SQRT(9.81*2*Basic!$C$4)*SIN(RADIANS(AI581))*SQRT(9.81*2*Basic!$C$4)*SIN(RADIANS(AI581)))-19.62*(-Basic!$C$3))))*SQRT(9.81*2*Basic!$C$4)*COS(RADIANS(AI581))</f>
        <v>3.3237727466921312</v>
      </c>
    </row>
    <row r="582" spans="6:36" x14ac:dyDescent="0.3">
      <c r="F582" s="36">
        <f t="shared" si="69"/>
        <v>3.3280963035724795</v>
      </c>
      <c r="G582" s="36">
        <f>Tool!$D$10+('Trajectory Map'!F582*SIN(RADIANS(90-2*DEGREES(ASIN($D$5/2000))))/COS(RADIANS(90-2*DEGREES(ASIN($D$5/2000))))-('Trajectory Map'!F582*'Trajectory Map'!F582/((Tool!$D$9-Tool!$D$10)*4*COS(RADIANS(90-2*DEGREES(ASIN($D$5/2000))))*COS(RADIANS(90-2*DEGREES(ASIN($D$5/2000)))))))</f>
        <v>2.2109115197731866</v>
      </c>
      <c r="AC582">
        <f t="shared" si="73"/>
        <v>580</v>
      </c>
      <c r="AD582">
        <f t="shared" si="70"/>
        <v>1914.0532907941722</v>
      </c>
      <c r="AE582">
        <v>0</v>
      </c>
      <c r="AF582">
        <v>0</v>
      </c>
      <c r="AG582">
        <f t="shared" si="71"/>
        <v>16.857956022497145</v>
      </c>
      <c r="AH582">
        <f t="shared" si="68"/>
        <v>33.71591204499429</v>
      </c>
      <c r="AI582">
        <f t="shared" si="72"/>
        <v>56.28408795500571</v>
      </c>
      <c r="AJ582">
        <f>(1/9.81)*(SQRT(9.81*2*Basic!$C$4)*SIN(RADIANS(AI582))+(SQRT((SQRT(9.81*2*Basic!$C$4)*SIN(RADIANS(AI582))*SQRT(9.81*2*Basic!$C$4)*SIN(RADIANS(AI582)))-19.62*(-Basic!$C$3))))*SQRT(9.81*2*Basic!$C$4)*COS(RADIANS(AI582))</f>
        <v>3.3280963035724795</v>
      </c>
    </row>
    <row r="583" spans="6:36" x14ac:dyDescent="0.3">
      <c r="F583" s="36">
        <f t="shared" si="69"/>
        <v>3.3324128715354382</v>
      </c>
      <c r="G583" s="36">
        <f>Tool!$D$10+('Trajectory Map'!F583*SIN(RADIANS(90-2*DEGREES(ASIN($D$5/2000))))/COS(RADIANS(90-2*DEGREES(ASIN($D$5/2000))))-('Trajectory Map'!F583*'Trajectory Map'!F583/((Tool!$D$9-Tool!$D$10)*4*COS(RADIANS(90-2*DEGREES(ASIN($D$5/2000))))*COS(RADIANS(90-2*DEGREES(ASIN($D$5/2000)))))))</f>
        <v>2.2033025838407694</v>
      </c>
      <c r="AC583">
        <f t="shared" si="73"/>
        <v>581</v>
      </c>
      <c r="AD583">
        <f t="shared" si="70"/>
        <v>1913.7499836708034</v>
      </c>
      <c r="AE583">
        <v>0</v>
      </c>
      <c r="AF583">
        <v>0</v>
      </c>
      <c r="AG583">
        <f t="shared" si="71"/>
        <v>16.887892659310133</v>
      </c>
      <c r="AH583">
        <f t="shared" si="68"/>
        <v>33.775785318620265</v>
      </c>
      <c r="AI583">
        <f t="shared" si="72"/>
        <v>56.224214681379735</v>
      </c>
      <c r="AJ583">
        <f>(1/9.81)*(SQRT(9.81*2*Basic!$C$4)*SIN(RADIANS(AI583))+(SQRT((SQRT(9.81*2*Basic!$C$4)*SIN(RADIANS(AI583))*SQRT(9.81*2*Basic!$C$4)*SIN(RADIANS(AI583)))-19.62*(-Basic!$C$3))))*SQRT(9.81*2*Basic!$C$4)*COS(RADIANS(AI583))</f>
        <v>3.3324128715354382</v>
      </c>
    </row>
    <row r="584" spans="6:36" x14ac:dyDescent="0.3">
      <c r="F584" s="36">
        <f t="shared" si="69"/>
        <v>3.3367224415222636</v>
      </c>
      <c r="G584" s="36">
        <f>Tool!$D$10+('Trajectory Map'!F584*SIN(RADIANS(90-2*DEGREES(ASIN($D$5/2000))))/COS(RADIANS(90-2*DEGREES(ASIN($D$5/2000))))-('Trajectory Map'!F584*'Trajectory Map'!F584/((Tool!$D$9-Tool!$D$10)*4*COS(RADIANS(90-2*DEGREES(ASIN($D$5/2000))))*COS(RADIANS(90-2*DEGREES(ASIN($D$5/2000)))))))</f>
        <v>2.1956923161201698</v>
      </c>
      <c r="AC584">
        <f t="shared" si="73"/>
        <v>582</v>
      </c>
      <c r="AD584">
        <f t="shared" si="70"/>
        <v>1913.4461058519521</v>
      </c>
      <c r="AE584">
        <v>0</v>
      </c>
      <c r="AF584">
        <v>0</v>
      </c>
      <c r="AG584">
        <f t="shared" si="71"/>
        <v>16.917834045572544</v>
      </c>
      <c r="AH584">
        <f t="shared" si="68"/>
        <v>33.835668091145088</v>
      </c>
      <c r="AI584">
        <f t="shared" si="72"/>
        <v>56.164331908854912</v>
      </c>
      <c r="AJ584">
        <f>(1/9.81)*(SQRT(9.81*2*Basic!$C$4)*SIN(RADIANS(AI584))+(SQRT((SQRT(9.81*2*Basic!$C$4)*SIN(RADIANS(AI584))*SQRT(9.81*2*Basic!$C$4)*SIN(RADIANS(AI584)))-19.62*(-Basic!$C$3))))*SQRT(9.81*2*Basic!$C$4)*COS(RADIANS(AI584))</f>
        <v>3.3367224415222636</v>
      </c>
    </row>
    <row r="585" spans="6:36" x14ac:dyDescent="0.3">
      <c r="F585" s="36">
        <f t="shared" si="69"/>
        <v>3.3410250044896541</v>
      </c>
      <c r="G585" s="36">
        <f>Tool!$D$10+('Trajectory Map'!F585*SIN(RADIANS(90-2*DEGREES(ASIN($D$5/2000))))/COS(RADIANS(90-2*DEGREES(ASIN($D$5/2000))))-('Trajectory Map'!F585*'Trajectory Map'!F585/((Tool!$D$9-Tool!$D$10)*4*COS(RADIANS(90-2*DEGREES(ASIN($D$5/2000))))*COS(RADIANS(90-2*DEGREES(ASIN($D$5/2000)))))))</f>
        <v>2.1880807991497639</v>
      </c>
      <c r="AC585">
        <f t="shared" si="73"/>
        <v>583</v>
      </c>
      <c r="AD585">
        <f t="shared" si="70"/>
        <v>1913.1416570656759</v>
      </c>
      <c r="AE585">
        <v>0</v>
      </c>
      <c r="AF585">
        <v>0</v>
      </c>
      <c r="AG585">
        <f t="shared" si="71"/>
        <v>16.94778019172605</v>
      </c>
      <c r="AH585">
        <f t="shared" si="68"/>
        <v>33.8955603834521</v>
      </c>
      <c r="AI585">
        <f t="shared" si="72"/>
        <v>56.1044396165479</v>
      </c>
      <c r="AJ585">
        <f>(1/9.81)*(SQRT(9.81*2*Basic!$C$4)*SIN(RADIANS(AI585))+(SQRT((SQRT(9.81*2*Basic!$C$4)*SIN(RADIANS(AI585))*SQRT(9.81*2*Basic!$C$4)*SIN(RADIANS(AI585)))-19.62*(-Basic!$C$3))))*SQRT(9.81*2*Basic!$C$4)*COS(RADIANS(AI585))</f>
        <v>3.3410250044896541</v>
      </c>
    </row>
    <row r="586" spans="6:36" x14ac:dyDescent="0.3">
      <c r="F586" s="36">
        <f t="shared" si="69"/>
        <v>3.3453205514097819</v>
      </c>
      <c r="G586" s="36">
        <f>Tool!$D$10+('Trajectory Map'!F586*SIN(RADIANS(90-2*DEGREES(ASIN($D$5/2000))))/COS(RADIANS(90-2*DEGREES(ASIN($D$5/2000))))-('Trajectory Map'!F586*'Trajectory Map'!F586/((Tool!$D$9-Tool!$D$10)*4*COS(RADIANS(90-2*DEGREES(ASIN($D$5/2000))))*COS(RADIANS(90-2*DEGREES(ASIN($D$5/2000)))))))</f>
        <v>2.180468115446708</v>
      </c>
      <c r="AC586">
        <f t="shared" si="73"/>
        <v>584</v>
      </c>
      <c r="AD586">
        <f t="shared" si="70"/>
        <v>1912.8366370393474</v>
      </c>
      <c r="AE586">
        <v>0</v>
      </c>
      <c r="AF586">
        <v>0</v>
      </c>
      <c r="AG586">
        <f t="shared" si="71"/>
        <v>16.977731108225839</v>
      </c>
      <c r="AH586">
        <f t="shared" si="68"/>
        <v>33.955462216451679</v>
      </c>
      <c r="AI586">
        <f t="shared" si="72"/>
        <v>56.044537783548321</v>
      </c>
      <c r="AJ586">
        <f>(1/9.81)*(SQRT(9.81*2*Basic!$C$4)*SIN(RADIANS(AI586))+(SQRT((SQRT(9.81*2*Basic!$C$4)*SIN(RADIANS(AI586))*SQRT(9.81*2*Basic!$C$4)*SIN(RADIANS(AI586)))-19.62*(-Basic!$C$3))))*SQRT(9.81*2*Basic!$C$4)*COS(RADIANS(AI586))</f>
        <v>3.3453205514097819</v>
      </c>
    </row>
    <row r="587" spans="6:36" x14ac:dyDescent="0.3">
      <c r="F587" s="36">
        <f t="shared" si="69"/>
        <v>3.3496090732703085</v>
      </c>
      <c r="G587" s="36">
        <f>Tool!$D$10+('Trajectory Map'!F587*SIN(RADIANS(90-2*DEGREES(ASIN($D$5/2000))))/COS(RADIANS(90-2*DEGREES(ASIN($D$5/2000))))-('Trajectory Map'!F587*'Trajectory Map'!F587/((Tool!$D$9-Tool!$D$10)*4*COS(RADIANS(90-2*DEGREES(ASIN($D$5/2000))))*COS(RADIANS(90-2*DEGREES(ASIN($D$5/2000)))))))</f>
        <v>2.1728543475062003</v>
      </c>
      <c r="AC587">
        <f t="shared" si="73"/>
        <v>585</v>
      </c>
      <c r="AD587">
        <f t="shared" si="70"/>
        <v>1912.5310454996541</v>
      </c>
      <c r="AE587">
        <v>0</v>
      </c>
      <c r="AF587">
        <v>0</v>
      </c>
      <c r="AG587">
        <f t="shared" si="71"/>
        <v>17.007686805540626</v>
      </c>
      <c r="AH587">
        <f t="shared" si="68"/>
        <v>34.015373611081252</v>
      </c>
      <c r="AI587">
        <f t="shared" si="72"/>
        <v>55.984626388918748</v>
      </c>
      <c r="AJ587">
        <f>(1/9.81)*(SQRT(9.81*2*Basic!$C$4)*SIN(RADIANS(AI587))+(SQRT((SQRT(9.81*2*Basic!$C$4)*SIN(RADIANS(AI587))*SQRT(9.81*2*Basic!$C$4)*SIN(RADIANS(AI587)))-19.62*(-Basic!$C$3))))*SQRT(9.81*2*Basic!$C$4)*COS(RADIANS(AI587))</f>
        <v>3.3496090732703085</v>
      </c>
    </row>
    <row r="588" spans="6:36" x14ac:dyDescent="0.3">
      <c r="F588" s="36">
        <f t="shared" si="69"/>
        <v>3.3538905610744201</v>
      </c>
      <c r="G588" s="36">
        <f>Tool!$D$10+('Trajectory Map'!F588*SIN(RADIANS(90-2*DEGREES(ASIN($D$5/2000))))/COS(RADIANS(90-2*DEGREES(ASIN($D$5/2000))))-('Trajectory Map'!F588*'Trajectory Map'!F588/((Tool!$D$9-Tool!$D$10)*4*COS(RADIANS(90-2*DEGREES(ASIN($D$5/2000))))*COS(RADIANS(90-2*DEGREES(ASIN($D$5/2000)))))))</f>
        <v>2.1652395778007101</v>
      </c>
      <c r="AC588">
        <f t="shared" si="73"/>
        <v>586</v>
      </c>
      <c r="AD588">
        <f t="shared" si="70"/>
        <v>1912.2248821725964</v>
      </c>
      <c r="AE588">
        <v>0</v>
      </c>
      <c r="AF588">
        <v>0</v>
      </c>
      <c r="AG588">
        <f t="shared" si="71"/>
        <v>17.037647294152713</v>
      </c>
      <c r="AH588">
        <f t="shared" si="68"/>
        <v>34.075294588305425</v>
      </c>
      <c r="AI588">
        <f t="shared" si="72"/>
        <v>55.924705411694575</v>
      </c>
      <c r="AJ588">
        <f>(1/9.81)*(SQRT(9.81*2*Basic!$C$4)*SIN(RADIANS(AI588))+(SQRT((SQRT(9.81*2*Basic!$C$4)*SIN(RADIANS(AI588))*SQRT(9.81*2*Basic!$C$4)*SIN(RADIANS(AI588)))-19.62*(-Basic!$C$3))))*SQRT(9.81*2*Basic!$C$4)*COS(RADIANS(AI588))</f>
        <v>3.3538905610744201</v>
      </c>
    </row>
    <row r="589" spans="6:36" x14ac:dyDescent="0.3">
      <c r="F589" s="36">
        <f t="shared" si="69"/>
        <v>3.3581650058408505</v>
      </c>
      <c r="G589" s="36">
        <f>Tool!$D$10+('Trajectory Map'!F589*SIN(RADIANS(90-2*DEGREES(ASIN($D$5/2000))))/COS(RADIANS(90-2*DEGREES(ASIN($D$5/2000))))-('Trajectory Map'!F589*'Trajectory Map'!F589/((Tool!$D$9-Tool!$D$10)*4*COS(RADIANS(90-2*DEGREES(ASIN($D$5/2000))))*COS(RADIANS(90-2*DEGREES(ASIN($D$5/2000)))))))</f>
        <v>2.1576238887792214</v>
      </c>
      <c r="AC589">
        <f t="shared" si="73"/>
        <v>587</v>
      </c>
      <c r="AD589">
        <f t="shared" si="70"/>
        <v>1911.9181467834862</v>
      </c>
      <c r="AE589">
        <v>0</v>
      </c>
      <c r="AF589">
        <v>0</v>
      </c>
      <c r="AG589">
        <f t="shared" si="71"/>
        <v>17.067612584558059</v>
      </c>
      <c r="AH589">
        <f t="shared" si="68"/>
        <v>34.135225169116119</v>
      </c>
      <c r="AI589">
        <f t="shared" si="72"/>
        <v>55.864774830883881</v>
      </c>
      <c r="AJ589">
        <f>(1/9.81)*(SQRT(9.81*2*Basic!$C$4)*SIN(RADIANS(AI589))+(SQRT((SQRT(9.81*2*Basic!$C$4)*SIN(RADIANS(AI589))*SQRT(9.81*2*Basic!$C$4)*SIN(RADIANS(AI589)))-19.62*(-Basic!$C$3))))*SQRT(9.81*2*Basic!$C$4)*COS(RADIANS(AI589))</f>
        <v>3.3581650058408505</v>
      </c>
    </row>
    <row r="590" spans="6:36" x14ac:dyDescent="0.3">
      <c r="F590" s="36">
        <f t="shared" si="69"/>
        <v>3.3624323986039033</v>
      </c>
      <c r="G590" s="36">
        <f>Tool!$D$10+('Trajectory Map'!F590*SIN(RADIANS(90-2*DEGREES(ASIN($D$5/2000))))/COS(RADIANS(90-2*DEGREES(ASIN($D$5/2000))))-('Trajectory Map'!F590*'Trajectory Map'!F590/((Tool!$D$9-Tool!$D$10)*4*COS(RADIANS(90-2*DEGREES(ASIN($D$5/2000))))*COS(RADIANS(90-2*DEGREES(ASIN($D$5/2000)))))))</f>
        <v>2.1500073628664911</v>
      </c>
      <c r="AC590">
        <f t="shared" si="73"/>
        <v>588</v>
      </c>
      <c r="AD590">
        <f t="shared" si="70"/>
        <v>1911.6108390569457</v>
      </c>
      <c r="AE590">
        <v>0</v>
      </c>
      <c r="AF590">
        <v>0</v>
      </c>
      <c r="AG590">
        <f t="shared" si="71"/>
        <v>17.097582687266247</v>
      </c>
      <c r="AH590">
        <f t="shared" si="68"/>
        <v>34.195165374532493</v>
      </c>
      <c r="AI590">
        <f t="shared" si="72"/>
        <v>55.804834625467507</v>
      </c>
      <c r="AJ590">
        <f>(1/9.81)*(SQRT(9.81*2*Basic!$C$4)*SIN(RADIANS(AI590))+(SQRT((SQRT(9.81*2*Basic!$C$4)*SIN(RADIANS(AI590))*SQRT(9.81*2*Basic!$C$4)*SIN(RADIANS(AI590)))-19.62*(-Basic!$C$3))))*SQRT(9.81*2*Basic!$C$4)*COS(RADIANS(AI590))</f>
        <v>3.3624323986039033</v>
      </c>
    </row>
    <row r="591" spans="6:36" x14ac:dyDescent="0.3">
      <c r="F591" s="36">
        <f t="shared" si="69"/>
        <v>3.3666927304134857</v>
      </c>
      <c r="G591" s="36">
        <f>Tool!$D$10+('Trajectory Map'!F591*SIN(RADIANS(90-2*DEGREES(ASIN($D$5/2000))))/COS(RADIANS(90-2*DEGREES(ASIN($D$5/2000))))-('Trajectory Map'!F591*'Trajectory Map'!F591/((Tool!$D$9-Tool!$D$10)*4*COS(RADIANS(90-2*DEGREES(ASIN($D$5/2000))))*COS(RADIANS(90-2*DEGREES(ASIN($D$5/2000)))))))</f>
        <v>2.142390082462275</v>
      </c>
      <c r="AC591">
        <f t="shared" si="73"/>
        <v>589</v>
      </c>
      <c r="AD591">
        <f t="shared" si="70"/>
        <v>1911.3029587169062</v>
      </c>
      <c r="AE591">
        <v>0</v>
      </c>
      <c r="AF591">
        <v>0</v>
      </c>
      <c r="AG591">
        <f t="shared" si="71"/>
        <v>17.127557612800608</v>
      </c>
      <c r="AH591">
        <f t="shared" si="68"/>
        <v>34.255115225601216</v>
      </c>
      <c r="AI591">
        <f t="shared" si="72"/>
        <v>55.744884774398784</v>
      </c>
      <c r="AJ591">
        <f>(1/9.81)*(SQRT(9.81*2*Basic!$C$4)*SIN(RADIANS(AI591))+(SQRT((SQRT(9.81*2*Basic!$C$4)*SIN(RADIANS(AI591))*SQRT(9.81*2*Basic!$C$4)*SIN(RADIANS(AI591)))-19.62*(-Basic!$C$3))))*SQRT(9.81*2*Basic!$C$4)*COS(RADIANS(AI591))</f>
        <v>3.3666927304134857</v>
      </c>
    </row>
    <row r="592" spans="6:36" x14ac:dyDescent="0.3">
      <c r="F592" s="36">
        <f t="shared" si="69"/>
        <v>3.3709459923351193</v>
      </c>
      <c r="G592" s="36">
        <f>Tool!$D$10+('Trajectory Map'!F592*SIN(RADIANS(90-2*DEGREES(ASIN($D$5/2000))))/COS(RADIANS(90-2*DEGREES(ASIN($D$5/2000))))-('Trajectory Map'!F592*'Trajectory Map'!F592/((Tool!$D$9-Tool!$D$10)*4*COS(RADIANS(90-2*DEGREES(ASIN($D$5/2000))))*COS(RADIANS(90-2*DEGREES(ASIN($D$5/2000)))))))</f>
        <v>2.1347721299405986</v>
      </c>
      <c r="AC592">
        <f t="shared" si="73"/>
        <v>590</v>
      </c>
      <c r="AD592">
        <f t="shared" si="70"/>
        <v>1910.9945054866066</v>
      </c>
      <c r="AE592">
        <v>0</v>
      </c>
      <c r="AF592">
        <v>0</v>
      </c>
      <c r="AG592">
        <f t="shared" si="71"/>
        <v>17.157537371698201</v>
      </c>
      <c r="AH592">
        <f t="shared" si="68"/>
        <v>34.315074743396401</v>
      </c>
      <c r="AI592">
        <f t="shared" si="72"/>
        <v>55.684925256603599</v>
      </c>
      <c r="AJ592">
        <f>(1/9.81)*(SQRT(9.81*2*Basic!$C$4)*SIN(RADIANS(AI592))+(SQRT((SQRT(9.81*2*Basic!$C$4)*SIN(RADIANS(AI592))*SQRT(9.81*2*Basic!$C$4)*SIN(RADIANS(AI592)))-19.62*(-Basic!$C$3))))*SQRT(9.81*2*Basic!$C$4)*COS(RADIANS(AI592))</f>
        <v>3.3709459923351193</v>
      </c>
    </row>
    <row r="593" spans="6:36" x14ac:dyDescent="0.3">
      <c r="F593" s="36">
        <f t="shared" si="69"/>
        <v>3.3751921754499827</v>
      </c>
      <c r="G593" s="36">
        <f>Tool!$D$10+('Trajectory Map'!F593*SIN(RADIANS(90-2*DEGREES(ASIN($D$5/2000))))/COS(RADIANS(90-2*DEGREES(ASIN($D$5/2000))))-('Trajectory Map'!F593*'Trajectory Map'!F593/((Tool!$D$9-Tool!$D$10)*4*COS(RADIANS(90-2*DEGREES(ASIN($D$5/2000))))*COS(RADIANS(90-2*DEGREES(ASIN($D$5/2000)))))))</f>
        <v>2.1271535876489747</v>
      </c>
      <c r="AC593">
        <f t="shared" si="73"/>
        <v>591</v>
      </c>
      <c r="AD593">
        <f t="shared" si="70"/>
        <v>1910.6854790885914</v>
      </c>
      <c r="AE593">
        <v>0</v>
      </c>
      <c r="AF593">
        <v>0</v>
      </c>
      <c r="AG593">
        <f t="shared" si="71"/>
        <v>17.187521974509888</v>
      </c>
      <c r="AH593">
        <f t="shared" si="68"/>
        <v>34.375043949019776</v>
      </c>
      <c r="AI593">
        <f t="shared" si="72"/>
        <v>55.624956050980224</v>
      </c>
      <c r="AJ593">
        <f>(1/9.81)*(SQRT(9.81*2*Basic!$C$4)*SIN(RADIANS(AI593))+(SQRT((SQRT(9.81*2*Basic!$C$4)*SIN(RADIANS(AI593))*SQRT(9.81*2*Basic!$C$4)*SIN(RADIANS(AI593)))-19.62*(-Basic!$C$3))))*SQRT(9.81*2*Basic!$C$4)*COS(RADIANS(AI593))</f>
        <v>3.3751921754499827</v>
      </c>
    </row>
    <row r="594" spans="6:36" x14ac:dyDescent="0.3">
      <c r="F594" s="36">
        <f t="shared" si="69"/>
        <v>3.3794312708549246</v>
      </c>
      <c r="G594" s="36">
        <f>Tool!$D$10+('Trajectory Map'!F594*SIN(RADIANS(90-2*DEGREES(ASIN($D$5/2000))))/COS(RADIANS(90-2*DEGREES(ASIN($D$5/2000))))-('Trajectory Map'!F594*'Trajectory Map'!F594/((Tool!$D$9-Tool!$D$10)*4*COS(RADIANS(90-2*DEGREES(ASIN($D$5/2000))))*COS(RADIANS(90-2*DEGREES(ASIN($D$5/2000)))))))</f>
        <v>2.1195345379076693</v>
      </c>
      <c r="AC594">
        <f t="shared" si="73"/>
        <v>592</v>
      </c>
      <c r="AD594">
        <f t="shared" si="70"/>
        <v>1910.3758792447104</v>
      </c>
      <c r="AE594">
        <v>0</v>
      </c>
      <c r="AF594">
        <v>0</v>
      </c>
      <c r="AG594">
        <f t="shared" si="71"/>
        <v>17.217511431800357</v>
      </c>
      <c r="AH594">
        <f t="shared" si="68"/>
        <v>34.435022863600715</v>
      </c>
      <c r="AI594">
        <f t="shared" si="72"/>
        <v>55.564977136399285</v>
      </c>
      <c r="AJ594">
        <f>(1/9.81)*(SQRT(9.81*2*Basic!$C$4)*SIN(RADIANS(AI594))+(SQRT((SQRT(9.81*2*Basic!$C$4)*SIN(RADIANS(AI594))*SQRT(9.81*2*Basic!$C$4)*SIN(RADIANS(AI594)))-19.62*(-Basic!$C$3))))*SQRT(9.81*2*Basic!$C$4)*COS(RADIANS(AI594))</f>
        <v>3.3794312708549246</v>
      </c>
    </row>
    <row r="595" spans="6:36" x14ac:dyDescent="0.3">
      <c r="F595" s="36">
        <f t="shared" si="69"/>
        <v>3.3836632696624953</v>
      </c>
      <c r="G595" s="36">
        <f>Tool!$D$10+('Trajectory Map'!F595*SIN(RADIANS(90-2*DEGREES(ASIN($D$5/2000))))/COS(RADIANS(90-2*DEGREES(ASIN($D$5/2000))))-('Trajectory Map'!F595*'Trajectory Map'!F595/((Tool!$D$9-Tool!$D$10)*4*COS(RADIANS(90-2*DEGREES(ASIN($D$5/2000))))*COS(RADIANS(90-2*DEGREES(ASIN($D$5/2000)))))))</f>
        <v>2.1119150630089347</v>
      </c>
      <c r="AC595">
        <f t="shared" si="73"/>
        <v>593</v>
      </c>
      <c r="AD595">
        <f t="shared" si="70"/>
        <v>1910.0657056761163</v>
      </c>
      <c r="AE595">
        <v>0</v>
      </c>
      <c r="AF595">
        <v>0</v>
      </c>
      <c r="AG595">
        <f t="shared" si="71"/>
        <v>17.247505754148182</v>
      </c>
      <c r="AH595">
        <f t="shared" si="68"/>
        <v>34.495011508296365</v>
      </c>
      <c r="AI595">
        <f t="shared" si="72"/>
        <v>55.504988491703635</v>
      </c>
      <c r="AJ595">
        <f>(1/9.81)*(SQRT(9.81*2*Basic!$C$4)*SIN(RADIANS(AI595))+(SQRT((SQRT(9.81*2*Basic!$C$4)*SIN(RADIANS(AI595))*SQRT(9.81*2*Basic!$C$4)*SIN(RADIANS(AI595)))-19.62*(-Basic!$C$3))))*SQRT(9.81*2*Basic!$C$4)*COS(RADIANS(AI595))</f>
        <v>3.3836632696624953</v>
      </c>
    </row>
    <row r="596" spans="6:36" x14ac:dyDescent="0.3">
      <c r="F596" s="36">
        <f t="shared" si="69"/>
        <v>3.3878881630009738</v>
      </c>
      <c r="G596" s="36">
        <f>Tool!$D$10+('Trajectory Map'!F596*SIN(RADIANS(90-2*DEGREES(ASIN($D$5/2000))))/COS(RADIANS(90-2*DEGREES(ASIN($D$5/2000))))-('Trajectory Map'!F596*'Trajectory Map'!F596/((Tool!$D$9-Tool!$D$10)*4*COS(RADIANS(90-2*DEGREES(ASIN($D$5/2000))))*COS(RADIANS(90-2*DEGREES(ASIN($D$5/2000)))))))</f>
        <v>2.1042952452162589</v>
      </c>
      <c r="AC596">
        <f t="shared" si="73"/>
        <v>594</v>
      </c>
      <c r="AD596">
        <f t="shared" si="70"/>
        <v>1909.754958103264</v>
      </c>
      <c r="AE596">
        <v>0</v>
      </c>
      <c r="AF596">
        <v>0</v>
      </c>
      <c r="AG596">
        <f t="shared" si="71"/>
        <v>17.277504952145858</v>
      </c>
      <c r="AH596">
        <f t="shared" si="68"/>
        <v>34.555009904291715</v>
      </c>
      <c r="AI596">
        <f t="shared" si="72"/>
        <v>55.444990095708285</v>
      </c>
      <c r="AJ596">
        <f>(1/9.81)*(SQRT(9.81*2*Basic!$C$4)*SIN(RADIANS(AI596))+(SQRT((SQRT(9.81*2*Basic!$C$4)*SIN(RADIANS(AI596))*SQRT(9.81*2*Basic!$C$4)*SIN(RADIANS(AI596)))-19.62*(-Basic!$C$3))))*SQRT(9.81*2*Basic!$C$4)*COS(RADIANS(AI596))</f>
        <v>3.3878881630009738</v>
      </c>
    </row>
    <row r="597" spans="6:36" x14ac:dyDescent="0.3">
      <c r="F597" s="36">
        <f t="shared" si="69"/>
        <v>3.3921059420143842</v>
      </c>
      <c r="G597" s="36">
        <f>Tool!$D$10+('Trajectory Map'!F597*SIN(RADIANS(90-2*DEGREES(ASIN($D$5/2000))))/COS(RADIANS(90-2*DEGREES(ASIN($D$5/2000))))-('Trajectory Map'!F597*'Trajectory Map'!F597/((Tool!$D$9-Tool!$D$10)*4*COS(RADIANS(90-2*DEGREES(ASIN($D$5/2000))))*COS(RADIANS(90-2*DEGREES(ASIN($D$5/2000)))))))</f>
        <v>2.0966751667636192</v>
      </c>
      <c r="AC597">
        <f t="shared" si="73"/>
        <v>595</v>
      </c>
      <c r="AD597">
        <f t="shared" si="70"/>
        <v>1909.4436362459091</v>
      </c>
      <c r="AE597">
        <v>0</v>
      </c>
      <c r="AF597">
        <v>0</v>
      </c>
      <c r="AG597">
        <f t="shared" si="71"/>
        <v>17.307509036399818</v>
      </c>
      <c r="AH597">
        <f t="shared" si="68"/>
        <v>34.615018072799636</v>
      </c>
      <c r="AI597">
        <f t="shared" si="72"/>
        <v>55.384981927200364</v>
      </c>
      <c r="AJ597">
        <f>(1/9.81)*(SQRT(9.81*2*Basic!$C$4)*SIN(RADIANS(AI597))+(SQRT((SQRT(9.81*2*Basic!$C$4)*SIN(RADIANS(AI597))*SQRT(9.81*2*Basic!$C$4)*SIN(RADIANS(AI597)))-19.62*(-Basic!$C$3))))*SQRT(9.81*2*Basic!$C$4)*COS(RADIANS(AI597))</f>
        <v>3.3921059420143842</v>
      </c>
    </row>
    <row r="598" spans="6:36" x14ac:dyDescent="0.3">
      <c r="F598" s="36">
        <f t="shared" si="69"/>
        <v>3.3963165978625312</v>
      </c>
      <c r="G598" s="36">
        <f>Tool!$D$10+('Trajectory Map'!F598*SIN(RADIANS(90-2*DEGREES(ASIN($D$5/2000))))/COS(RADIANS(90-2*DEGREES(ASIN($D$5/2000))))-('Trajectory Map'!F598*'Trajectory Map'!F598/((Tool!$D$9-Tool!$D$10)*4*COS(RADIANS(90-2*DEGREES(ASIN($D$5/2000))))*COS(RADIANS(90-2*DEGREES(ASIN($D$5/2000)))))))</f>
        <v>2.0890549098547191</v>
      </c>
      <c r="AC598">
        <f t="shared" si="73"/>
        <v>596</v>
      </c>
      <c r="AD598">
        <f t="shared" si="70"/>
        <v>1909.131739823106</v>
      </c>
      <c r="AE598">
        <v>0</v>
      </c>
      <c r="AF598">
        <v>0</v>
      </c>
      <c r="AG598">
        <f t="shared" si="71"/>
        <v>17.337518017530517</v>
      </c>
      <c r="AH598">
        <f t="shared" si="68"/>
        <v>34.675036035061034</v>
      </c>
      <c r="AI598">
        <f t="shared" si="72"/>
        <v>55.324963964938966</v>
      </c>
      <c r="AJ598">
        <f>(1/9.81)*(SQRT(9.81*2*Basic!$C$4)*SIN(RADIANS(AI598))+(SQRT((SQRT(9.81*2*Basic!$C$4)*SIN(RADIANS(AI598))*SQRT(9.81*2*Basic!$C$4)*SIN(RADIANS(AI598)))-19.62*(-Basic!$C$3))))*SQRT(9.81*2*Basic!$C$4)*COS(RADIANS(AI598))</f>
        <v>3.3963165978625312</v>
      </c>
    </row>
    <row r="599" spans="6:36" x14ac:dyDescent="0.3">
      <c r="F599" s="36">
        <f t="shared" si="69"/>
        <v>3.4005201217210184</v>
      </c>
      <c r="G599" s="36">
        <f>Tool!$D$10+('Trajectory Map'!F599*SIN(RADIANS(90-2*DEGREES(ASIN($D$5/2000))))/COS(RADIANS(90-2*DEGREES(ASIN($D$5/2000))))-('Trajectory Map'!F599*'Trajectory Map'!F599/((Tool!$D$9-Tool!$D$10)*4*COS(RADIANS(90-2*DEGREES(ASIN($D$5/2000))))*COS(RADIANS(90-2*DEGREES(ASIN($D$5/2000)))))))</f>
        <v>2.0814345566622379</v>
      </c>
      <c r="AC599">
        <f t="shared" si="73"/>
        <v>597</v>
      </c>
      <c r="AD599">
        <f t="shared" si="70"/>
        <v>1908.8192685532069</v>
      </c>
      <c r="AE599">
        <v>0</v>
      </c>
      <c r="AF599">
        <v>0</v>
      </c>
      <c r="AG599">
        <f t="shared" si="71"/>
        <v>17.367531906172442</v>
      </c>
      <c r="AH599">
        <f t="shared" si="68"/>
        <v>34.735063812344883</v>
      </c>
      <c r="AI599">
        <f t="shared" si="72"/>
        <v>55.264936187655117</v>
      </c>
      <c r="AJ599">
        <f>(1/9.81)*(SQRT(9.81*2*Basic!$C$4)*SIN(RADIANS(AI599))+(SQRT((SQRT(9.81*2*Basic!$C$4)*SIN(RADIANS(AI599))*SQRT(9.81*2*Basic!$C$4)*SIN(RADIANS(AI599)))-19.62*(-Basic!$C$3))))*SQRT(9.81*2*Basic!$C$4)*COS(RADIANS(AI599))</f>
        <v>3.4005201217210184</v>
      </c>
    </row>
    <row r="600" spans="6:36" x14ac:dyDescent="0.3">
      <c r="F600" s="36">
        <f t="shared" si="69"/>
        <v>3.4047165047812831</v>
      </c>
      <c r="G600" s="36">
        <f>Tool!$D$10+('Trajectory Map'!F600*SIN(RADIANS(90-2*DEGREES(ASIN($D$5/2000))))/COS(RADIANS(90-2*DEGREES(ASIN($D$5/2000))))-('Trajectory Map'!F600*'Trajectory Map'!F600/((Tool!$D$9-Tool!$D$10)*4*COS(RADIANS(90-2*DEGREES(ASIN($D$5/2000))))*COS(RADIANS(90-2*DEGREES(ASIN($D$5/2000)))))))</f>
        <v>2.073814189327071</v>
      </c>
      <c r="AC600">
        <f t="shared" si="73"/>
        <v>598</v>
      </c>
      <c r="AD600">
        <f t="shared" si="70"/>
        <v>1908.5062221538603</v>
      </c>
      <c r="AE600">
        <v>0</v>
      </c>
      <c r="AF600">
        <v>0</v>
      </c>
      <c r="AG600">
        <f t="shared" si="71"/>
        <v>17.39755071297418</v>
      </c>
      <c r="AH600">
        <f t="shared" si="68"/>
        <v>34.79510142594836</v>
      </c>
      <c r="AI600">
        <f t="shared" si="72"/>
        <v>55.20489857405164</v>
      </c>
      <c r="AJ600">
        <f>(1/9.81)*(SQRT(9.81*2*Basic!$C$4)*SIN(RADIANS(AI600))+(SQRT((SQRT(9.81*2*Basic!$C$4)*SIN(RADIANS(AI600))*SQRT(9.81*2*Basic!$C$4)*SIN(RADIANS(AI600)))-19.62*(-Basic!$C$3))))*SQRT(9.81*2*Basic!$C$4)*COS(RADIANS(AI600))</f>
        <v>3.4047165047812831</v>
      </c>
    </row>
    <row r="601" spans="6:36" x14ac:dyDescent="0.3">
      <c r="F601" s="36">
        <f t="shared" si="69"/>
        <v>3.4089057382506076</v>
      </c>
      <c r="G601" s="36">
        <f>Tool!$D$10+('Trajectory Map'!F601*SIN(RADIANS(90-2*DEGREES(ASIN($D$5/2000))))/COS(RADIANS(90-2*DEGREES(ASIN($D$5/2000))))-('Trajectory Map'!F601*'Trajectory Map'!F601/((Tool!$D$9-Tool!$D$10)*4*COS(RADIANS(90-2*DEGREES(ASIN($D$5/2000))))*COS(RADIANS(90-2*DEGREES(ASIN($D$5/2000)))))))</f>
        <v>2.066193889957594</v>
      </c>
      <c r="AC601">
        <f t="shared" si="73"/>
        <v>599</v>
      </c>
      <c r="AD601">
        <f t="shared" si="70"/>
        <v>1908.1926003420094</v>
      </c>
      <c r="AE601">
        <v>0</v>
      </c>
      <c r="AF601">
        <v>0</v>
      </c>
      <c r="AG601">
        <f t="shared" si="71"/>
        <v>17.427574448598438</v>
      </c>
      <c r="AH601">
        <f t="shared" si="68"/>
        <v>34.855148897196877</v>
      </c>
      <c r="AI601">
        <f t="shared" si="72"/>
        <v>55.144851102803123</v>
      </c>
      <c r="AJ601">
        <f>(1/9.81)*(SQRT(9.81*2*Basic!$C$4)*SIN(RADIANS(AI601))+(SQRT((SQRT(9.81*2*Basic!$C$4)*SIN(RADIANS(AI601))*SQRT(9.81*2*Basic!$C$4)*SIN(RADIANS(AI601)))-19.62*(-Basic!$C$3))))*SQRT(9.81*2*Basic!$C$4)*COS(RADIANS(AI601))</f>
        <v>3.4089057382506076</v>
      </c>
    </row>
    <row r="602" spans="6:36" x14ac:dyDescent="0.3">
      <c r="F602" s="36">
        <f t="shared" si="69"/>
        <v>3.4130878133521576</v>
      </c>
      <c r="G602" s="36">
        <f>Tool!$D$10+('Trajectory Map'!F602*SIN(RADIANS(90-2*DEGREES(ASIN($D$5/2000))))/COS(RADIANS(90-2*DEGREES(ASIN($D$5/2000))))-('Trajectory Map'!F602*'Trajectory Map'!F602/((Tool!$D$9-Tool!$D$10)*4*COS(RADIANS(90-2*DEGREES(ASIN($D$5/2000))))*COS(RADIANS(90-2*DEGREES(ASIN($D$5/2000)))))))</f>
        <v>2.0585737406288915</v>
      </c>
      <c r="AC602">
        <f t="shared" si="73"/>
        <v>600</v>
      </c>
      <c r="AD602">
        <f t="shared" si="70"/>
        <v>1907.8784028338912</v>
      </c>
      <c r="AE602">
        <v>0</v>
      </c>
      <c r="AF602">
        <v>0</v>
      </c>
      <c r="AG602">
        <f t="shared" si="71"/>
        <v>17.457603123722095</v>
      </c>
      <c r="AH602">
        <f t="shared" si="68"/>
        <v>34.915206247444189</v>
      </c>
      <c r="AI602">
        <f t="shared" si="72"/>
        <v>55.084793752555811</v>
      </c>
      <c r="AJ602">
        <f>(1/9.81)*(SQRT(9.81*2*Basic!$C$4)*SIN(RADIANS(AI602))+(SQRT((SQRT(9.81*2*Basic!$C$4)*SIN(RADIANS(AI602))*SQRT(9.81*2*Basic!$C$4)*SIN(RADIANS(AI602)))-19.62*(-Basic!$C$3))))*SQRT(9.81*2*Basic!$C$4)*COS(RADIANS(AI602))</f>
        <v>3.4130878133521576</v>
      </c>
    </row>
    <row r="603" spans="6:36" x14ac:dyDescent="0.3">
      <c r="F603" s="36">
        <f t="shared" si="69"/>
        <v>3.4172627213250006</v>
      </c>
      <c r="G603" s="36">
        <f>Tool!$D$10+('Trajectory Map'!F603*SIN(RADIANS(90-2*DEGREES(ASIN($D$5/2000))))/COS(RADIANS(90-2*DEGREES(ASIN($D$5/2000))))-('Trajectory Map'!F603*'Trajectory Map'!F603/((Tool!$D$9-Tool!$D$10)*4*COS(RADIANS(90-2*DEGREES(ASIN($D$5/2000))))*COS(RADIANS(90-2*DEGREES(ASIN($D$5/2000)))))))</f>
        <v>2.0509538233820139</v>
      </c>
      <c r="AC603">
        <f t="shared" si="73"/>
        <v>601</v>
      </c>
      <c r="AD603">
        <f t="shared" si="70"/>
        <v>1907.5636293450345</v>
      </c>
      <c r="AE603">
        <v>0</v>
      </c>
      <c r="AF603">
        <v>0</v>
      </c>
      <c r="AG603">
        <f t="shared" si="71"/>
        <v>17.487636749036238</v>
      </c>
      <c r="AH603">
        <f t="shared" si="68"/>
        <v>34.975273498072475</v>
      </c>
      <c r="AI603">
        <f t="shared" si="72"/>
        <v>55.024726501927525</v>
      </c>
      <c r="AJ603">
        <f>(1/9.81)*(SQRT(9.81*2*Basic!$C$4)*SIN(RADIANS(AI603))+(SQRT((SQRT(9.81*2*Basic!$C$4)*SIN(RADIANS(AI603))*SQRT(9.81*2*Basic!$C$4)*SIN(RADIANS(AI603)))-19.62*(-Basic!$C$3))))*SQRT(9.81*2*Basic!$C$4)*COS(RADIANS(AI603))</f>
        <v>3.4172627213250006</v>
      </c>
    </row>
    <row r="604" spans="6:36" x14ac:dyDescent="0.3">
      <c r="F604" s="36">
        <f t="shared" si="69"/>
        <v>3.4214304534241329</v>
      </c>
      <c r="G604" s="36">
        <f>Tool!$D$10+('Trajectory Map'!F604*SIN(RADIANS(90-2*DEGREES(ASIN($D$5/2000))))/COS(RADIANS(90-2*DEGREES(ASIN($D$5/2000))))-('Trajectory Map'!F604*'Trajectory Map'!F604/((Tool!$D$9-Tool!$D$10)*4*COS(RADIANS(90-2*DEGREES(ASIN($D$5/2000))))*COS(RADIANS(90-2*DEGREES(ASIN($D$5/2000)))))))</f>
        <v>2.0433342202232248</v>
      </c>
      <c r="AC604">
        <f t="shared" si="73"/>
        <v>602</v>
      </c>
      <c r="AD604">
        <f t="shared" si="70"/>
        <v>1907.2482795902583</v>
      </c>
      <c r="AE604">
        <v>0</v>
      </c>
      <c r="AF604">
        <v>0</v>
      </c>
      <c r="AG604">
        <f t="shared" si="71"/>
        <v>17.517675335246224</v>
      </c>
      <c r="AH604">
        <f t="shared" si="68"/>
        <v>35.035350670492448</v>
      </c>
      <c r="AI604">
        <f t="shared" si="72"/>
        <v>54.964649329507552</v>
      </c>
      <c r="AJ604">
        <f>(1/9.81)*(SQRT(9.81*2*Basic!$C$4)*SIN(RADIANS(AI604))+(SQRT((SQRT(9.81*2*Basic!$C$4)*SIN(RADIANS(AI604))*SQRT(9.81*2*Basic!$C$4)*SIN(RADIANS(AI604)))-19.62*(-Basic!$C$3))))*SQRT(9.81*2*Basic!$C$4)*COS(RADIANS(AI604))</f>
        <v>3.4214304534241329</v>
      </c>
    </row>
    <row r="605" spans="6:36" x14ac:dyDescent="0.3">
      <c r="F605" s="36">
        <f t="shared" si="69"/>
        <v>3.4255910009205071</v>
      </c>
      <c r="G605" s="36">
        <f>Tool!$D$10+('Trajectory Map'!F605*SIN(RADIANS(90-2*DEGREES(ASIN($D$5/2000))))/COS(RADIANS(90-2*DEGREES(ASIN($D$5/2000))))-('Trajectory Map'!F605*'Trajectory Map'!F605/((Tool!$D$9-Tool!$D$10)*4*COS(RADIANS(90-2*DEGREES(ASIN($D$5/2000))))*COS(RADIANS(90-2*DEGREES(ASIN($D$5/2000)))))))</f>
        <v>2.0357150131232418</v>
      </c>
      <c r="AC605">
        <f t="shared" si="73"/>
        <v>603</v>
      </c>
      <c r="AD605">
        <f t="shared" si="70"/>
        <v>1906.9323532836711</v>
      </c>
      <c r="AE605">
        <v>0</v>
      </c>
      <c r="AF605">
        <v>0</v>
      </c>
      <c r="AG605">
        <f t="shared" si="71"/>
        <v>17.5477188930717</v>
      </c>
      <c r="AH605">
        <f t="shared" si="68"/>
        <v>35.0954377861434</v>
      </c>
      <c r="AI605">
        <f t="shared" si="72"/>
        <v>54.9045622138566</v>
      </c>
      <c r="AJ605">
        <f>(1/9.81)*(SQRT(9.81*2*Basic!$C$4)*SIN(RADIANS(AI605))+(SQRT((SQRT(9.81*2*Basic!$C$4)*SIN(RADIANS(AI605))*SQRT(9.81*2*Basic!$C$4)*SIN(RADIANS(AI605)))-19.62*(-Basic!$C$3))))*SQRT(9.81*2*Basic!$C$4)*COS(RADIANS(AI605))</f>
        <v>3.4255910009205071</v>
      </c>
    </row>
    <row r="606" spans="6:36" x14ac:dyDescent="0.3">
      <c r="F606" s="36">
        <f t="shared" si="69"/>
        <v>3.4297443551010516</v>
      </c>
      <c r="G606" s="36">
        <f>Tool!$D$10+('Trajectory Map'!F606*SIN(RADIANS(90-2*DEGREES(ASIN($D$5/2000))))/COS(RADIANS(90-2*DEGREES(ASIN($D$5/2000))))-('Trajectory Map'!F606*'Trajectory Map'!F606/((Tool!$D$9-Tool!$D$10)*4*COS(RADIANS(90-2*DEGREES(ASIN($D$5/2000))))*COS(RADIANS(90-2*DEGREES(ASIN($D$5/2000)))))))</f>
        <v>2.0280962840164962</v>
      </c>
      <c r="AC606">
        <f t="shared" si="73"/>
        <v>604</v>
      </c>
      <c r="AD606">
        <f t="shared" si="70"/>
        <v>1906.6158501386692</v>
      </c>
      <c r="AE606">
        <v>0</v>
      </c>
      <c r="AF606">
        <v>0</v>
      </c>
      <c r="AG606">
        <f t="shared" si="71"/>
        <v>17.577767433246663</v>
      </c>
      <c r="AH606">
        <f t="shared" si="68"/>
        <v>35.155534866493326</v>
      </c>
      <c r="AI606">
        <f t="shared" si="72"/>
        <v>54.844465133506674</v>
      </c>
      <c r="AJ606">
        <f>(1/9.81)*(SQRT(9.81*2*Basic!$C$4)*SIN(RADIANS(AI606))+(SQRT((SQRT(9.81*2*Basic!$C$4)*SIN(RADIANS(AI606))*SQRT(9.81*2*Basic!$C$4)*SIN(RADIANS(AI606)))-19.62*(-Basic!$C$3))))*SQRT(9.81*2*Basic!$C$4)*COS(RADIANS(AI606))</f>
        <v>3.4297443551010516</v>
      </c>
    </row>
    <row r="607" spans="6:36" x14ac:dyDescent="0.3">
      <c r="F607" s="36">
        <f t="shared" si="69"/>
        <v>3.4338905072687043</v>
      </c>
      <c r="G607" s="36">
        <f>Tool!$D$10+('Trajectory Map'!F607*SIN(RADIANS(90-2*DEGREES(ASIN($D$5/2000))))/COS(RADIANS(90-2*DEGREES(ASIN($D$5/2000))))-('Trajectory Map'!F607*'Trajectory Map'!F607/((Tool!$D$9-Tool!$D$10)*4*COS(RADIANS(90-2*DEGREES(ASIN($D$5/2000))))*COS(RADIANS(90-2*DEGREES(ASIN($D$5/2000)))))))</f>
        <v>2.0204781148003716</v>
      </c>
      <c r="AC607">
        <f t="shared" si="73"/>
        <v>605</v>
      </c>
      <c r="AD607">
        <f t="shared" si="70"/>
        <v>1906.2987698679344</v>
      </c>
      <c r="AE607">
        <v>0</v>
      </c>
      <c r="AF607">
        <v>0</v>
      </c>
      <c r="AG607">
        <f t="shared" si="71"/>
        <v>17.60782096651949</v>
      </c>
      <c r="AH607">
        <f t="shared" si="68"/>
        <v>35.215641933038981</v>
      </c>
      <c r="AI607">
        <f t="shared" si="72"/>
        <v>54.784358066961019</v>
      </c>
      <c r="AJ607">
        <f>(1/9.81)*(SQRT(9.81*2*Basic!$C$4)*SIN(RADIANS(AI607))+(SQRT((SQRT(9.81*2*Basic!$C$4)*SIN(RADIANS(AI607))*SQRT(9.81*2*Basic!$C$4)*SIN(RADIANS(AI607)))-19.62*(-Basic!$C$3))))*SQRT(9.81*2*Basic!$C$4)*COS(RADIANS(AI607))</f>
        <v>3.4338905072687043</v>
      </c>
    </row>
    <row r="608" spans="6:36" x14ac:dyDescent="0.3">
      <c r="F608" s="36">
        <f t="shared" si="69"/>
        <v>3.4380294487424305</v>
      </c>
      <c r="G608" s="36">
        <f>Tool!$D$10+('Trajectory Map'!F608*SIN(RADIANS(90-2*DEGREES(ASIN($D$5/2000))))/COS(RADIANS(90-2*DEGREES(ASIN($D$5/2000))))-('Trajectory Map'!F608*'Trajectory Map'!F608/((Tool!$D$9-Tool!$D$10)*4*COS(RADIANS(90-2*DEGREES(ASIN($D$5/2000))))*COS(RADIANS(90-2*DEGREES(ASIN($D$5/2000)))))))</f>
        <v>2.0128605873344569</v>
      </c>
      <c r="AC608">
        <f t="shared" si="73"/>
        <v>606</v>
      </c>
      <c r="AD608">
        <f t="shared" si="70"/>
        <v>1905.9811121834341</v>
      </c>
      <c r="AE608">
        <v>0</v>
      </c>
      <c r="AF608">
        <v>0</v>
      </c>
      <c r="AG608">
        <f t="shared" si="71"/>
        <v>17.637879503652989</v>
      </c>
      <c r="AH608">
        <f t="shared" si="68"/>
        <v>35.275759007305979</v>
      </c>
      <c r="AI608">
        <f t="shared" si="72"/>
        <v>54.724240992694021</v>
      </c>
      <c r="AJ608">
        <f>(1/9.81)*(SQRT(9.81*2*Basic!$C$4)*SIN(RADIANS(AI608))+(SQRT((SQRT(9.81*2*Basic!$C$4)*SIN(RADIANS(AI608))*SQRT(9.81*2*Basic!$C$4)*SIN(RADIANS(AI608)))-19.62*(-Basic!$C$3))))*SQRT(9.81*2*Basic!$C$4)*COS(RADIANS(AI608))</f>
        <v>3.4380294487424305</v>
      </c>
    </row>
    <row r="609" spans="6:36" x14ac:dyDescent="0.3">
      <c r="F609" s="36">
        <f t="shared" si="69"/>
        <v>3.4421611708572506</v>
      </c>
      <c r="G609" s="36">
        <f>Tool!$D$10+('Trajectory Map'!F609*SIN(RADIANS(90-2*DEGREES(ASIN($D$5/2000))))/COS(RADIANS(90-2*DEGREES(ASIN($D$5/2000))))-('Trajectory Map'!F609*'Trajectory Map'!F609/((Tool!$D$9-Tool!$D$10)*4*COS(RADIANS(90-2*DEGREES(ASIN($D$5/2000))))*COS(RADIANS(90-2*DEGREES(ASIN($D$5/2000)))))))</f>
        <v>2.0052437834397976</v>
      </c>
      <c r="AC609">
        <f t="shared" si="73"/>
        <v>607</v>
      </c>
      <c r="AD609">
        <f t="shared" si="70"/>
        <v>1905.662876796418</v>
      </c>
      <c r="AE609">
        <v>0</v>
      </c>
      <c r="AF609">
        <v>0</v>
      </c>
      <c r="AG609">
        <f t="shared" si="71"/>
        <v>17.667943055424448</v>
      </c>
      <c r="AH609">
        <f t="shared" si="68"/>
        <v>35.335886110848897</v>
      </c>
      <c r="AI609">
        <f t="shared" si="72"/>
        <v>54.664113889151103</v>
      </c>
      <c r="AJ609">
        <f>(1/9.81)*(SQRT(9.81*2*Basic!$C$4)*SIN(RADIANS(AI609))+(SQRT((SQRT(9.81*2*Basic!$C$4)*SIN(RADIANS(AI609))*SQRT(9.81*2*Basic!$C$4)*SIN(RADIANS(AI609)))-19.62*(-Basic!$C$3))))*SQRT(9.81*2*Basic!$C$4)*COS(RADIANS(AI609))</f>
        <v>3.4421611708572506</v>
      </c>
    </row>
    <row r="610" spans="6:36" x14ac:dyDescent="0.3">
      <c r="F610" s="36">
        <f t="shared" si="69"/>
        <v>3.4462856649642677</v>
      </c>
      <c r="G610" s="36">
        <f>Tool!$D$10+('Trajectory Map'!F610*SIN(RADIANS(90-2*DEGREES(ASIN($D$5/2000))))/COS(RADIANS(90-2*DEGREES(ASIN($D$5/2000))))-('Trajectory Map'!F610*'Trajectory Map'!F610/((Tool!$D$9-Tool!$D$10)*4*COS(RADIANS(90-2*DEGREES(ASIN($D$5/2000))))*COS(RADIANS(90-2*DEGREES(ASIN($D$5/2000)))))))</f>
        <v>1.9976277848981381</v>
      </c>
      <c r="AC610">
        <f t="shared" si="73"/>
        <v>608</v>
      </c>
      <c r="AD610">
        <f t="shared" si="70"/>
        <v>1905.3440634174185</v>
      </c>
      <c r="AE610">
        <v>0</v>
      </c>
      <c r="AF610">
        <v>0</v>
      </c>
      <c r="AG610">
        <f t="shared" si="71"/>
        <v>17.698011632625665</v>
      </c>
      <c r="AH610">
        <f t="shared" si="68"/>
        <v>35.39602326525133</v>
      </c>
      <c r="AI610">
        <f t="shared" si="72"/>
        <v>54.60397673474867</v>
      </c>
      <c r="AJ610">
        <f>(1/9.81)*(SQRT(9.81*2*Basic!$C$4)*SIN(RADIANS(AI610))+(SQRT((SQRT(9.81*2*Basic!$C$4)*SIN(RADIANS(AI610))*SQRT(9.81*2*Basic!$C$4)*SIN(RADIANS(AI610)))-19.62*(-Basic!$C$3))))*SQRT(9.81*2*Basic!$C$4)*COS(RADIANS(AI610))</f>
        <v>3.4462856649642677</v>
      </c>
    </row>
    <row r="611" spans="6:36" x14ac:dyDescent="0.3">
      <c r="F611" s="36">
        <f t="shared" si="69"/>
        <v>3.4504029224306909</v>
      </c>
      <c r="G611" s="36">
        <f>Tool!$D$10+('Trajectory Map'!F611*SIN(RADIANS(90-2*DEGREES(ASIN($D$5/2000))))/COS(RADIANS(90-2*DEGREES(ASIN($D$5/2000))))-('Trajectory Map'!F611*'Trajectory Map'!F611/((Tool!$D$9-Tool!$D$10)*4*COS(RADIANS(90-2*DEGREES(ASIN($D$5/2000))))*COS(RADIANS(90-2*DEGREES(ASIN($D$5/2000)))))))</f>
        <v>1.9900126734511763</v>
      </c>
      <c r="AC611">
        <f t="shared" si="73"/>
        <v>609</v>
      </c>
      <c r="AD611">
        <f t="shared" si="70"/>
        <v>1905.0246717562479</v>
      </c>
      <c r="AE611">
        <v>0</v>
      </c>
      <c r="AF611">
        <v>0</v>
      </c>
      <c r="AG611">
        <f t="shared" si="71"/>
        <v>17.728085246062996</v>
      </c>
      <c r="AH611">
        <f t="shared" si="68"/>
        <v>35.456170492125992</v>
      </c>
      <c r="AI611">
        <f t="shared" si="72"/>
        <v>54.543829507874008</v>
      </c>
      <c r="AJ611">
        <f>(1/9.81)*(SQRT(9.81*2*Basic!$C$4)*SIN(RADIANS(AI611))+(SQRT((SQRT(9.81*2*Basic!$C$4)*SIN(RADIANS(AI611))*SQRT(9.81*2*Basic!$C$4)*SIN(RADIANS(AI611)))-19.62*(-Basic!$C$3))))*SQRT(9.81*2*Basic!$C$4)*COS(RADIANS(AI611))</f>
        <v>3.4504029224306909</v>
      </c>
    </row>
    <row r="612" spans="6:36" x14ac:dyDescent="0.3">
      <c r="F612" s="36">
        <f t="shared" si="69"/>
        <v>3.4545129346398582</v>
      </c>
      <c r="G612" s="36">
        <f>Tool!$D$10+('Trajectory Map'!F612*SIN(RADIANS(90-2*DEGREES(ASIN($D$5/2000))))/COS(RADIANS(90-2*DEGREES(ASIN($D$5/2000))))-('Trajectory Map'!F612*'Trajectory Map'!F612/((Tool!$D$9-Tool!$D$10)*4*COS(RADIANS(90-2*DEGREES(ASIN($D$5/2000))))*COS(RADIANS(90-2*DEGREES(ASIN($D$5/2000)))))))</f>
        <v>1.982398530799816</v>
      </c>
      <c r="AC612">
        <f t="shared" si="73"/>
        <v>610</v>
      </c>
      <c r="AD612">
        <f t="shared" si="70"/>
        <v>1904.7047015219971</v>
      </c>
      <c r="AE612">
        <v>0</v>
      </c>
      <c r="AF612">
        <v>0</v>
      </c>
      <c r="AG612">
        <f t="shared" si="71"/>
        <v>17.75816390655741</v>
      </c>
      <c r="AH612">
        <f t="shared" si="68"/>
        <v>35.51632781311482</v>
      </c>
      <c r="AI612">
        <f t="shared" si="72"/>
        <v>54.48367218688518</v>
      </c>
      <c r="AJ612">
        <f>(1/9.81)*(SQRT(9.81*2*Basic!$C$4)*SIN(RADIANS(AI612))+(SQRT((SQRT(9.81*2*Basic!$C$4)*SIN(RADIANS(AI612))*SQRT(9.81*2*Basic!$C$4)*SIN(RADIANS(AI612)))-19.62*(-Basic!$C$3))))*SQRT(9.81*2*Basic!$C$4)*COS(RADIANS(AI612))</f>
        <v>3.4545129346398582</v>
      </c>
    </row>
    <row r="613" spans="6:36" x14ac:dyDescent="0.3">
      <c r="F613" s="36">
        <f t="shared" si="69"/>
        <v>3.4586156929912661</v>
      </c>
      <c r="G613" s="36">
        <f>Tool!$D$10+('Trajectory Map'!F613*SIN(RADIANS(90-2*DEGREES(ASIN($D$5/2000))))/COS(RADIANS(90-2*DEGREES(ASIN($D$5/2000))))-('Trajectory Map'!F613*'Trajectory Map'!F613/((Tool!$D$9-Tool!$D$10)*4*COS(RADIANS(90-2*DEGREES(ASIN($D$5/2000))))*COS(RADIANS(90-2*DEGREES(ASIN($D$5/2000)))))))</f>
        <v>1.9747854386034107</v>
      </c>
      <c r="AC613">
        <f t="shared" si="73"/>
        <v>611</v>
      </c>
      <c r="AD613">
        <f t="shared" si="70"/>
        <v>1904.3841524230347</v>
      </c>
      <c r="AE613">
        <v>0</v>
      </c>
      <c r="AF613">
        <v>0</v>
      </c>
      <c r="AG613">
        <f t="shared" si="71"/>
        <v>17.788247624944514</v>
      </c>
      <c r="AH613">
        <f t="shared" si="68"/>
        <v>35.576495249889028</v>
      </c>
      <c r="AI613">
        <f t="shared" si="72"/>
        <v>54.423504750110972</v>
      </c>
      <c r="AJ613">
        <f>(1/9.81)*(SQRT(9.81*2*Basic!$C$4)*SIN(RADIANS(AI613))+(SQRT((SQRT(9.81*2*Basic!$C$4)*SIN(RADIANS(AI613))*SQRT(9.81*2*Basic!$C$4)*SIN(RADIANS(AI613)))-19.62*(-Basic!$C$3))))*SQRT(9.81*2*Basic!$C$4)*COS(RADIANS(AI613))</f>
        <v>3.4586156929912661</v>
      </c>
    </row>
    <row r="614" spans="6:36" x14ac:dyDescent="0.3">
      <c r="F614" s="36">
        <f t="shared" si="69"/>
        <v>3.4627111889005904</v>
      </c>
      <c r="G614" s="36">
        <f>Tool!$D$10+('Trajectory Map'!F614*SIN(RADIANS(90-2*DEGREES(ASIN($D$5/2000))))/COS(RADIANS(90-2*DEGREES(ASIN($D$5/2000))))-('Trajectory Map'!F614*'Trajectory Map'!F614/((Tool!$D$9-Tool!$D$10)*4*COS(RADIANS(90-2*DEGREES(ASIN($D$5/2000))))*COS(RADIANS(90-2*DEGREES(ASIN($D$5/2000)))))))</f>
        <v>1.9671734784790229</v>
      </c>
      <c r="AC614">
        <f t="shared" si="73"/>
        <v>612</v>
      </c>
      <c r="AD614">
        <f t="shared" si="70"/>
        <v>1904.0630241670049</v>
      </c>
      <c r="AE614">
        <v>0</v>
      </c>
      <c r="AF614">
        <v>0</v>
      </c>
      <c r="AG614">
        <f t="shared" si="71"/>
        <v>17.818336412074615</v>
      </c>
      <c r="AH614">
        <f t="shared" si="68"/>
        <v>35.63667282414923</v>
      </c>
      <c r="AI614">
        <f t="shared" si="72"/>
        <v>54.36332717585077</v>
      </c>
      <c r="AJ614">
        <f>(1/9.81)*(SQRT(9.81*2*Basic!$C$4)*SIN(RADIANS(AI614))+(SQRT((SQRT(9.81*2*Basic!$C$4)*SIN(RADIANS(AI614))*SQRT(9.81*2*Basic!$C$4)*SIN(RADIANS(AI614)))-19.62*(-Basic!$C$3))))*SQRT(9.81*2*Basic!$C$4)*COS(RADIANS(AI614))</f>
        <v>3.4627111889005904</v>
      </c>
    </row>
    <row r="615" spans="6:36" x14ac:dyDescent="0.3">
      <c r="F615" s="36">
        <f t="shared" si="69"/>
        <v>3.4667994137997171</v>
      </c>
      <c r="G615" s="36">
        <f>Tool!$D$10+('Trajectory Map'!F615*SIN(RADIANS(90-2*DEGREES(ASIN($D$5/2000))))/COS(RADIANS(90-2*DEGREES(ASIN($D$5/2000))))-('Trajectory Map'!F615*'Trajectory Map'!F615/((Tool!$D$9-Tool!$D$10)*4*COS(RADIANS(90-2*DEGREES(ASIN($D$5/2000))))*COS(RADIANS(90-2*DEGREES(ASIN($D$5/2000)))))))</f>
        <v>1.9595627320006606</v>
      </c>
      <c r="AC615">
        <f t="shared" si="73"/>
        <v>613</v>
      </c>
      <c r="AD615">
        <f t="shared" si="70"/>
        <v>1903.7413164608263</v>
      </c>
      <c r="AE615">
        <v>0</v>
      </c>
      <c r="AF615">
        <v>0</v>
      </c>
      <c r="AG615">
        <f t="shared" si="71"/>
        <v>17.848430278812753</v>
      </c>
      <c r="AH615">
        <f t="shared" si="68"/>
        <v>35.696860557625506</v>
      </c>
      <c r="AI615">
        <f t="shared" si="72"/>
        <v>54.303139442374494</v>
      </c>
      <c r="AJ615">
        <f>(1/9.81)*(SQRT(9.81*2*Basic!$C$4)*SIN(RADIANS(AI615))+(SQRT((SQRT(9.81*2*Basic!$C$4)*SIN(RADIANS(AI615))*SQRT(9.81*2*Basic!$C$4)*SIN(RADIANS(AI615)))-19.62*(-Basic!$C$3))))*SQRT(9.81*2*Basic!$C$4)*COS(RADIANS(AI615))</f>
        <v>3.4667994137997171</v>
      </c>
    </row>
    <row r="616" spans="6:36" x14ac:dyDescent="0.3">
      <c r="F616" s="36">
        <f t="shared" si="69"/>
        <v>3.4708803591367619</v>
      </c>
      <c r="G616" s="36">
        <f>Tool!$D$10+('Trajectory Map'!F616*SIN(RADIANS(90-2*DEGREES(ASIN($D$5/2000))))/COS(RADIANS(90-2*DEGREES(ASIN($D$5/2000))))-('Trajectory Map'!F616*'Trajectory Map'!F616/((Tool!$D$9-Tool!$D$10)*4*COS(RADIANS(90-2*DEGREES(ASIN($D$5/2000))))*COS(RADIANS(90-2*DEGREES(ASIN($D$5/2000)))))))</f>
        <v>1.9519532806985413</v>
      </c>
      <c r="AC616">
        <f t="shared" si="73"/>
        <v>614</v>
      </c>
      <c r="AD616">
        <f t="shared" si="70"/>
        <v>1903.4190290106906</v>
      </c>
      <c r="AE616">
        <v>0</v>
      </c>
      <c r="AF616">
        <v>0</v>
      </c>
      <c r="AG616">
        <f t="shared" si="71"/>
        <v>17.878529236038752</v>
      </c>
      <c r="AH616">
        <f t="shared" si="68"/>
        <v>35.757058472077503</v>
      </c>
      <c r="AI616">
        <f t="shared" si="72"/>
        <v>54.242941527922497</v>
      </c>
      <c r="AJ616">
        <f>(1/9.81)*(SQRT(9.81*2*Basic!$C$4)*SIN(RADIANS(AI616))+(SQRT((SQRT(9.81*2*Basic!$C$4)*SIN(RADIANS(AI616))*SQRT(9.81*2*Basic!$C$4)*SIN(RADIANS(AI616)))-19.62*(-Basic!$C$3))))*SQRT(9.81*2*Basic!$C$4)*COS(RADIANS(AI616))</f>
        <v>3.4708803591367619</v>
      </c>
    </row>
    <row r="617" spans="6:36" x14ac:dyDescent="0.3">
      <c r="F617" s="36">
        <f t="shared" si="69"/>
        <v>3.4749540163760968</v>
      </c>
      <c r="G617" s="36">
        <f>Tool!$D$10+('Trajectory Map'!F617*SIN(RADIANS(90-2*DEGREES(ASIN($D$5/2000))))/COS(RADIANS(90-2*DEGREES(ASIN($D$5/2000))))-('Trajectory Map'!F617*'Trajectory Map'!F617/((Tool!$D$9-Tool!$D$10)*4*COS(RADIANS(90-2*DEGREES(ASIN($D$5/2000))))*COS(RADIANS(90-2*DEGREES(ASIN($D$5/2000)))))))</f>
        <v>1.9443452060583457</v>
      </c>
      <c r="AC617">
        <f t="shared" si="73"/>
        <v>615</v>
      </c>
      <c r="AD617">
        <f t="shared" si="70"/>
        <v>1903.0961615220604</v>
      </c>
      <c r="AE617">
        <v>0</v>
      </c>
      <c r="AF617">
        <v>0</v>
      </c>
      <c r="AG617">
        <f t="shared" si="71"/>
        <v>17.90863329464726</v>
      </c>
      <c r="AH617">
        <f t="shared" si="68"/>
        <v>35.817266589294519</v>
      </c>
      <c r="AI617">
        <f t="shared" si="72"/>
        <v>54.182733410705481</v>
      </c>
      <c r="AJ617">
        <f>(1/9.81)*(SQRT(9.81*2*Basic!$C$4)*SIN(RADIANS(AI617))+(SQRT((SQRT(9.81*2*Basic!$C$4)*SIN(RADIANS(AI617))*SQRT(9.81*2*Basic!$C$4)*SIN(RADIANS(AI617)))-19.62*(-Basic!$C$3))))*SQRT(9.81*2*Basic!$C$4)*COS(RADIANS(AI617))</f>
        <v>3.4749540163760968</v>
      </c>
    </row>
    <row r="618" spans="6:36" x14ac:dyDescent="0.3">
      <c r="F618" s="36">
        <f t="shared" si="69"/>
        <v>3.4790203769983772</v>
      </c>
      <c r="G618" s="36">
        <f>Tool!$D$10+('Trajectory Map'!F618*SIN(RADIANS(90-2*DEGREES(ASIN($D$5/2000))))/COS(RADIANS(90-2*DEGREES(ASIN($D$5/2000))))-('Trajectory Map'!F618*'Trajectory Map'!F618/((Tool!$D$9-Tool!$D$10)*4*COS(RADIANS(90-2*DEGREES(ASIN($D$5/2000))))*COS(RADIANS(90-2*DEGREES(ASIN($D$5/2000)))))))</f>
        <v>1.9367385895204561</v>
      </c>
      <c r="AC618">
        <f t="shared" si="73"/>
        <v>616</v>
      </c>
      <c r="AD618">
        <f t="shared" si="70"/>
        <v>1902.7727136996684</v>
      </c>
      <c r="AE618">
        <v>0</v>
      </c>
      <c r="AF618">
        <v>0</v>
      </c>
      <c r="AG618">
        <f t="shared" si="71"/>
        <v>17.938742465547797</v>
      </c>
      <c r="AH618">
        <f t="shared" si="68"/>
        <v>35.877484931095594</v>
      </c>
      <c r="AI618">
        <f t="shared" si="72"/>
        <v>54.122515068904406</v>
      </c>
      <c r="AJ618">
        <f>(1/9.81)*(SQRT(9.81*2*Basic!$C$4)*SIN(RADIANS(AI618))+(SQRT((SQRT(9.81*2*Basic!$C$4)*SIN(RADIANS(AI618))*SQRT(9.81*2*Basic!$C$4)*SIN(RADIANS(AI618)))-19.62*(-Basic!$C$3))))*SQRT(9.81*2*Basic!$C$4)*COS(RADIANS(AI618))</f>
        <v>3.4790203769983772</v>
      </c>
    </row>
    <row r="619" spans="6:36" x14ac:dyDescent="0.3">
      <c r="F619" s="36">
        <f t="shared" si="69"/>
        <v>3.4830794325005661</v>
      </c>
      <c r="G619" s="36">
        <f>Tool!$D$10+('Trajectory Map'!F619*SIN(RADIANS(90-2*DEGREES(ASIN($D$5/2000))))/COS(RADIANS(90-2*DEGREES(ASIN($D$5/2000))))-('Trajectory Map'!F619*'Trajectory Map'!F619/((Tool!$D$9-Tool!$D$10)*4*COS(RADIANS(90-2*DEGREES(ASIN($D$5/2000))))*COS(RADIANS(90-2*DEGREES(ASIN($D$5/2000)))))))</f>
        <v>1.9291335124792175</v>
      </c>
      <c r="AC619">
        <f t="shared" si="73"/>
        <v>617</v>
      </c>
      <c r="AD619">
        <f t="shared" si="70"/>
        <v>1902.4486852475154</v>
      </c>
      <c r="AE619">
        <v>0</v>
      </c>
      <c r="AF619">
        <v>0</v>
      </c>
      <c r="AG619">
        <f t="shared" si="71"/>
        <v>17.968856759664796</v>
      </c>
      <c r="AH619">
        <f t="shared" si="68"/>
        <v>35.937713519329591</v>
      </c>
      <c r="AI619">
        <f t="shared" si="72"/>
        <v>54.062286480670409</v>
      </c>
      <c r="AJ619">
        <f>(1/9.81)*(SQRT(9.81*2*Basic!$C$4)*SIN(RADIANS(AI619))+(SQRT((SQRT(9.81*2*Basic!$C$4)*SIN(RADIANS(AI619))*SQRT(9.81*2*Basic!$C$4)*SIN(RADIANS(AI619)))-19.62*(-Basic!$C$3))))*SQRT(9.81*2*Basic!$C$4)*COS(RADIANS(AI619))</f>
        <v>3.4830794325005661</v>
      </c>
    </row>
    <row r="620" spans="6:36" x14ac:dyDescent="0.3">
      <c r="F620" s="36">
        <f t="shared" si="69"/>
        <v>3.4871311743959574</v>
      </c>
      <c r="G620" s="36">
        <f>Tool!$D$10+('Trajectory Map'!F620*SIN(RADIANS(90-2*DEGREES(ASIN($D$5/2000))))/COS(RADIANS(90-2*DEGREES(ASIN($D$5/2000))))-('Trajectory Map'!F620*'Trajectory Map'!F620/((Tool!$D$9-Tool!$D$10)*4*COS(RADIANS(90-2*DEGREES(ASIN($D$5/2000))))*COS(RADIANS(90-2*DEGREES(ASIN($D$5/2000)))))))</f>
        <v>1.9215300562821929</v>
      </c>
      <c r="AC620">
        <f t="shared" si="73"/>
        <v>618</v>
      </c>
      <c r="AD620">
        <f t="shared" si="70"/>
        <v>1902.1240758688693</v>
      </c>
      <c r="AE620">
        <v>0</v>
      </c>
      <c r="AF620">
        <v>0</v>
      </c>
      <c r="AG620">
        <f t="shared" si="71"/>
        <v>17.998976187937647</v>
      </c>
      <c r="AH620">
        <f t="shared" si="68"/>
        <v>35.997952375875293</v>
      </c>
      <c r="AI620">
        <f t="shared" si="72"/>
        <v>54.002047624124707</v>
      </c>
      <c r="AJ620">
        <f>(1/9.81)*(SQRT(9.81*2*Basic!$C$4)*SIN(RADIANS(AI620))+(SQRT((SQRT(9.81*2*Basic!$C$4)*SIN(RADIANS(AI620))*SQRT(9.81*2*Basic!$C$4)*SIN(RADIANS(AI620)))-19.62*(-Basic!$C$3))))*SQRT(9.81*2*Basic!$C$4)*COS(RADIANS(AI620))</f>
        <v>3.4871311743959574</v>
      </c>
    </row>
    <row r="621" spans="6:36" x14ac:dyDescent="0.3">
      <c r="F621" s="36">
        <f t="shared" si="69"/>
        <v>3.4911755942142011</v>
      </c>
      <c r="G621" s="36">
        <f>Tool!$D$10+('Trajectory Map'!F621*SIN(RADIANS(90-2*DEGREES(ASIN($D$5/2000))))/COS(RADIANS(90-2*DEGREES(ASIN($D$5/2000))))-('Trajectory Map'!F621*'Trajectory Map'!F621/((Tool!$D$9-Tool!$D$10)*4*COS(RADIANS(90-2*DEGREES(ASIN($D$5/2000))))*COS(RADIANS(90-2*DEGREES(ASIN($D$5/2000)))))))</f>
        <v>1.9139283022294138</v>
      </c>
      <c r="AC621">
        <f t="shared" si="73"/>
        <v>619</v>
      </c>
      <c r="AD621">
        <f t="shared" si="70"/>
        <v>1901.7988852662629</v>
      </c>
      <c r="AE621">
        <v>0</v>
      </c>
      <c r="AF621">
        <v>0</v>
      </c>
      <c r="AG621">
        <f t="shared" si="71"/>
        <v>18.029100761320748</v>
      </c>
      <c r="AH621">
        <f t="shared" si="68"/>
        <v>36.058201522641497</v>
      </c>
      <c r="AI621">
        <f t="shared" si="72"/>
        <v>53.941798477358503</v>
      </c>
      <c r="AJ621">
        <f>(1/9.81)*(SQRT(9.81*2*Basic!$C$4)*SIN(RADIANS(AI621))+(SQRT((SQRT(9.81*2*Basic!$C$4)*SIN(RADIANS(AI621))*SQRT(9.81*2*Basic!$C$4)*SIN(RADIANS(AI621)))-19.62*(-Basic!$C$3))))*SQRT(9.81*2*Basic!$C$4)*COS(RADIANS(AI621))</f>
        <v>3.4911755942142011</v>
      </c>
    </row>
    <row r="622" spans="6:36" x14ac:dyDescent="0.3">
      <c r="F622" s="36">
        <f t="shared" si="69"/>
        <v>3.495212683501332</v>
      </c>
      <c r="G622" s="36">
        <f>Tool!$D$10+('Trajectory Map'!F622*SIN(RADIANS(90-2*DEGREES(ASIN($D$5/2000))))/COS(RADIANS(90-2*DEGREES(ASIN($D$5/2000))))-('Trajectory Map'!F622*'Trajectory Map'!F622/((Tool!$D$9-Tool!$D$10)*4*COS(RADIANS(90-2*DEGREES(ASIN($D$5/2000))))*COS(RADIANS(90-2*DEGREES(ASIN($D$5/2000)))))))</f>
        <v>1.9063283315726252</v>
      </c>
      <c r="AC622">
        <f t="shared" si="73"/>
        <v>620</v>
      </c>
      <c r="AD622">
        <f t="shared" si="70"/>
        <v>1901.4731131414928</v>
      </c>
      <c r="AE622">
        <v>0</v>
      </c>
      <c r="AF622">
        <v>0</v>
      </c>
      <c r="AG622">
        <f t="shared" si="71"/>
        <v>18.059230490783552</v>
      </c>
      <c r="AH622">
        <f t="shared" si="68"/>
        <v>36.118460981567104</v>
      </c>
      <c r="AI622">
        <f t="shared" si="72"/>
        <v>53.881539018432896</v>
      </c>
      <c r="AJ622">
        <f>(1/9.81)*(SQRT(9.81*2*Basic!$C$4)*SIN(RADIANS(AI622))+(SQRT((SQRT(9.81*2*Basic!$C$4)*SIN(RADIANS(AI622))*SQRT(9.81*2*Basic!$C$4)*SIN(RADIANS(AI622)))-19.62*(-Basic!$C$3))))*SQRT(9.81*2*Basic!$C$4)*COS(RADIANS(AI622))</f>
        <v>3.495212683501332</v>
      </c>
    </row>
    <row r="623" spans="6:36" x14ac:dyDescent="0.3">
      <c r="F623" s="36">
        <f t="shared" si="69"/>
        <v>3.4992424338197923</v>
      </c>
      <c r="G623" s="36">
        <f>Tool!$D$10+('Trajectory Map'!F623*SIN(RADIANS(90-2*DEGREES(ASIN($D$5/2000))))/COS(RADIANS(90-2*DEGREES(ASIN($D$5/2000))))-('Trajectory Map'!F623*'Trajectory Map'!F623/((Tool!$D$9-Tool!$D$10)*4*COS(RADIANS(90-2*DEGREES(ASIN($D$5/2000))))*COS(RADIANS(90-2*DEGREES(ASIN($D$5/2000)))))))</f>
        <v>1.8987302255145502</v>
      </c>
      <c r="AC623">
        <f t="shared" si="73"/>
        <v>621</v>
      </c>
      <c r="AD623">
        <f t="shared" si="70"/>
        <v>1901.1467591956177</v>
      </c>
      <c r="AE623">
        <v>0</v>
      </c>
      <c r="AF623">
        <v>0</v>
      </c>
      <c r="AG623">
        <f t="shared" si="71"/>
        <v>18.089365387310597</v>
      </c>
      <c r="AH623">
        <f t="shared" si="68"/>
        <v>36.178730774621194</v>
      </c>
      <c r="AI623">
        <f t="shared" si="72"/>
        <v>53.821269225378806</v>
      </c>
      <c r="AJ623">
        <f>(1/9.81)*(SQRT(9.81*2*Basic!$C$4)*SIN(RADIANS(AI623))+(SQRT((SQRT(9.81*2*Basic!$C$4)*SIN(RADIANS(AI623))*SQRT(9.81*2*Basic!$C$4)*SIN(RADIANS(AI623)))-19.62*(-Basic!$C$3))))*SQRT(9.81*2*Basic!$C$4)*COS(RADIANS(AI623))</f>
        <v>3.4992424338197923</v>
      </c>
    </row>
    <row r="624" spans="6:36" x14ac:dyDescent="0.3">
      <c r="F624" s="36">
        <f t="shared" si="69"/>
        <v>3.5032648367484547</v>
      </c>
      <c r="G624" s="36">
        <f>Tool!$D$10+('Trajectory Map'!F624*SIN(RADIANS(90-2*DEGREES(ASIN($D$5/2000))))/COS(RADIANS(90-2*DEGREES(ASIN($D$5/2000))))-('Trajectory Map'!F624*'Trajectory Map'!F624/((Tool!$D$9-Tool!$D$10)*4*COS(RADIANS(90-2*DEGREES(ASIN($D$5/2000))))*COS(RADIANS(90-2*DEGREES(ASIN($D$5/2000)))))))</f>
        <v>1.8911340652081434</v>
      </c>
      <c r="AC624">
        <f t="shared" si="73"/>
        <v>622</v>
      </c>
      <c r="AD624">
        <f t="shared" si="70"/>
        <v>1900.8198231289571</v>
      </c>
      <c r="AE624">
        <v>0</v>
      </c>
      <c r="AF624">
        <v>0</v>
      </c>
      <c r="AG624">
        <f t="shared" si="71"/>
        <v>18.119505461901575</v>
      </c>
      <c r="AH624">
        <f t="shared" si="68"/>
        <v>36.23901092380315</v>
      </c>
      <c r="AI624">
        <f t="shared" si="72"/>
        <v>53.76098907619685</v>
      </c>
      <c r="AJ624">
        <f>(1/9.81)*(SQRT(9.81*2*Basic!$C$4)*SIN(RADIANS(AI624))+(SQRT((SQRT(9.81*2*Basic!$C$4)*SIN(RADIANS(AI624))*SQRT(9.81*2*Basic!$C$4)*SIN(RADIANS(AI624)))-19.62*(-Basic!$C$3))))*SQRT(9.81*2*Basic!$C$4)*COS(RADIANS(AI624))</f>
        <v>3.5032648367484547</v>
      </c>
    </row>
    <row r="625" spans="6:36" x14ac:dyDescent="0.3">
      <c r="F625" s="36">
        <f t="shared" si="69"/>
        <v>3.5072798838826484</v>
      </c>
      <c r="G625" s="36">
        <f>Tool!$D$10+('Trajectory Map'!F625*SIN(RADIANS(90-2*DEGREES(ASIN($D$5/2000))))/COS(RADIANS(90-2*DEGREES(ASIN($D$5/2000))))-('Trajectory Map'!F625*'Trajectory Map'!F625/((Tool!$D$9-Tool!$D$10)*4*COS(RADIANS(90-2*DEGREES(ASIN($D$5/2000))))*COS(RADIANS(90-2*DEGREES(ASIN($D$5/2000)))))))</f>
        <v>1.8835399317558408</v>
      </c>
      <c r="AC625">
        <f t="shared" si="73"/>
        <v>623</v>
      </c>
      <c r="AD625">
        <f t="shared" si="70"/>
        <v>1900.4923046410895</v>
      </c>
      <c r="AE625">
        <v>0</v>
      </c>
      <c r="AF625">
        <v>0</v>
      </c>
      <c r="AG625">
        <f t="shared" si="71"/>
        <v>18.149650725571359</v>
      </c>
      <c r="AH625">
        <f t="shared" si="68"/>
        <v>36.299301451142718</v>
      </c>
      <c r="AI625">
        <f t="shared" si="72"/>
        <v>53.700698548857282</v>
      </c>
      <c r="AJ625">
        <f>(1/9.81)*(SQRT(9.81*2*Basic!$C$4)*SIN(RADIANS(AI625))+(SQRT((SQRT(9.81*2*Basic!$C$4)*SIN(RADIANS(AI625))*SQRT(9.81*2*Basic!$C$4)*SIN(RADIANS(AI625)))-19.62*(-Basic!$C$3))))*SQRT(9.81*2*Basic!$C$4)*COS(RADIANS(AI625))</f>
        <v>3.5072798838826484</v>
      </c>
    </row>
    <row r="626" spans="6:36" x14ac:dyDescent="0.3">
      <c r="F626" s="36">
        <f t="shared" si="69"/>
        <v>3.5112875668341865</v>
      </c>
      <c r="G626" s="36">
        <f>Tool!$D$10+('Trajectory Map'!F626*SIN(RADIANS(90-2*DEGREES(ASIN($D$5/2000))))/COS(RADIANS(90-2*DEGREES(ASIN($D$5/2000))))-('Trajectory Map'!F626*'Trajectory Map'!F626/((Tool!$D$9-Tool!$D$10)*4*COS(RADIANS(90-2*DEGREES(ASIN($D$5/2000))))*COS(RADIANS(90-2*DEGREES(ASIN($D$5/2000)))))))</f>
        <v>1.8759479062088187</v>
      </c>
      <c r="AC626">
        <f t="shared" si="73"/>
        <v>624</v>
      </c>
      <c r="AD626">
        <f t="shared" si="70"/>
        <v>1900.1642034308509</v>
      </c>
      <c r="AE626">
        <v>0</v>
      </c>
      <c r="AF626">
        <v>0</v>
      </c>
      <c r="AG626">
        <f t="shared" si="71"/>
        <v>18.179801189350037</v>
      </c>
      <c r="AH626">
        <f t="shared" si="68"/>
        <v>36.359602378700075</v>
      </c>
      <c r="AI626">
        <f t="shared" si="72"/>
        <v>53.640397621299925</v>
      </c>
      <c r="AJ626">
        <f>(1/9.81)*(SQRT(9.81*2*Basic!$C$4)*SIN(RADIANS(AI626))+(SQRT((SQRT(9.81*2*Basic!$C$4)*SIN(RADIANS(AI626))*SQRT(9.81*2*Basic!$C$4)*SIN(RADIANS(AI626)))-19.62*(-Basic!$C$3))))*SQRT(9.81*2*Basic!$C$4)*COS(RADIANS(AI626))</f>
        <v>3.5112875668341865</v>
      </c>
    </row>
    <row r="627" spans="6:36" x14ac:dyDescent="0.3">
      <c r="F627" s="36">
        <f t="shared" si="69"/>
        <v>3.51528787723139</v>
      </c>
      <c r="G627" s="36">
        <f>Tool!$D$10+('Trajectory Map'!F627*SIN(RADIANS(90-2*DEGREES(ASIN($D$5/2000))))/COS(RADIANS(90-2*DEGREES(ASIN($D$5/2000))))-('Trajectory Map'!F627*'Trajectory Map'!F627/((Tool!$D$9-Tool!$D$10)*4*COS(RADIANS(90-2*DEGREES(ASIN($D$5/2000))))*COS(RADIANS(90-2*DEGREES(ASIN($D$5/2000)))))))</f>
        <v>1.868358069566241</v>
      </c>
      <c r="AC627">
        <f t="shared" si="73"/>
        <v>625</v>
      </c>
      <c r="AD627">
        <f t="shared" si="70"/>
        <v>1899.8355191963331</v>
      </c>
      <c r="AE627">
        <v>0</v>
      </c>
      <c r="AF627">
        <v>0</v>
      </c>
      <c r="AG627">
        <f t="shared" si="71"/>
        <v>18.209956864283015</v>
      </c>
      <c r="AH627">
        <f t="shared" si="68"/>
        <v>36.41991372856603</v>
      </c>
      <c r="AI627">
        <f t="shared" si="72"/>
        <v>53.58008627143397</v>
      </c>
      <c r="AJ627">
        <f>(1/9.81)*(SQRT(9.81*2*Basic!$C$4)*SIN(RADIANS(AI627))+(SQRT((SQRT(9.81*2*Basic!$C$4)*SIN(RADIANS(AI627))*SQRT(9.81*2*Basic!$C$4)*SIN(RADIANS(AI627)))-19.62*(-Basic!$C$3))))*SQRT(9.81*2*Basic!$C$4)*COS(RADIANS(AI627))</f>
        <v>3.51528787723139</v>
      </c>
    </row>
    <row r="628" spans="6:36" x14ac:dyDescent="0.3">
      <c r="F628" s="36">
        <f t="shared" si="69"/>
        <v>3.519280806719109</v>
      </c>
      <c r="G628" s="36">
        <f>Tool!$D$10+('Trajectory Map'!F628*SIN(RADIANS(90-2*DEGREES(ASIN($D$5/2000))))/COS(RADIANS(90-2*DEGREES(ASIN($D$5/2000))))-('Trajectory Map'!F628*'Trajectory Map'!F628/((Tool!$D$9-Tool!$D$10)*4*COS(RADIANS(90-2*DEGREES(ASIN($D$5/2000))))*COS(RADIANS(90-2*DEGREES(ASIN($D$5/2000)))))))</f>
        <v>1.86077050277453</v>
      </c>
      <c r="AC628">
        <f t="shared" si="73"/>
        <v>626</v>
      </c>
      <c r="AD628">
        <f t="shared" si="70"/>
        <v>1899.5062516348821</v>
      </c>
      <c r="AE628">
        <v>0</v>
      </c>
      <c r="AF628">
        <v>0</v>
      </c>
      <c r="AG628">
        <f t="shared" si="71"/>
        <v>18.24011776143098</v>
      </c>
      <c r="AH628">
        <f t="shared" si="68"/>
        <v>36.48023552286196</v>
      </c>
      <c r="AI628">
        <f t="shared" si="72"/>
        <v>53.51976447713804</v>
      </c>
      <c r="AJ628">
        <f>(1/9.81)*(SQRT(9.81*2*Basic!$C$4)*SIN(RADIANS(AI628))+(SQRT((SQRT(9.81*2*Basic!$C$4)*SIN(RADIANS(AI628))*SQRT(9.81*2*Basic!$C$4)*SIN(RADIANS(AI628)))-19.62*(-Basic!$C$3))))*SQRT(9.81*2*Basic!$C$4)*COS(RADIANS(AI628))</f>
        <v>3.519280806719109</v>
      </c>
    </row>
    <row r="629" spans="6:36" x14ac:dyDescent="0.3">
      <c r="F629" s="36">
        <f t="shared" si="69"/>
        <v>3.5232663469587506</v>
      </c>
      <c r="G629" s="36">
        <f>Tool!$D$10+('Trajectory Map'!F629*SIN(RADIANS(90-2*DEGREES(ASIN($D$5/2000))))/COS(RADIANS(90-2*DEGREES(ASIN($D$5/2000))))-('Trajectory Map'!F629*'Trajectory Map'!F629/((Tool!$D$9-Tool!$D$10)*4*COS(RADIANS(90-2*DEGREES(ASIN($D$5/2000))))*COS(RADIANS(90-2*DEGREES(ASIN($D$5/2000)))))))</f>
        <v>1.8531852867266116</v>
      </c>
      <c r="AC629">
        <f t="shared" si="73"/>
        <v>627</v>
      </c>
      <c r="AD629">
        <f t="shared" si="70"/>
        <v>1899.1764004430972</v>
      </c>
      <c r="AE629">
        <v>0</v>
      </c>
      <c r="AF629">
        <v>0</v>
      </c>
      <c r="AG629">
        <f t="shared" si="71"/>
        <v>18.270283891870015</v>
      </c>
      <c r="AH629">
        <f t="shared" si="68"/>
        <v>36.54056778374003</v>
      </c>
      <c r="AI629">
        <f t="shared" si="72"/>
        <v>53.45943221625997</v>
      </c>
      <c r="AJ629">
        <f>(1/9.81)*(SQRT(9.81*2*Basic!$C$4)*SIN(RADIANS(AI629))+(SQRT((SQRT(9.81*2*Basic!$C$4)*SIN(RADIANS(AI629))*SQRT(9.81*2*Basic!$C$4)*SIN(RADIANS(AI629)))-19.62*(-Basic!$C$3))))*SQRT(9.81*2*Basic!$C$4)*COS(RADIANS(AI629))</f>
        <v>3.5232663469587506</v>
      </c>
    </row>
    <row r="630" spans="6:36" x14ac:dyDescent="0.3">
      <c r="F630" s="36">
        <f t="shared" si="69"/>
        <v>3.5272444896283073</v>
      </c>
      <c r="G630" s="36">
        <f>Tool!$D$10+('Trajectory Map'!F630*SIN(RADIANS(90-2*DEGREES(ASIN($D$5/2000))))/COS(RADIANS(90-2*DEGREES(ASIN($D$5/2000))))-('Trajectory Map'!F630*'Trajectory Map'!F630/((Tool!$D$9-Tool!$D$10)*4*COS(RADIANS(90-2*DEGREES(ASIN($D$5/2000))))*COS(RADIANS(90-2*DEGREES(ASIN($D$5/2000)))))))</f>
        <v>1.8456025022611677</v>
      </c>
      <c r="AC630">
        <f t="shared" si="73"/>
        <v>628</v>
      </c>
      <c r="AD630">
        <f t="shared" si="70"/>
        <v>1898.8459653168291</v>
      </c>
      <c r="AE630">
        <v>0</v>
      </c>
      <c r="AF630">
        <v>0</v>
      </c>
      <c r="AG630">
        <f t="shared" si="71"/>
        <v>18.300455266691621</v>
      </c>
      <c r="AH630">
        <f t="shared" si="68"/>
        <v>36.600910533383242</v>
      </c>
      <c r="AI630">
        <f t="shared" si="72"/>
        <v>53.399089466616758</v>
      </c>
      <c r="AJ630">
        <f>(1/9.81)*(SQRT(9.81*2*Basic!$C$4)*SIN(RADIANS(AI630))+(SQRT((SQRT(9.81*2*Basic!$C$4)*SIN(RADIANS(AI630))*SQRT(9.81*2*Basic!$C$4)*SIN(RADIANS(AI630)))-19.62*(-Basic!$C$3))))*SQRT(9.81*2*Basic!$C$4)*COS(RADIANS(AI630))</f>
        <v>3.5272444896283073</v>
      </c>
    </row>
    <row r="631" spans="6:36" x14ac:dyDescent="0.3">
      <c r="F631" s="36">
        <f t="shared" si="69"/>
        <v>3.5312152264223742</v>
      </c>
      <c r="G631" s="36">
        <f>Tool!$D$10+('Trajectory Map'!F631*SIN(RADIANS(90-2*DEGREES(ASIN($D$5/2000))))/COS(RADIANS(90-2*DEGREES(ASIN($D$5/2000))))-('Trajectory Map'!F631*'Trajectory Map'!F631/((Tool!$D$9-Tool!$D$10)*4*COS(RADIANS(90-2*DEGREES(ASIN($D$5/2000))))*COS(RADIANS(90-2*DEGREES(ASIN($D$5/2000)))))))</f>
        <v>1.8380222301619082</v>
      </c>
      <c r="AC631">
        <f t="shared" si="73"/>
        <v>629</v>
      </c>
      <c r="AD631">
        <f t="shared" si="70"/>
        <v>1898.514945951177</v>
      </c>
      <c r="AE631">
        <v>0</v>
      </c>
      <c r="AF631">
        <v>0</v>
      </c>
      <c r="AG631">
        <f t="shared" si="71"/>
        <v>18.330631897002743</v>
      </c>
      <c r="AH631">
        <f t="shared" si="68"/>
        <v>36.661263794005485</v>
      </c>
      <c r="AI631">
        <f t="shared" si="72"/>
        <v>53.338736205994515</v>
      </c>
      <c r="AJ631">
        <f>(1/9.81)*(SQRT(9.81*2*Basic!$C$4)*SIN(RADIANS(AI631))+(SQRT((SQRT(9.81*2*Basic!$C$4)*SIN(RADIANS(AI631))*SQRT(9.81*2*Basic!$C$4)*SIN(RADIANS(AI631)))-19.62*(-Basic!$C$3))))*SQRT(9.81*2*Basic!$C$4)*COS(RADIANS(AI631))</f>
        <v>3.5312152264223742</v>
      </c>
    </row>
    <row r="632" spans="6:36" x14ac:dyDescent="0.3">
      <c r="F632" s="36">
        <f t="shared" si="69"/>
        <v>3.5351785490521768</v>
      </c>
      <c r="G632" s="36">
        <f>Tool!$D$10+('Trajectory Map'!F632*SIN(RADIANS(90-2*DEGREES(ASIN($D$5/2000))))/COS(RADIANS(90-2*DEGREES(ASIN($D$5/2000))))-('Trajectory Map'!F632*'Trajectory Map'!F632/((Tool!$D$9-Tool!$D$10)*4*COS(RADIANS(90-2*DEGREES(ASIN($D$5/2000))))*COS(RADIANS(90-2*DEGREES(ASIN($D$5/2000)))))))</f>
        <v>1.8304445511568233</v>
      </c>
      <c r="AC632">
        <f t="shared" si="73"/>
        <v>630</v>
      </c>
      <c r="AD632">
        <f t="shared" si="70"/>
        <v>1898.1833420404889</v>
      </c>
      <c r="AE632">
        <v>0</v>
      </c>
      <c r="AF632">
        <v>0</v>
      </c>
      <c r="AG632">
        <f t="shared" si="71"/>
        <v>18.36081379392586</v>
      </c>
      <c r="AH632">
        <f t="shared" si="68"/>
        <v>36.721627587851721</v>
      </c>
      <c r="AI632">
        <f t="shared" si="72"/>
        <v>53.278372412148279</v>
      </c>
      <c r="AJ632">
        <f>(1/9.81)*(SQRT(9.81*2*Basic!$C$4)*SIN(RADIANS(AI632))+(SQRT((SQRT(9.81*2*Basic!$C$4)*SIN(RADIANS(AI632))*SQRT(9.81*2*Basic!$C$4)*SIN(RADIANS(AI632)))-19.62*(-Basic!$C$3))))*SQRT(9.81*2*Basic!$C$4)*COS(RADIANS(AI632))</f>
        <v>3.5351785490521768</v>
      </c>
    </row>
    <row r="633" spans="6:36" x14ac:dyDescent="0.3">
      <c r="F633" s="36">
        <f t="shared" si="69"/>
        <v>3.5391344492456023</v>
      </c>
      <c r="G633" s="36">
        <f>Tool!$D$10+('Trajectory Map'!F633*SIN(RADIANS(90-2*DEGREES(ASIN($D$5/2000))))/COS(RADIANS(90-2*DEGREES(ASIN($D$5/2000))))-('Trajectory Map'!F633*'Trajectory Map'!F633/((Tool!$D$9-Tool!$D$10)*4*COS(RADIANS(90-2*DEGREES(ASIN($D$5/2000))))*COS(RADIANS(90-2*DEGREES(ASIN($D$5/2000)))))))</f>
        <v>1.8228695459174267</v>
      </c>
      <c r="AC633">
        <f t="shared" si="73"/>
        <v>631</v>
      </c>
      <c r="AD633">
        <f t="shared" si="70"/>
        <v>1897.8511532783598</v>
      </c>
      <c r="AE633">
        <v>0</v>
      </c>
      <c r="AF633">
        <v>0</v>
      </c>
      <c r="AG633">
        <f t="shared" si="71"/>
        <v>18.391000968598984</v>
      </c>
      <c r="AH633">
        <f t="shared" si="68"/>
        <v>36.782001937197968</v>
      </c>
      <c r="AI633">
        <f t="shared" si="72"/>
        <v>53.217998062802032</v>
      </c>
      <c r="AJ633">
        <f>(1/9.81)*(SQRT(9.81*2*Basic!$C$4)*SIN(RADIANS(AI633))+(SQRT((SQRT(9.81*2*Basic!$C$4)*SIN(RADIANS(AI633))*SQRT(9.81*2*Basic!$C$4)*SIN(RADIANS(AI633)))-19.62*(-Basic!$C$3))))*SQRT(9.81*2*Basic!$C$4)*COS(RADIANS(AI633))</f>
        <v>3.5391344492456023</v>
      </c>
    </row>
    <row r="634" spans="6:36" x14ac:dyDescent="0.3">
      <c r="F634" s="36">
        <f t="shared" si="69"/>
        <v>3.543082918747213</v>
      </c>
      <c r="G634" s="36">
        <f>Tool!$D$10+('Trajectory Map'!F634*SIN(RADIANS(90-2*DEGREES(ASIN($D$5/2000))))/COS(RADIANS(90-2*DEGREES(ASIN($D$5/2000))))-('Trajectory Map'!F634*'Trajectory Map'!F634/((Tool!$D$9-Tool!$D$10)*4*COS(RADIANS(90-2*DEGREES(ASIN($D$5/2000))))*COS(RADIANS(90-2*DEGREES(ASIN($D$5/2000)))))))</f>
        <v>1.8152972950580368</v>
      </c>
      <c r="AC634">
        <f t="shared" si="73"/>
        <v>632</v>
      </c>
      <c r="AD634">
        <f t="shared" si="70"/>
        <v>1897.5183793576282</v>
      </c>
      <c r="AE634">
        <v>0</v>
      </c>
      <c r="AF634">
        <v>0</v>
      </c>
      <c r="AG634">
        <f t="shared" si="71"/>
        <v>18.421193432175752</v>
      </c>
      <c r="AH634">
        <f t="shared" si="68"/>
        <v>36.842386864351504</v>
      </c>
      <c r="AI634">
        <f t="shared" si="72"/>
        <v>53.157613135648496</v>
      </c>
      <c r="AJ634">
        <f>(1/9.81)*(SQRT(9.81*2*Basic!$C$4)*SIN(RADIANS(AI634))+(SQRT((SQRT(9.81*2*Basic!$C$4)*SIN(RADIANS(AI634))*SQRT(9.81*2*Basic!$C$4)*SIN(RADIANS(AI634)))-19.62*(-Basic!$C$3))))*SQRT(9.81*2*Basic!$C$4)*COS(RADIANS(AI634))</f>
        <v>3.543082918747213</v>
      </c>
    </row>
    <row r="635" spans="6:36" x14ac:dyDescent="0.3">
      <c r="F635" s="36">
        <f t="shared" si="69"/>
        <v>3.5470239493182785</v>
      </c>
      <c r="G635" s="36">
        <f>Tool!$D$10+('Trajectory Map'!F635*SIN(RADIANS(90-2*DEGREES(ASIN($D$5/2000))))/COS(RADIANS(90-2*DEGREES(ASIN($D$5/2000))))-('Trajectory Map'!F635*'Trajectory Map'!F635/((Tool!$D$9-Tool!$D$10)*4*COS(RADIANS(90-2*DEGREES(ASIN($D$5/2000))))*COS(RADIANS(90-2*DEGREES(ASIN($D$5/2000)))))))</f>
        <v>1.8077278791350251</v>
      </c>
      <c r="AC635">
        <f t="shared" si="73"/>
        <v>633</v>
      </c>
      <c r="AD635">
        <f t="shared" si="70"/>
        <v>1897.185019970377</v>
      </c>
      <c r="AE635">
        <v>0</v>
      </c>
      <c r="AF635">
        <v>0</v>
      </c>
      <c r="AG635">
        <f t="shared" si="71"/>
        <v>18.45139119582543</v>
      </c>
      <c r="AH635">
        <f t="shared" si="68"/>
        <v>36.902782391650859</v>
      </c>
      <c r="AI635">
        <f t="shared" si="72"/>
        <v>53.097217608349141</v>
      </c>
      <c r="AJ635">
        <f>(1/9.81)*(SQRT(9.81*2*Basic!$C$4)*SIN(RADIANS(AI635))+(SQRT((SQRT(9.81*2*Basic!$C$4)*SIN(RADIANS(AI635))*SQRT(9.81*2*Basic!$C$4)*SIN(RADIANS(AI635)))-19.62*(-Basic!$C$3))))*SQRT(9.81*2*Basic!$C$4)*COS(RADIANS(AI635))</f>
        <v>3.5470239493182785</v>
      </c>
    </row>
    <row r="636" spans="6:36" x14ac:dyDescent="0.3">
      <c r="F636" s="36">
        <f t="shared" si="69"/>
        <v>3.5509575327367982</v>
      </c>
      <c r="G636" s="36">
        <f>Tool!$D$10+('Trajectory Map'!F636*SIN(RADIANS(90-2*DEGREES(ASIN($D$5/2000))))/COS(RADIANS(90-2*DEGREES(ASIN($D$5/2000))))-('Trajectory Map'!F636*'Trajectory Map'!F636/((Tool!$D$9-Tool!$D$10)*4*COS(RADIANS(90-2*DEGREES(ASIN($D$5/2000))))*COS(RADIANS(90-2*DEGREES(ASIN($D$5/2000)))))))</f>
        <v>1.8001613786460728</v>
      </c>
      <c r="AC636">
        <f t="shared" si="73"/>
        <v>634</v>
      </c>
      <c r="AD636">
        <f t="shared" si="70"/>
        <v>1896.8510748079302</v>
      </c>
      <c r="AE636">
        <v>0</v>
      </c>
      <c r="AF636">
        <v>0</v>
      </c>
      <c r="AG636">
        <f t="shared" si="71"/>
        <v>18.481594270732995</v>
      </c>
      <c r="AH636">
        <f t="shared" si="68"/>
        <v>36.963188541465989</v>
      </c>
      <c r="AI636">
        <f t="shared" si="72"/>
        <v>53.036811458534011</v>
      </c>
      <c r="AJ636">
        <f>(1/9.81)*(SQRT(9.81*2*Basic!$C$4)*SIN(RADIANS(AI636))+(SQRT((SQRT(9.81*2*Basic!$C$4)*SIN(RADIANS(AI636))*SQRT(9.81*2*Basic!$C$4)*SIN(RADIANS(AI636)))-19.62*(-Basic!$C$3))))*SQRT(9.81*2*Basic!$C$4)*COS(RADIANS(AI636))</f>
        <v>3.5509575327367982</v>
      </c>
    </row>
    <row r="637" spans="6:36" x14ac:dyDescent="0.3">
      <c r="F637" s="36">
        <f t="shared" si="69"/>
        <v>3.5548836607975294</v>
      </c>
      <c r="G637" s="36">
        <f>Tool!$D$10+('Trajectory Map'!F637*SIN(RADIANS(90-2*DEGREES(ASIN($D$5/2000))))/COS(RADIANS(90-2*DEGREES(ASIN($D$5/2000))))-('Trajectory Map'!F637*'Trajectory Map'!F637/((Tool!$D$9-Tool!$D$10)*4*COS(RADIANS(90-2*DEGREES(ASIN($D$5/2000))))*COS(RADIANS(90-2*DEGREES(ASIN($D$5/2000)))))))</f>
        <v>1.7925978740294313</v>
      </c>
      <c r="AC637">
        <f t="shared" si="73"/>
        <v>635</v>
      </c>
      <c r="AD637">
        <f t="shared" si="70"/>
        <v>1896.5165435608517</v>
      </c>
      <c r="AE637">
        <v>0</v>
      </c>
      <c r="AF637">
        <v>0</v>
      </c>
      <c r="AG637">
        <f t="shared" si="71"/>
        <v>18.511802668099175</v>
      </c>
      <c r="AH637">
        <f t="shared" si="68"/>
        <v>37.023605336198351</v>
      </c>
      <c r="AI637">
        <f t="shared" si="72"/>
        <v>52.976394663801649</v>
      </c>
      <c r="AJ637">
        <f>(1/9.81)*(SQRT(9.81*2*Basic!$C$4)*SIN(RADIANS(AI637))+(SQRT((SQRT(9.81*2*Basic!$C$4)*SIN(RADIANS(AI637))*SQRT(9.81*2*Basic!$C$4)*SIN(RADIANS(AI637)))-19.62*(-Basic!$C$3))))*SQRT(9.81*2*Basic!$C$4)*COS(RADIANS(AI637))</f>
        <v>3.5548836607975294</v>
      </c>
    </row>
    <row r="638" spans="6:36" x14ac:dyDescent="0.3">
      <c r="F638" s="36">
        <f t="shared" si="69"/>
        <v>3.5588023253120036</v>
      </c>
      <c r="G638" s="36">
        <f>Tool!$D$10+('Trajectory Map'!F638*SIN(RADIANS(90-2*DEGREES(ASIN($D$5/2000))))/COS(RADIANS(90-2*DEGREES(ASIN($D$5/2000))))-('Trajectory Map'!F638*'Trajectory Map'!F638/((Tool!$D$9-Tool!$D$10)*4*COS(RADIANS(90-2*DEGREES(ASIN($D$5/2000))))*COS(RADIANS(90-2*DEGREES(ASIN($D$5/2000)))))))</f>
        <v>1.7850374456631948</v>
      </c>
      <c r="AC638">
        <f t="shared" si="73"/>
        <v>636</v>
      </c>
      <c r="AD638">
        <f t="shared" si="70"/>
        <v>1896.1814259189441</v>
      </c>
      <c r="AE638">
        <v>0</v>
      </c>
      <c r="AF638">
        <v>0</v>
      </c>
      <c r="AG638">
        <f t="shared" si="71"/>
        <v>18.542016399140472</v>
      </c>
      <c r="AH638">
        <f t="shared" si="68"/>
        <v>37.084032798280944</v>
      </c>
      <c r="AI638">
        <f t="shared" si="72"/>
        <v>52.915967201719056</v>
      </c>
      <c r="AJ638">
        <f>(1/9.81)*(SQRT(9.81*2*Basic!$C$4)*SIN(RADIANS(AI638))+(SQRT((SQRT(9.81*2*Basic!$C$4)*SIN(RADIANS(AI638))*SQRT(9.81*2*Basic!$C$4)*SIN(RADIANS(AI638)))-19.62*(-Basic!$C$3))))*SQRT(9.81*2*Basic!$C$4)*COS(RADIANS(AI638))</f>
        <v>3.5588023253120036</v>
      </c>
    </row>
    <row r="639" spans="6:36" x14ac:dyDescent="0.3">
      <c r="F639" s="36">
        <f t="shared" si="69"/>
        <v>3.5627135181085614</v>
      </c>
      <c r="G639" s="36">
        <f>Tool!$D$10+('Trajectory Map'!F639*SIN(RADIANS(90-2*DEGREES(ASIN($D$5/2000))))/COS(RADIANS(90-2*DEGREES(ASIN($D$5/2000))))-('Trajectory Map'!F639*'Trajectory Map'!F639/((Tool!$D$9-Tool!$D$10)*4*COS(RADIANS(90-2*DEGREES(ASIN($D$5/2000))))*COS(RADIANS(90-2*DEGREES(ASIN($D$5/2000)))))))</f>
        <v>1.7774801738645434</v>
      </c>
      <c r="AC639">
        <f t="shared" si="73"/>
        <v>637</v>
      </c>
      <c r="AD639">
        <f t="shared" si="70"/>
        <v>1895.8457215712465</v>
      </c>
      <c r="AE639">
        <v>0</v>
      </c>
      <c r="AF639">
        <v>0</v>
      </c>
      <c r="AG639">
        <f t="shared" si="71"/>
        <v>18.572235475089236</v>
      </c>
      <c r="AH639">
        <f t="shared" si="68"/>
        <v>37.144470950178473</v>
      </c>
      <c r="AI639">
        <f t="shared" si="72"/>
        <v>52.855529049821527</v>
      </c>
      <c r="AJ639">
        <f>(1/9.81)*(SQRT(9.81*2*Basic!$C$4)*SIN(RADIANS(AI639))+(SQRT((SQRT(9.81*2*Basic!$C$4)*SIN(RADIANS(AI639))*SQRT(9.81*2*Basic!$C$4)*SIN(RADIANS(AI639)))-19.62*(-Basic!$C$3))))*SQRT(9.81*2*Basic!$C$4)*COS(RADIANS(AI639))</f>
        <v>3.5627135181085614</v>
      </c>
    </row>
    <row r="640" spans="6:36" x14ac:dyDescent="0.3">
      <c r="F640" s="36">
        <f t="shared" si="69"/>
        <v>3.5666172310323692</v>
      </c>
      <c r="G640" s="36">
        <f>Tool!$D$10+('Trajectory Map'!F640*SIN(RADIANS(90-2*DEGREES(ASIN($D$5/2000))))/COS(RADIANS(90-2*DEGREES(ASIN($D$5/2000))))-('Trajectory Map'!F640*'Trajectory Map'!F640/((Tool!$D$9-Tool!$D$10)*4*COS(RADIANS(90-2*DEGREES(ASIN($D$5/2000))))*COS(RADIANS(90-2*DEGREES(ASIN($D$5/2000)))))))</f>
        <v>1.769926138889018</v>
      </c>
      <c r="AC640">
        <f t="shared" si="73"/>
        <v>638</v>
      </c>
      <c r="AD640">
        <f t="shared" si="70"/>
        <v>1895.5094302060331</v>
      </c>
      <c r="AE640">
        <v>0</v>
      </c>
      <c r="AF640">
        <v>0</v>
      </c>
      <c r="AG640">
        <f t="shared" si="71"/>
        <v>18.602459907193715</v>
      </c>
      <c r="AH640">
        <f t="shared" si="68"/>
        <v>37.204919814387431</v>
      </c>
      <c r="AI640">
        <f t="shared" si="72"/>
        <v>52.795080185612569</v>
      </c>
      <c r="AJ640">
        <f>(1/9.81)*(SQRT(9.81*2*Basic!$C$4)*SIN(RADIANS(AI640))+(SQRT((SQRT(9.81*2*Basic!$C$4)*SIN(RADIANS(AI640))*SQRT(9.81*2*Basic!$C$4)*SIN(RADIANS(AI640)))-19.62*(-Basic!$C$3))))*SQRT(9.81*2*Basic!$C$4)*COS(RADIANS(AI640))</f>
        <v>3.5666172310323692</v>
      </c>
    </row>
    <row r="641" spans="6:36" x14ac:dyDescent="0.3">
      <c r="F641" s="36">
        <f t="shared" si="69"/>
        <v>3.5705134559454494</v>
      </c>
      <c r="G641" s="36">
        <f>Tool!$D$10+('Trajectory Map'!F641*SIN(RADIANS(90-2*DEGREES(ASIN($D$5/2000))))/COS(RADIANS(90-2*DEGREES(ASIN($D$5/2000))))-('Trajectory Map'!F641*'Trajectory Map'!F641/((Tool!$D$9-Tool!$D$10)*4*COS(RADIANS(90-2*DEGREES(ASIN($D$5/2000))))*COS(RADIANS(90-2*DEGREES(ASIN($D$5/2000)))))))</f>
        <v>1.7623754209297728</v>
      </c>
      <c r="AC641">
        <f t="shared" si="73"/>
        <v>639</v>
      </c>
      <c r="AD641">
        <f t="shared" si="70"/>
        <v>1895.1725515108117</v>
      </c>
      <c r="AE641">
        <v>0</v>
      </c>
      <c r="AF641">
        <v>0</v>
      </c>
      <c r="AG641">
        <f t="shared" si="71"/>
        <v>18.632689706718075</v>
      </c>
      <c r="AH641">
        <f t="shared" si="68"/>
        <v>37.26537941343615</v>
      </c>
      <c r="AI641">
        <f t="shared" si="72"/>
        <v>52.73462058656385</v>
      </c>
      <c r="AJ641">
        <f>(1/9.81)*(SQRT(9.81*2*Basic!$C$4)*SIN(RADIANS(AI641))+(SQRT((SQRT(9.81*2*Basic!$C$4)*SIN(RADIANS(AI641))*SQRT(9.81*2*Basic!$C$4)*SIN(RADIANS(AI641)))-19.62*(-Basic!$C$3))))*SQRT(9.81*2*Basic!$C$4)*COS(RADIANS(AI641))</f>
        <v>3.5705134559454494</v>
      </c>
    </row>
    <row r="642" spans="6:36" x14ac:dyDescent="0.3">
      <c r="F642" s="36">
        <f t="shared" si="69"/>
        <v>3.5744021847266989</v>
      </c>
      <c r="G642" s="36">
        <f>Tool!$D$10+('Trajectory Map'!F642*SIN(RADIANS(90-2*DEGREES(ASIN($D$5/2000))))/COS(RADIANS(90-2*DEGREES(ASIN($D$5/2000))))-('Trajectory Map'!F642*'Trajectory Map'!F642/((Tool!$D$9-Tool!$D$10)*4*COS(RADIANS(90-2*DEGREES(ASIN($D$5/2000))))*COS(RADIANS(90-2*DEGREES(ASIN($D$5/2000)))))))</f>
        <v>1.7548281001168511</v>
      </c>
      <c r="AC642">
        <f t="shared" si="73"/>
        <v>640</v>
      </c>
      <c r="AD642">
        <f t="shared" si="70"/>
        <v>1894.8350851723219</v>
      </c>
      <c r="AE642">
        <v>0</v>
      </c>
      <c r="AF642">
        <v>0</v>
      </c>
      <c r="AG642">
        <f t="shared" si="71"/>
        <v>18.66292488494248</v>
      </c>
      <c r="AH642">
        <f t="shared" si="68"/>
        <v>37.325849769884961</v>
      </c>
      <c r="AI642">
        <f t="shared" si="72"/>
        <v>52.674150230115039</v>
      </c>
      <c r="AJ642">
        <f>(1/9.81)*(SQRT(9.81*2*Basic!$C$4)*SIN(RADIANS(AI642))+(SQRT((SQRT(9.81*2*Basic!$C$4)*SIN(RADIANS(AI642))*SQRT(9.81*2*Basic!$C$4)*SIN(RADIANS(AI642)))-19.62*(-Basic!$C$3))))*SQRT(9.81*2*Basic!$C$4)*COS(RADIANS(AI642))</f>
        <v>3.5744021847266989</v>
      </c>
    </row>
    <row r="643" spans="6:36" x14ac:dyDescent="0.3">
      <c r="F643" s="36">
        <f t="shared" si="69"/>
        <v>3.5782834092719207</v>
      </c>
      <c r="G643" s="36">
        <f>Tool!$D$10+('Trajectory Map'!F643*SIN(RADIANS(90-2*DEGREES(ASIN($D$5/2000))))/COS(RADIANS(90-2*DEGREES(ASIN($D$5/2000))))-('Trajectory Map'!F643*'Trajectory Map'!F643/((Tool!$D$9-Tool!$D$10)*4*COS(RADIANS(90-2*DEGREES(ASIN($D$5/2000))))*COS(RADIANS(90-2*DEGREES(ASIN($D$5/2000)))))))</f>
        <v>1.7472842565164313</v>
      </c>
      <c r="AC643">
        <f t="shared" si="73"/>
        <v>641</v>
      </c>
      <c r="AD643">
        <f t="shared" si="70"/>
        <v>1894.4970308765332</v>
      </c>
      <c r="AE643">
        <v>0</v>
      </c>
      <c r="AF643">
        <v>0</v>
      </c>
      <c r="AG643">
        <f t="shared" si="71"/>
        <v>18.693165453163115</v>
      </c>
      <c r="AH643">
        <f t="shared" ref="AH643:AH706" si="74">AG643*2</f>
        <v>37.386330906326229</v>
      </c>
      <c r="AI643">
        <f t="shared" si="72"/>
        <v>52.613669093673771</v>
      </c>
      <c r="AJ643">
        <f>(1/9.81)*(SQRT(9.81*2*Basic!$C$4)*SIN(RADIANS(AI643))+(SQRT((SQRT(9.81*2*Basic!$C$4)*SIN(RADIANS(AI643))*SQRT(9.81*2*Basic!$C$4)*SIN(RADIANS(AI643)))-19.62*(-Basic!$C$3))))*SQRT(9.81*2*Basic!$C$4)*COS(RADIANS(AI643))</f>
        <v>3.5782834092719207</v>
      </c>
    </row>
    <row r="644" spans="6:36" x14ac:dyDescent="0.3">
      <c r="F644" s="36">
        <f t="shared" ref="F644:F707" si="75">AJ644</f>
        <v>3.5821571214938421</v>
      </c>
      <c r="G644" s="36">
        <f>Tool!$D$10+('Trajectory Map'!F644*SIN(RADIANS(90-2*DEGREES(ASIN($D$5/2000))))/COS(RADIANS(90-2*DEGREES(ASIN($D$5/2000))))-('Trajectory Map'!F644*'Trajectory Map'!F644/((Tool!$D$9-Tool!$D$10)*4*COS(RADIANS(90-2*DEGREES(ASIN($D$5/2000))))*COS(RADIANS(90-2*DEGREES(ASIN($D$5/2000)))))))</f>
        <v>1.7397439701301054</v>
      </c>
      <c r="AC644">
        <f t="shared" si="73"/>
        <v>642</v>
      </c>
      <c r="AD644">
        <f t="shared" ref="AD644:AD707" si="76">SQRT($AB$7-(AC644*AC644))</f>
        <v>1894.1583883086441</v>
      </c>
      <c r="AE644">
        <v>0</v>
      </c>
      <c r="AF644">
        <v>0</v>
      </c>
      <c r="AG644">
        <f t="shared" ref="AG644:AG707" si="77">DEGREES(ASIN(AC644/2000))</f>
        <v>18.723411422692248</v>
      </c>
      <c r="AH644">
        <f t="shared" si="74"/>
        <v>37.446822845384496</v>
      </c>
      <c r="AI644">
        <f t="shared" ref="AI644:AI707" si="78">90-AH644</f>
        <v>52.553177154615504</v>
      </c>
      <c r="AJ644">
        <f>(1/9.81)*(SQRT(9.81*2*Basic!$C$4)*SIN(RADIANS(AI644))+(SQRT((SQRT(9.81*2*Basic!$C$4)*SIN(RADIANS(AI644))*SQRT(9.81*2*Basic!$C$4)*SIN(RADIANS(AI644)))-19.62*(-Basic!$C$3))))*SQRT(9.81*2*Basic!$C$4)*COS(RADIANS(AI644))</f>
        <v>3.5821571214938421</v>
      </c>
    </row>
    <row r="645" spans="6:36" x14ac:dyDescent="0.3">
      <c r="F645" s="36">
        <f t="shared" si="75"/>
        <v>3.5860233133221433</v>
      </c>
      <c r="G645" s="36">
        <f>Tool!$D$10+('Trajectory Map'!F645*SIN(RADIANS(90-2*DEGREES(ASIN($D$5/2000))))/COS(RADIANS(90-2*DEGREES(ASIN($D$5/2000))))-('Trajectory Map'!F645*'Trajectory Map'!F645/((Tool!$D$9-Tool!$D$10)*4*COS(RADIANS(90-2*DEGREES(ASIN($D$5/2000))))*COS(RADIANS(90-2*DEGREES(ASIN($D$5/2000)))))))</f>
        <v>1.7322073208941351</v>
      </c>
      <c r="AC645">
        <f t="shared" ref="AC645:AC708" si="79">AC644+1</f>
        <v>643</v>
      </c>
      <c r="AD645">
        <f t="shared" si="76"/>
        <v>1893.8191571530795</v>
      </c>
      <c r="AE645">
        <v>0</v>
      </c>
      <c r="AF645">
        <v>0</v>
      </c>
      <c r="AG645">
        <f t="shared" si="77"/>
        <v>18.75366280485828</v>
      </c>
      <c r="AH645">
        <f t="shared" si="74"/>
        <v>37.50732560971656</v>
      </c>
      <c r="AI645">
        <f t="shared" si="78"/>
        <v>52.49267439028344</v>
      </c>
      <c r="AJ645">
        <f>(1/9.81)*(SQRT(9.81*2*Basic!$C$4)*SIN(RADIANS(AI645))+(SQRT((SQRT(9.81*2*Basic!$C$4)*SIN(RADIANS(AI645))*SQRT(9.81*2*Basic!$C$4)*SIN(RADIANS(AI645)))-19.62*(-Basic!$C$3))))*SQRT(9.81*2*Basic!$C$4)*COS(RADIANS(AI645))</f>
        <v>3.5860233133221433</v>
      </c>
    </row>
    <row r="646" spans="6:36" x14ac:dyDescent="0.3">
      <c r="F646" s="36">
        <f t="shared" si="75"/>
        <v>3.5898819767034817</v>
      </c>
      <c r="G646" s="36">
        <f>Tool!$D$10+('Trajectory Map'!F646*SIN(RADIANS(90-2*DEGREES(ASIN($D$5/2000))))/COS(RADIANS(90-2*DEGREES(ASIN($D$5/2000))))-('Trajectory Map'!F646*'Trajectory Map'!F646/((Tool!$D$9-Tool!$D$10)*4*COS(RADIANS(90-2*DEGREES(ASIN($D$5/2000))))*COS(RADIANS(90-2*DEGREES(ASIN($D$5/2000)))))))</f>
        <v>1.7246743886787144</v>
      </c>
      <c r="AC646">
        <f t="shared" si="79"/>
        <v>644</v>
      </c>
      <c r="AD646">
        <f t="shared" si="76"/>
        <v>1893.4793370934894</v>
      </c>
      <c r="AE646">
        <v>0</v>
      </c>
      <c r="AF646">
        <v>0</v>
      </c>
      <c r="AG646">
        <f t="shared" si="77"/>
        <v>18.783919611005782</v>
      </c>
      <c r="AH646">
        <f t="shared" si="74"/>
        <v>37.567839222011564</v>
      </c>
      <c r="AI646">
        <f t="shared" si="78"/>
        <v>52.432160777988436</v>
      </c>
      <c r="AJ646">
        <f>(1/9.81)*(SQRT(9.81*2*Basic!$C$4)*SIN(RADIANS(AI646))+(SQRT((SQRT(9.81*2*Basic!$C$4)*SIN(RADIANS(AI646))*SQRT(9.81*2*Basic!$C$4)*SIN(RADIANS(AI646)))-19.62*(-Basic!$C$3))))*SQRT(9.81*2*Basic!$C$4)*COS(RADIANS(AI646))</f>
        <v>3.5898819767034817</v>
      </c>
    </row>
    <row r="647" spans="6:36" x14ac:dyDescent="0.3">
      <c r="F647" s="36">
        <f t="shared" si="75"/>
        <v>3.5937331036015117</v>
      </c>
      <c r="G647" s="36">
        <f>Tool!$D$10+('Trajectory Map'!F647*SIN(RADIANS(90-2*DEGREES(ASIN($D$5/2000))))/COS(RADIANS(90-2*DEGREES(ASIN($D$5/2000))))-('Trajectory Map'!F647*'Trajectory Map'!F647/((Tool!$D$9-Tool!$D$10)*4*COS(RADIANS(90-2*DEGREES(ASIN($D$5/2000))))*COS(RADIANS(90-2*DEGREES(ASIN($D$5/2000)))))))</f>
        <v>1.7171452532872484</v>
      </c>
      <c r="AC647">
        <f t="shared" si="79"/>
        <v>645</v>
      </c>
      <c r="AD647">
        <f t="shared" si="76"/>
        <v>1893.1389278127476</v>
      </c>
      <c r="AE647">
        <v>0</v>
      </c>
      <c r="AF647">
        <v>0</v>
      </c>
      <c r="AG647">
        <f t="shared" si="77"/>
        <v>18.814181852495565</v>
      </c>
      <c r="AH647">
        <f t="shared" si="74"/>
        <v>37.628363704991131</v>
      </c>
      <c r="AI647">
        <f t="shared" si="78"/>
        <v>52.371636295008869</v>
      </c>
      <c r="AJ647">
        <f>(1/9.81)*(SQRT(9.81*2*Basic!$C$4)*SIN(RADIANS(AI647))+(SQRT((SQRT(9.81*2*Basic!$C$4)*SIN(RADIANS(AI647))*SQRT(9.81*2*Basic!$C$4)*SIN(RADIANS(AI647)))-19.62*(-Basic!$C$3))))*SQRT(9.81*2*Basic!$C$4)*COS(RADIANS(AI647))</f>
        <v>3.5937331036015117</v>
      </c>
    </row>
    <row r="648" spans="6:36" x14ac:dyDescent="0.3">
      <c r="F648" s="36">
        <f t="shared" si="75"/>
        <v>3.597576685996918</v>
      </c>
      <c r="G648" s="36">
        <f>Tool!$D$10+('Trajectory Map'!F648*SIN(RADIANS(90-2*DEGREES(ASIN($D$5/2000))))/COS(RADIANS(90-2*DEGREES(ASIN($D$5/2000))))-('Trajectory Map'!F648*'Trajectory Map'!F648/((Tool!$D$9-Tool!$D$10)*4*COS(RADIANS(90-2*DEGREES(ASIN($D$5/2000))))*COS(RADIANS(90-2*DEGREES(ASIN($D$5/2000)))))))</f>
        <v>1.7096199944555948</v>
      </c>
      <c r="AC648">
        <f t="shared" si="79"/>
        <v>646</v>
      </c>
      <c r="AD648">
        <f t="shared" si="76"/>
        <v>1892.7979289929499</v>
      </c>
      <c r="AE648">
        <v>0</v>
      </c>
      <c r="AF648">
        <v>0</v>
      </c>
      <c r="AG648">
        <f t="shared" si="77"/>
        <v>18.844449540704694</v>
      </c>
      <c r="AH648">
        <f t="shared" si="74"/>
        <v>37.688899081409389</v>
      </c>
      <c r="AI648">
        <f t="shared" si="78"/>
        <v>52.311100918590611</v>
      </c>
      <c r="AJ648">
        <f>(1/9.81)*(SQRT(9.81*2*Basic!$C$4)*SIN(RADIANS(AI648))+(SQRT((SQRT(9.81*2*Basic!$C$4)*SIN(RADIANS(AI648))*SQRT(9.81*2*Basic!$C$4)*SIN(RADIANS(AI648)))-19.62*(-Basic!$C$3))))*SQRT(9.81*2*Basic!$C$4)*COS(RADIANS(AI648))</f>
        <v>3.597576685996918</v>
      </c>
    </row>
    <row r="649" spans="6:36" x14ac:dyDescent="0.3">
      <c r="F649" s="36">
        <f t="shared" si="75"/>
        <v>3.6014127158874278</v>
      </c>
      <c r="G649" s="36">
        <f>Tool!$D$10+('Trajectory Map'!F649*SIN(RADIANS(90-2*DEGREES(ASIN($D$5/2000))))/COS(RADIANS(90-2*DEGREES(ASIN($D$5/2000))))-('Trajectory Map'!F649*'Trajectory Map'!F649/((Tool!$D$9-Tool!$D$10)*4*COS(RADIANS(90-2*DEGREES(ASIN($D$5/2000))))*COS(RADIANS(90-2*DEGREES(ASIN($D$5/2000)))))))</f>
        <v>1.7020986918513636</v>
      </c>
      <c r="AC649">
        <f t="shared" si="79"/>
        <v>647</v>
      </c>
      <c r="AD649">
        <f t="shared" si="76"/>
        <v>1892.4563403154114</v>
      </c>
      <c r="AE649">
        <v>0</v>
      </c>
      <c r="AF649">
        <v>0</v>
      </c>
      <c r="AG649">
        <f t="shared" si="77"/>
        <v>18.874722687026569</v>
      </c>
      <c r="AH649">
        <f t="shared" si="74"/>
        <v>37.749445374053138</v>
      </c>
      <c r="AI649">
        <f t="shared" si="78"/>
        <v>52.250554625946862</v>
      </c>
      <c r="AJ649">
        <f>(1/9.81)*(SQRT(9.81*2*Basic!$C$4)*SIN(RADIANS(AI649))+(SQRT((SQRT(9.81*2*Basic!$C$4)*SIN(RADIANS(AI649))*SQRT(9.81*2*Basic!$C$4)*SIN(RADIANS(AI649)))-19.62*(-Basic!$C$3))))*SQRT(9.81*2*Basic!$C$4)*COS(RADIANS(AI649))</f>
        <v>3.6014127158874278</v>
      </c>
    </row>
    <row r="650" spans="6:36" x14ac:dyDescent="0.3">
      <c r="F650" s="36">
        <f t="shared" si="75"/>
        <v>3.6052411852878454</v>
      </c>
      <c r="G650" s="36">
        <f>Tool!$D$10+('Trajectory Map'!F650*SIN(RADIANS(90-2*DEGREES(ASIN($D$5/2000))))/COS(RADIANS(90-2*DEGREES(ASIN($D$5/2000))))-('Trajectory Map'!F650*'Trajectory Map'!F650/((Tool!$D$9-Tool!$D$10)*4*COS(RADIANS(90-2*DEGREES(ASIN($D$5/2000))))*COS(RADIANS(90-2*DEGREES(ASIN($D$5/2000)))))))</f>
        <v>1.6945814250731575</v>
      </c>
      <c r="AC650">
        <f t="shared" si="79"/>
        <v>648</v>
      </c>
      <c r="AD650">
        <f t="shared" si="76"/>
        <v>1892.1141614606663</v>
      </c>
      <c r="AE650">
        <v>0</v>
      </c>
      <c r="AF650">
        <v>0</v>
      </c>
      <c r="AG650">
        <f t="shared" si="77"/>
        <v>18.905001302870971</v>
      </c>
      <c r="AH650">
        <f t="shared" si="74"/>
        <v>37.810002605741943</v>
      </c>
      <c r="AI650">
        <f t="shared" si="78"/>
        <v>52.189997394258057</v>
      </c>
      <c r="AJ650">
        <f>(1/9.81)*(SQRT(9.81*2*Basic!$C$4)*SIN(RADIANS(AI650))+(SQRT((SQRT(9.81*2*Basic!$C$4)*SIN(RADIANS(AI650))*SQRT(9.81*2*Basic!$C$4)*SIN(RADIANS(AI650)))-19.62*(-Basic!$C$3))))*SQRT(9.81*2*Basic!$C$4)*COS(RADIANS(AI650))</f>
        <v>3.6052411852878454</v>
      </c>
    </row>
    <row r="651" spans="6:36" x14ac:dyDescent="0.3">
      <c r="F651" s="36">
        <f t="shared" si="75"/>
        <v>3.6090620862300753</v>
      </c>
      <c r="G651" s="36">
        <f>Tool!$D$10+('Trajectory Map'!F651*SIN(RADIANS(90-2*DEGREES(ASIN($D$5/2000))))/COS(RADIANS(90-2*DEGREES(ASIN($D$5/2000))))-('Trajectory Map'!F651*'Trajectory Map'!F651/((Tool!$D$9-Tool!$D$10)*4*COS(RADIANS(90-2*DEGREES(ASIN($D$5/2000))))*COS(RADIANS(90-2*DEGREES(ASIN($D$5/2000)))))))</f>
        <v>1.6870682736498437</v>
      </c>
      <c r="AC651">
        <f t="shared" si="79"/>
        <v>649</v>
      </c>
      <c r="AD651">
        <f t="shared" si="76"/>
        <v>1891.7713921084651</v>
      </c>
      <c r="AE651">
        <v>0</v>
      </c>
      <c r="AF651">
        <v>0</v>
      </c>
      <c r="AG651">
        <f t="shared" si="77"/>
        <v>18.935285399664082</v>
      </c>
      <c r="AH651">
        <f t="shared" si="74"/>
        <v>37.870570799328164</v>
      </c>
      <c r="AI651">
        <f t="shared" si="78"/>
        <v>52.129429200671836</v>
      </c>
      <c r="AJ651">
        <f>(1/9.81)*(SQRT(9.81*2*Basic!$C$4)*SIN(RADIANS(AI651))+(SQRT((SQRT(9.81*2*Basic!$C$4)*SIN(RADIANS(AI651))*SQRT(9.81*2*Basic!$C$4)*SIN(RADIANS(AI651)))-19.62*(-Basic!$C$3))))*SQRT(9.81*2*Basic!$C$4)*COS(RADIANS(AI651))</f>
        <v>3.6090620862300753</v>
      </c>
    </row>
    <row r="652" spans="6:36" x14ac:dyDescent="0.3">
      <c r="F652" s="36">
        <f t="shared" si="75"/>
        <v>3.6128754107631411</v>
      </c>
      <c r="G652" s="36">
        <f>Tool!$D$10+('Trajectory Map'!F652*SIN(RADIANS(90-2*DEGREES(ASIN($D$5/2000))))/COS(RADIANS(90-2*DEGREES(ASIN($D$5/2000))))-('Trajectory Map'!F652*'Trajectory Map'!F652/((Tool!$D$9-Tool!$D$10)*4*COS(RADIANS(90-2*DEGREES(ASIN($D$5/2000))))*COS(RADIANS(90-2*DEGREES(ASIN($D$5/2000)))))))</f>
        <v>1.6795593170398289</v>
      </c>
      <c r="AC652">
        <f t="shared" si="79"/>
        <v>650</v>
      </c>
      <c r="AD652">
        <f t="shared" si="76"/>
        <v>1891.4280319377738</v>
      </c>
      <c r="AE652">
        <v>0</v>
      </c>
      <c r="AF652">
        <v>0</v>
      </c>
      <c r="AG652">
        <f t="shared" si="77"/>
        <v>18.965574988848577</v>
      </c>
      <c r="AH652">
        <f t="shared" si="74"/>
        <v>37.931149977697153</v>
      </c>
      <c r="AI652">
        <f t="shared" si="78"/>
        <v>52.068850022302847</v>
      </c>
      <c r="AJ652">
        <f>(1/9.81)*(SQRT(9.81*2*Basic!$C$4)*SIN(RADIANS(AI652))+(SQRT((SQRT(9.81*2*Basic!$C$4)*SIN(RADIANS(AI652))*SQRT(9.81*2*Basic!$C$4)*SIN(RADIANS(AI652)))-19.62*(-Basic!$C$3))))*SQRT(9.81*2*Basic!$C$4)*COS(RADIANS(AI652))</f>
        <v>3.6128754107631411</v>
      </c>
    </row>
    <row r="653" spans="6:36" x14ac:dyDescent="0.3">
      <c r="F653" s="36">
        <f t="shared" si="75"/>
        <v>3.616681150953216</v>
      </c>
      <c r="G653" s="36">
        <f>Tool!$D$10+('Trajectory Map'!F653*SIN(RADIANS(90-2*DEGREES(ASIN($D$5/2000))))/COS(RADIANS(90-2*DEGREES(ASIN($D$5/2000))))-('Trajectory Map'!F653*'Trajectory Map'!F653/((Tool!$D$9-Tool!$D$10)*4*COS(RADIANS(90-2*DEGREES(ASIN($D$5/2000))))*COS(RADIANS(90-2*DEGREES(ASIN($D$5/2000)))))))</f>
        <v>1.6720546346303271</v>
      </c>
      <c r="AC653">
        <f t="shared" si="79"/>
        <v>651</v>
      </c>
      <c r="AD653">
        <f t="shared" si="76"/>
        <v>1891.0840806267711</v>
      </c>
      <c r="AE653">
        <v>0</v>
      </c>
      <c r="AF653">
        <v>0</v>
      </c>
      <c r="AG653">
        <f t="shared" si="77"/>
        <v>18.995870081883648</v>
      </c>
      <c r="AH653">
        <f t="shared" si="74"/>
        <v>37.991740163767297</v>
      </c>
      <c r="AI653">
        <f t="shared" si="78"/>
        <v>52.008259836232703</v>
      </c>
      <c r="AJ653">
        <f>(1/9.81)*(SQRT(9.81*2*Basic!$C$4)*SIN(RADIANS(AI653))+(SQRT((SQRT(9.81*2*Basic!$C$4)*SIN(RADIANS(AI653))*SQRT(9.81*2*Basic!$C$4)*SIN(RADIANS(AI653)))-19.62*(-Basic!$C$3))))*SQRT(9.81*2*Basic!$C$4)*COS(RADIANS(AI653))</f>
        <v>3.616681150953216</v>
      </c>
    </row>
    <row r="654" spans="6:36" x14ac:dyDescent="0.3">
      <c r="F654" s="36">
        <f t="shared" si="75"/>
        <v>3.6204792988836392</v>
      </c>
      <c r="G654" s="36">
        <f>Tool!$D$10+('Trajectory Map'!F654*SIN(RADIANS(90-2*DEGREES(ASIN($D$5/2000))))/COS(RADIANS(90-2*DEGREES(ASIN($D$5/2000))))-('Trajectory Map'!F654*'Trajectory Map'!F654/((Tool!$D$9-Tool!$D$10)*4*COS(RADIANS(90-2*DEGREES(ASIN($D$5/2000))))*COS(RADIANS(90-2*DEGREES(ASIN($D$5/2000)))))))</f>
        <v>1.6645543057366301</v>
      </c>
      <c r="AC654">
        <f t="shared" si="79"/>
        <v>652</v>
      </c>
      <c r="AD654">
        <f t="shared" si="76"/>
        <v>1890.7395378528477</v>
      </c>
      <c r="AE654">
        <v>0</v>
      </c>
      <c r="AF654">
        <v>0</v>
      </c>
      <c r="AG654">
        <f t="shared" si="77"/>
        <v>19.026170690245046</v>
      </c>
      <c r="AH654">
        <f t="shared" si="74"/>
        <v>38.052341380490091</v>
      </c>
      <c r="AI654">
        <f t="shared" si="78"/>
        <v>51.947658619509909</v>
      </c>
      <c r="AJ654">
        <f>(1/9.81)*(SQRT(9.81*2*Basic!$C$4)*SIN(RADIANS(AI654))+(SQRT((SQRT(9.81*2*Basic!$C$4)*SIN(RADIANS(AI654))*SQRT(9.81*2*Basic!$C$4)*SIN(RADIANS(AI654)))-19.62*(-Basic!$C$3))))*SQRT(9.81*2*Basic!$C$4)*COS(RADIANS(AI654))</f>
        <v>3.6204792988836392</v>
      </c>
    </row>
    <row r="655" spans="6:36" x14ac:dyDescent="0.3">
      <c r="F655" s="36">
        <f t="shared" si="75"/>
        <v>3.624269846654951</v>
      </c>
      <c r="G655" s="36">
        <f>Tool!$D$10+('Trajectory Map'!F655*SIN(RADIANS(90-2*DEGREES(ASIN($D$5/2000))))/COS(RADIANS(90-2*DEGREES(ASIN($D$5/2000))))-('Trajectory Map'!F655*'Trajectory Map'!F655/((Tool!$D$9-Tool!$D$10)*4*COS(RADIANS(90-2*DEGREES(ASIN($D$5/2000))))*COS(RADIANS(90-2*DEGREES(ASIN($D$5/2000)))))))</f>
        <v>1.6570584096013667</v>
      </c>
      <c r="AC655">
        <f t="shared" si="79"/>
        <v>653</v>
      </c>
      <c r="AD655">
        <f t="shared" si="76"/>
        <v>1890.394403292604</v>
      </c>
      <c r="AE655">
        <v>0</v>
      </c>
      <c r="AF655">
        <v>0</v>
      </c>
      <c r="AG655">
        <f t="shared" si="77"/>
        <v>19.056476825425161</v>
      </c>
      <c r="AH655">
        <f t="shared" si="74"/>
        <v>38.112953650850322</v>
      </c>
      <c r="AI655">
        <f t="shared" si="78"/>
        <v>51.887046349149678</v>
      </c>
      <c r="AJ655">
        <f>(1/9.81)*(SQRT(9.81*2*Basic!$C$4)*SIN(RADIANS(AI655))+(SQRT((SQRT(9.81*2*Basic!$C$4)*SIN(RADIANS(AI655))*SQRT(9.81*2*Basic!$C$4)*SIN(RADIANS(AI655)))-19.62*(-Basic!$C$3))))*SQRT(9.81*2*Basic!$C$4)*COS(RADIANS(AI655))</f>
        <v>3.624269846654951</v>
      </c>
    </row>
    <row r="656" spans="6:36" x14ac:dyDescent="0.3">
      <c r="F656" s="36">
        <f t="shared" si="75"/>
        <v>3.628052786384905</v>
      </c>
      <c r="G656" s="36">
        <f>Tool!$D$10+('Trajectory Map'!F656*SIN(RADIANS(90-2*DEGREES(ASIN($D$5/2000))))/COS(RADIANS(90-2*DEGREES(ASIN($D$5/2000))))-('Trajectory Map'!F656*'Trajectory Map'!F656/((Tool!$D$9-Tool!$D$10)*4*COS(RADIANS(90-2*DEGREES(ASIN($D$5/2000))))*COS(RADIANS(90-2*DEGREES(ASIN($D$5/2000)))))))</f>
        <v>1.6495670253937935</v>
      </c>
      <c r="AC656">
        <f t="shared" si="79"/>
        <v>654</v>
      </c>
      <c r="AD656">
        <f t="shared" si="76"/>
        <v>1890.0486766218482</v>
      </c>
      <c r="AE656">
        <v>0</v>
      </c>
      <c r="AF656">
        <v>0</v>
      </c>
      <c r="AG656">
        <f t="shared" si="77"/>
        <v>19.086788498933039</v>
      </c>
      <c r="AH656">
        <f t="shared" si="74"/>
        <v>38.173576997866078</v>
      </c>
      <c r="AI656">
        <f t="shared" si="78"/>
        <v>51.826423002133922</v>
      </c>
      <c r="AJ656">
        <f>(1/9.81)*(SQRT(9.81*2*Basic!$C$4)*SIN(RADIANS(AI656))+(SQRT((SQRT(9.81*2*Basic!$C$4)*SIN(RADIANS(AI656))*SQRT(9.81*2*Basic!$C$4)*SIN(RADIANS(AI656)))-19.62*(-Basic!$C$3))))*SQRT(9.81*2*Basic!$C$4)*COS(RADIANS(AI656))</f>
        <v>3.628052786384905</v>
      </c>
    </row>
    <row r="657" spans="6:36" x14ac:dyDescent="0.3">
      <c r="F657" s="36">
        <f t="shared" si="75"/>
        <v>3.6318281102085046</v>
      </c>
      <c r="G657" s="36">
        <f>Tool!$D$10+('Trajectory Map'!F657*SIN(RADIANS(90-2*DEGREES(ASIN($D$5/2000))))/COS(RADIANS(90-2*DEGREES(ASIN($D$5/2000))))-('Trajectory Map'!F657*'Trajectory Map'!F657/((Tool!$D$9-Tool!$D$10)*4*COS(RADIANS(90-2*DEGREES(ASIN($D$5/2000))))*COS(RADIANS(90-2*DEGREES(ASIN($D$5/2000)))))))</f>
        <v>1.6420802322090422</v>
      </c>
      <c r="AC657">
        <f t="shared" si="79"/>
        <v>655</v>
      </c>
      <c r="AD657">
        <f t="shared" si="76"/>
        <v>1889.7023575155956</v>
      </c>
      <c r="AE657">
        <v>0</v>
      </c>
      <c r="AF657">
        <v>0</v>
      </c>
      <c r="AG657">
        <f t="shared" si="77"/>
        <v>19.117105722294458</v>
      </c>
      <c r="AH657">
        <f t="shared" si="74"/>
        <v>38.234211444588915</v>
      </c>
      <c r="AI657">
        <f t="shared" si="78"/>
        <v>51.765788555411085</v>
      </c>
      <c r="AJ657">
        <f>(1/9.81)*(SQRT(9.81*2*Basic!$C$4)*SIN(RADIANS(AI657))+(SQRT((SQRT(9.81*2*Basic!$C$4)*SIN(RADIANS(AI657))*SQRT(9.81*2*Basic!$C$4)*SIN(RADIANS(AI657)))-19.62*(-Basic!$C$3))))*SQRT(9.81*2*Basic!$C$4)*COS(RADIANS(AI657))</f>
        <v>3.6318281102085046</v>
      </c>
    </row>
    <row r="658" spans="6:36" x14ac:dyDescent="0.3">
      <c r="F658" s="36">
        <f t="shared" si="75"/>
        <v>3.6355958102780166</v>
      </c>
      <c r="G658" s="36">
        <f>Tool!$D$10+('Trajectory Map'!F658*SIN(RADIANS(90-2*DEGREES(ASIN($D$5/2000))))/COS(RADIANS(90-2*DEGREES(ASIN($D$5/2000))))-('Trajectory Map'!F658*'Trajectory Map'!F658/((Tool!$D$9-Tool!$D$10)*4*COS(RADIANS(90-2*DEGREES(ASIN($D$5/2000))))*COS(RADIANS(90-2*DEGREES(ASIN($D$5/2000)))))))</f>
        <v>1.6345981090674093</v>
      </c>
      <c r="AC658">
        <f t="shared" si="79"/>
        <v>656</v>
      </c>
      <c r="AD658">
        <f t="shared" si="76"/>
        <v>1889.3554456480654</v>
      </c>
      <c r="AE658">
        <v>0</v>
      </c>
      <c r="AF658">
        <v>0</v>
      </c>
      <c r="AG658">
        <f t="shared" si="77"/>
        <v>19.147428507051973</v>
      </c>
      <c r="AH658">
        <f t="shared" si="74"/>
        <v>38.294857014103947</v>
      </c>
      <c r="AI658">
        <f t="shared" si="78"/>
        <v>51.705142985896053</v>
      </c>
      <c r="AJ658">
        <f>(1/9.81)*(SQRT(9.81*2*Basic!$C$4)*SIN(RADIANS(AI658))+(SQRT((SQRT(9.81*2*Basic!$C$4)*SIN(RADIANS(AI658))*SQRT(9.81*2*Basic!$C$4)*SIN(RADIANS(AI658)))-19.62*(-Basic!$C$3))))*SQRT(9.81*2*Basic!$C$4)*COS(RADIANS(AI658))</f>
        <v>3.6355958102780166</v>
      </c>
    </row>
    <row r="659" spans="6:36" x14ac:dyDescent="0.3">
      <c r="F659" s="36">
        <f t="shared" si="75"/>
        <v>3.6393558787630007</v>
      </c>
      <c r="G659" s="36">
        <f>Tool!$D$10+('Trajectory Map'!F659*SIN(RADIANS(90-2*DEGREES(ASIN($D$5/2000))))/COS(RADIANS(90-2*DEGREES(ASIN($D$5/2000))))-('Trajectory Map'!F659*'Trajectory Map'!F659/((Tool!$D$9-Tool!$D$10)*4*COS(RADIANS(90-2*DEGREES(ASIN($D$5/2000))))*COS(RADIANS(90-2*DEGREES(ASIN($D$5/2000)))))))</f>
        <v>1.6271207349136252</v>
      </c>
      <c r="AC659">
        <f t="shared" si="79"/>
        <v>657</v>
      </c>
      <c r="AD659">
        <f t="shared" si="76"/>
        <v>1889.00794069268</v>
      </c>
      <c r="AE659">
        <v>0</v>
      </c>
      <c r="AF659">
        <v>0</v>
      </c>
      <c r="AG659">
        <f t="shared" si="77"/>
        <v>19.177756864764948</v>
      </c>
      <c r="AH659">
        <f t="shared" si="74"/>
        <v>38.355513729529896</v>
      </c>
      <c r="AI659">
        <f t="shared" si="78"/>
        <v>51.644486270470104</v>
      </c>
      <c r="AJ659">
        <f>(1/9.81)*(SQRT(9.81*2*Basic!$C$4)*SIN(RADIANS(AI659))+(SQRT((SQRT(9.81*2*Basic!$C$4)*SIN(RADIANS(AI659))*SQRT(9.81*2*Basic!$C$4)*SIN(RADIANS(AI659)))-19.62*(-Basic!$C$3))))*SQRT(9.81*2*Basic!$C$4)*COS(RADIANS(AI659))</f>
        <v>3.6393558787630007</v>
      </c>
    </row>
    <row r="660" spans="6:36" x14ac:dyDescent="0.3">
      <c r="F660" s="36">
        <f t="shared" si="75"/>
        <v>3.6431083078503321</v>
      </c>
      <c r="G660" s="36">
        <f>Tool!$D$10+('Trajectory Map'!F660*SIN(RADIANS(90-2*DEGREES(ASIN($D$5/2000))))/COS(RADIANS(90-2*DEGREES(ASIN($D$5/2000))))-('Trajectory Map'!F660*'Trajectory Map'!F660/((Tool!$D$9-Tool!$D$10)*4*COS(RADIANS(90-2*DEGREES(ASIN($D$5/2000))))*COS(RADIANS(90-2*DEGREES(ASIN($D$5/2000)))))))</f>
        <v>1.619648188616122</v>
      </c>
      <c r="AC660">
        <f t="shared" si="79"/>
        <v>658</v>
      </c>
      <c r="AD660">
        <f t="shared" si="76"/>
        <v>1888.659842322063</v>
      </c>
      <c r="AE660">
        <v>0</v>
      </c>
      <c r="AF660">
        <v>0</v>
      </c>
      <c r="AG660">
        <f t="shared" si="77"/>
        <v>19.208090807009629</v>
      </c>
      <c r="AH660">
        <f t="shared" si="74"/>
        <v>38.416181614019258</v>
      </c>
      <c r="AI660">
        <f t="shared" si="78"/>
        <v>51.583818385980742</v>
      </c>
      <c r="AJ660">
        <f>(1/9.81)*(SQRT(9.81*2*Basic!$C$4)*SIN(RADIANS(AI660))+(SQRT((SQRT(9.81*2*Basic!$C$4)*SIN(RADIANS(AI660))*SQRT(9.81*2*Basic!$C$4)*SIN(RADIANS(AI660)))-19.62*(-Basic!$C$3))))*SQRT(9.81*2*Basic!$C$4)*COS(RADIANS(AI660))</f>
        <v>3.6431083078503321</v>
      </c>
    </row>
    <row r="661" spans="6:36" x14ac:dyDescent="0.3">
      <c r="F661" s="36">
        <f t="shared" si="75"/>
        <v>3.6468530897442273</v>
      </c>
      <c r="G661" s="36">
        <f>Tool!$D$10+('Trajectory Map'!F661*SIN(RADIANS(90-2*DEGREES(ASIN($D$5/2000))))/COS(RADIANS(90-2*DEGREES(ASIN($D$5/2000))))-('Trajectory Map'!F661*'Trajectory Map'!F661/((Tool!$D$9-Tool!$D$10)*4*COS(RADIANS(90-2*DEGREES(ASIN($D$5/2000))))*COS(RADIANS(90-2*DEGREES(ASIN($D$5/2000)))))))</f>
        <v>1.6121805489663128</v>
      </c>
      <c r="AC661">
        <f t="shared" si="79"/>
        <v>659</v>
      </c>
      <c r="AD661">
        <f t="shared" si="76"/>
        <v>1888.3111502080371</v>
      </c>
      <c r="AE661">
        <v>0</v>
      </c>
      <c r="AF661">
        <v>0</v>
      </c>
      <c r="AG661">
        <f t="shared" si="77"/>
        <v>19.238430345379186</v>
      </c>
      <c r="AH661">
        <f t="shared" si="74"/>
        <v>38.476860690758372</v>
      </c>
      <c r="AI661">
        <f t="shared" si="78"/>
        <v>51.523139309241628</v>
      </c>
      <c r="AJ661">
        <f>(1/9.81)*(SQRT(9.81*2*Basic!$C$4)*SIN(RADIANS(AI661))+(SQRT((SQRT(9.81*2*Basic!$C$4)*SIN(RADIANS(AI661))*SQRT(9.81*2*Basic!$C$4)*SIN(RADIANS(AI661)))-19.62*(-Basic!$C$3))))*SQRT(9.81*2*Basic!$C$4)*COS(RADIANS(AI661))</f>
        <v>3.6468530897442273</v>
      </c>
    </row>
    <row r="662" spans="6:36" x14ac:dyDescent="0.3">
      <c r="F662" s="36">
        <f t="shared" si="75"/>
        <v>3.6505902166662683</v>
      </c>
      <c r="G662" s="36">
        <f>Tool!$D$10+('Trajectory Map'!F662*SIN(RADIANS(90-2*DEGREES(ASIN($D$5/2000))))/COS(RADIANS(90-2*DEGREES(ASIN($D$5/2000))))-('Trajectory Map'!F662*'Trajectory Map'!F662/((Tool!$D$9-Tool!$D$10)*4*COS(RADIANS(90-2*DEGREES(ASIN($D$5/2000))))*COS(RADIANS(90-2*DEGREES(ASIN($D$5/2000)))))))</f>
        <v>1.6047178946778557</v>
      </c>
      <c r="AC662">
        <f t="shared" si="79"/>
        <v>660</v>
      </c>
      <c r="AD662">
        <f t="shared" si="76"/>
        <v>1887.9618640216227</v>
      </c>
      <c r="AE662">
        <v>0</v>
      </c>
      <c r="AF662">
        <v>0</v>
      </c>
      <c r="AG662">
        <f t="shared" si="77"/>
        <v>19.268775491483769</v>
      </c>
      <c r="AH662">
        <f t="shared" si="74"/>
        <v>38.537550982967538</v>
      </c>
      <c r="AI662">
        <f t="shared" si="78"/>
        <v>51.462449017032462</v>
      </c>
      <c r="AJ662">
        <f>(1/9.81)*(SQRT(9.81*2*Basic!$C$4)*SIN(RADIANS(AI662))+(SQRT((SQRT(9.81*2*Basic!$C$4)*SIN(RADIANS(AI662))*SQRT(9.81*2*Basic!$C$4)*SIN(RADIANS(AI662)))-19.62*(-Basic!$C$3))))*SQRT(9.81*2*Basic!$C$4)*COS(RADIANS(AI662))</f>
        <v>3.6505902166662683</v>
      </c>
    </row>
    <row r="663" spans="6:36" x14ac:dyDescent="0.3">
      <c r="F663" s="36">
        <f t="shared" si="75"/>
        <v>3.6543196808554197</v>
      </c>
      <c r="G663" s="36">
        <f>Tool!$D$10+('Trajectory Map'!F663*SIN(RADIANS(90-2*DEGREES(ASIN($D$5/2000))))/COS(RADIANS(90-2*DEGREES(ASIN($D$5/2000))))-('Trajectory Map'!F663*'Trajectory Map'!F663/((Tool!$D$9-Tool!$D$10)*4*COS(RADIANS(90-2*DEGREES(ASIN($D$5/2000))))*COS(RADIANS(90-2*DEGREES(ASIN($D$5/2000)))))))</f>
        <v>1.597260304385955</v>
      </c>
      <c r="AC663">
        <f t="shared" si="79"/>
        <v>661</v>
      </c>
      <c r="AD663">
        <f t="shared" si="76"/>
        <v>1887.6119834330359</v>
      </c>
      <c r="AE663">
        <v>0</v>
      </c>
      <c r="AF663">
        <v>0</v>
      </c>
      <c r="AG663">
        <f t="shared" si="77"/>
        <v>19.299126256950544</v>
      </c>
      <c r="AH663">
        <f t="shared" si="74"/>
        <v>38.598252513901087</v>
      </c>
      <c r="AI663">
        <f t="shared" si="78"/>
        <v>51.401747486098913</v>
      </c>
      <c r="AJ663">
        <f>(1/9.81)*(SQRT(9.81*2*Basic!$C$4)*SIN(RADIANS(AI663))+(SQRT((SQRT(9.81*2*Basic!$C$4)*SIN(RADIANS(AI663))*SQRT(9.81*2*Basic!$C$4)*SIN(RADIANS(AI663)))-19.62*(-Basic!$C$3))))*SQRT(9.81*2*Basic!$C$4)*COS(RADIANS(AI663))</f>
        <v>3.6543196808554197</v>
      </c>
    </row>
    <row r="664" spans="6:36" x14ac:dyDescent="0.3">
      <c r="F664" s="36">
        <f t="shared" si="75"/>
        <v>3.6580414745680647</v>
      </c>
      <c r="G664" s="36">
        <f>Tool!$D$10+('Trajectory Map'!F664*SIN(RADIANS(90-2*DEGREES(ASIN($D$5/2000))))/COS(RADIANS(90-2*DEGREES(ASIN($D$5/2000))))-('Trajectory Map'!F664*'Trajectory Map'!F664/((Tool!$D$9-Tool!$D$10)*4*COS(RADIANS(90-2*DEGREES(ASIN($D$5/2000))))*COS(RADIANS(90-2*DEGREES(ASIN($D$5/2000)))))))</f>
        <v>1.5898078566466021</v>
      </c>
      <c r="AC664">
        <f t="shared" si="79"/>
        <v>662</v>
      </c>
      <c r="AD664">
        <f t="shared" si="76"/>
        <v>1887.2615081116871</v>
      </c>
      <c r="AE664">
        <v>0</v>
      </c>
      <c r="AF664">
        <v>0</v>
      </c>
      <c r="AG664">
        <f t="shared" si="77"/>
        <v>19.329482653423771</v>
      </c>
      <c r="AH664">
        <f t="shared" si="74"/>
        <v>38.658965306847541</v>
      </c>
      <c r="AI664">
        <f t="shared" si="78"/>
        <v>51.341034693152459</v>
      </c>
      <c r="AJ664">
        <f>(1/9.81)*(SQRT(9.81*2*Basic!$C$4)*SIN(RADIANS(AI664))+(SQRT((SQRT(9.81*2*Basic!$C$4)*SIN(RADIANS(AI664))*SQRT(9.81*2*Basic!$C$4)*SIN(RADIANS(AI664)))-19.62*(-Basic!$C$3))))*SQRT(9.81*2*Basic!$C$4)*COS(RADIANS(AI664))</f>
        <v>3.6580414745680647</v>
      </c>
    </row>
    <row r="665" spans="6:36" x14ac:dyDescent="0.3">
      <c r="F665" s="36">
        <f t="shared" si="75"/>
        <v>3.6617555900780183</v>
      </c>
      <c r="G665" s="36">
        <f>Tool!$D$10+('Trajectory Map'!F665*SIN(RADIANS(90-2*DEGREES(ASIN($D$5/2000))))/COS(RADIANS(90-2*DEGREES(ASIN($D$5/2000))))-('Trajectory Map'!F665*'Trajectory Map'!F665/((Tool!$D$9-Tool!$D$10)*4*COS(RADIANS(90-2*DEGREES(ASIN($D$5/2000))))*COS(RADIANS(90-2*DEGREES(ASIN($D$5/2000)))))))</f>
        <v>1.5823606299358794</v>
      </c>
      <c r="AC665">
        <f t="shared" si="79"/>
        <v>663</v>
      </c>
      <c r="AD665">
        <f t="shared" si="76"/>
        <v>1886.9104377261788</v>
      </c>
      <c r="AE665">
        <v>0</v>
      </c>
      <c r="AF665">
        <v>0</v>
      </c>
      <c r="AG665">
        <f t="shared" si="77"/>
        <v>19.359844692564828</v>
      </c>
      <c r="AH665">
        <f t="shared" si="74"/>
        <v>38.719689385129655</v>
      </c>
      <c r="AI665">
        <f t="shared" si="78"/>
        <v>51.280310614870345</v>
      </c>
      <c r="AJ665">
        <f>(1/9.81)*(SQRT(9.81*2*Basic!$C$4)*SIN(RADIANS(AI665))+(SQRT((SQRT(9.81*2*Basic!$C$4)*SIN(RADIANS(AI665))*SQRT(9.81*2*Basic!$C$4)*SIN(RADIANS(AI665)))-19.62*(-Basic!$C$3))))*SQRT(9.81*2*Basic!$C$4)*COS(RADIANS(AI665))</f>
        <v>3.6617555900780183</v>
      </c>
    </row>
    <row r="666" spans="6:36" x14ac:dyDescent="0.3">
      <c r="F666" s="36">
        <f t="shared" si="75"/>
        <v>3.6654620196765562</v>
      </c>
      <c r="G666" s="36">
        <f>Tool!$D$10+('Trajectory Map'!F666*SIN(RADIANS(90-2*DEGREES(ASIN($D$5/2000))))/COS(RADIANS(90-2*DEGREES(ASIN($D$5/2000))))-('Trajectory Map'!F666*'Trajectory Map'!F666/((Tool!$D$9-Tool!$D$10)*4*COS(RADIANS(90-2*DEGREES(ASIN($D$5/2000))))*COS(RADIANS(90-2*DEGREES(ASIN($D$5/2000)))))))</f>
        <v>1.574918702649228</v>
      </c>
      <c r="AC666">
        <f t="shared" si="79"/>
        <v>664</v>
      </c>
      <c r="AD666">
        <f t="shared" si="76"/>
        <v>1886.558771944304</v>
      </c>
      <c r="AE666">
        <v>0</v>
      </c>
      <c r="AF666">
        <v>0</v>
      </c>
      <c r="AG666">
        <f t="shared" si="77"/>
        <v>19.390212386052276</v>
      </c>
      <c r="AH666">
        <f t="shared" si="74"/>
        <v>38.780424772104553</v>
      </c>
      <c r="AI666">
        <f t="shared" si="78"/>
        <v>51.219575227895447</v>
      </c>
      <c r="AJ666">
        <f>(1/9.81)*(SQRT(9.81*2*Basic!$C$4)*SIN(RADIANS(AI666))+(SQRT((SQRT(9.81*2*Basic!$C$4)*SIN(RADIANS(AI666))*SQRT(9.81*2*Basic!$C$4)*SIN(RADIANS(AI666)))-19.62*(-Basic!$C$3))))*SQRT(9.81*2*Basic!$C$4)*COS(RADIANS(AI666))</f>
        <v>3.6654620196765562</v>
      </c>
    </row>
    <row r="667" spans="6:36" x14ac:dyDescent="0.3">
      <c r="F667" s="36">
        <f t="shared" si="75"/>
        <v>3.6691607556724404</v>
      </c>
      <c r="G667" s="36">
        <f>Tool!$D$10+('Trajectory Map'!F667*SIN(RADIANS(90-2*DEGREES(ASIN($D$5/2000))))/COS(RADIANS(90-2*DEGREES(ASIN($D$5/2000))))-('Trajectory Map'!F667*'Trajectory Map'!F667/((Tool!$D$9-Tool!$D$10)*4*COS(RADIANS(90-2*DEGREES(ASIN($D$5/2000))))*COS(RADIANS(90-2*DEGREES(ASIN($D$5/2000)))))))</f>
        <v>1.5674821531007197</v>
      </c>
      <c r="AC667">
        <f t="shared" si="79"/>
        <v>665</v>
      </c>
      <c r="AD667">
        <f t="shared" si="76"/>
        <v>1886.2065104330438</v>
      </c>
      <c r="AE667">
        <v>0</v>
      </c>
      <c r="AF667">
        <v>0</v>
      </c>
      <c r="AG667">
        <f t="shared" si="77"/>
        <v>19.420585745581921</v>
      </c>
      <c r="AH667">
        <f t="shared" si="74"/>
        <v>38.841171491163841</v>
      </c>
      <c r="AI667">
        <f t="shared" si="78"/>
        <v>51.158828508836159</v>
      </c>
      <c r="AJ667">
        <f>(1/9.81)*(SQRT(9.81*2*Basic!$C$4)*SIN(RADIANS(AI667))+(SQRT((SQRT(9.81*2*Basic!$C$4)*SIN(RADIANS(AI667))*SQRT(9.81*2*Basic!$C$4)*SIN(RADIANS(AI667)))-19.62*(-Basic!$C$3))))*SQRT(9.81*2*Basic!$C$4)*COS(RADIANS(AI667))</f>
        <v>3.6691607556724404</v>
      </c>
    </row>
    <row r="668" spans="6:36" x14ac:dyDescent="0.3">
      <c r="F668" s="36">
        <f t="shared" si="75"/>
        <v>3.6728517903919378</v>
      </c>
      <c r="G668" s="36">
        <f>Tool!$D$10+('Trajectory Map'!F668*SIN(RADIANS(90-2*DEGREES(ASIN($D$5/2000))))/COS(RADIANS(90-2*DEGREES(ASIN($D$5/2000))))-('Trajectory Map'!F668*'Trajectory Map'!F668/((Tool!$D$9-Tool!$D$10)*4*COS(RADIANS(90-2*DEGREES(ASIN($D$5/2000))))*COS(RADIANS(90-2*DEGREES(ASIN($D$5/2000)))))))</f>
        <v>1.560051059522348</v>
      </c>
      <c r="AC668">
        <f t="shared" si="79"/>
        <v>666</v>
      </c>
      <c r="AD668">
        <f t="shared" si="76"/>
        <v>1885.8536528585669</v>
      </c>
      <c r="AE668">
        <v>0</v>
      </c>
      <c r="AF668">
        <v>0</v>
      </c>
      <c r="AG668">
        <f t="shared" si="77"/>
        <v>19.450964782866841</v>
      </c>
      <c r="AH668">
        <f t="shared" si="74"/>
        <v>38.901929565733681</v>
      </c>
      <c r="AI668">
        <f t="shared" si="78"/>
        <v>51.098070434266319</v>
      </c>
      <c r="AJ668">
        <f>(1/9.81)*(SQRT(9.81*2*Basic!$C$4)*SIN(RADIANS(AI668))+(SQRT((SQRT(9.81*2*Basic!$C$4)*SIN(RADIANS(AI668))*SQRT(9.81*2*Basic!$C$4)*SIN(RADIANS(AI668)))-19.62*(-Basic!$C$3))))*SQRT(9.81*2*Basic!$C$4)*COS(RADIANS(AI668))</f>
        <v>3.6728517903919378</v>
      </c>
    </row>
    <row r="669" spans="6:36" x14ac:dyDescent="0.3">
      <c r="F669" s="36">
        <f t="shared" si="75"/>
        <v>3.6765351161788491</v>
      </c>
      <c r="G669" s="36">
        <f>Tool!$D$10+('Trajectory Map'!F669*SIN(RADIANS(90-2*DEGREES(ASIN($D$5/2000))))/COS(RADIANS(90-2*DEGREES(ASIN($D$5/2000))))-('Trajectory Map'!F669*'Trajectory Map'!F669/((Tool!$D$9-Tool!$D$10)*4*COS(RADIANS(90-2*DEGREES(ASIN($D$5/2000))))*COS(RADIANS(90-2*DEGREES(ASIN($D$5/2000)))))))</f>
        <v>1.5526255000632974</v>
      </c>
      <c r="AC669">
        <f t="shared" si="79"/>
        <v>667</v>
      </c>
      <c r="AD669">
        <f t="shared" si="76"/>
        <v>1885.5001988862266</v>
      </c>
      <c r="AE669">
        <v>0</v>
      </c>
      <c r="AF669">
        <v>0</v>
      </c>
      <c r="AG669">
        <f t="shared" si="77"/>
        <v>19.481349509637457</v>
      </c>
      <c r="AH669">
        <f t="shared" si="74"/>
        <v>38.962699019274915</v>
      </c>
      <c r="AI669">
        <f t="shared" si="78"/>
        <v>51.037300980725085</v>
      </c>
      <c r="AJ669">
        <f>(1/9.81)*(SQRT(9.81*2*Basic!$C$4)*SIN(RADIANS(AI669))+(SQRT((SQRT(9.81*2*Basic!$C$4)*SIN(RADIANS(AI669))*SQRT(9.81*2*Basic!$C$4)*SIN(RADIANS(AI669)))-19.62*(-Basic!$C$3))))*SQRT(9.81*2*Basic!$C$4)*COS(RADIANS(AI669))</f>
        <v>3.6765351161788491</v>
      </c>
    </row>
    <row r="670" spans="6:36" x14ac:dyDescent="0.3">
      <c r="F670" s="36">
        <f t="shared" si="75"/>
        <v>3.6802107253945295</v>
      </c>
      <c r="G670" s="36">
        <f>Tool!$D$10+('Trajectory Map'!F670*SIN(RADIANS(90-2*DEGREES(ASIN($D$5/2000))))/COS(RADIANS(90-2*DEGREES(ASIN($D$5/2000))))-('Trajectory Map'!F670*'Trajectory Map'!F670/((Tool!$D$9-Tool!$D$10)*4*COS(RADIANS(90-2*DEGREES(ASIN($D$5/2000))))*COS(RADIANS(90-2*DEGREES(ASIN($D$5/2000)))))))</f>
        <v>1.5452055527892288</v>
      </c>
      <c r="AC670">
        <f t="shared" si="79"/>
        <v>668</v>
      </c>
      <c r="AD670">
        <f t="shared" si="76"/>
        <v>1885.1461481805595</v>
      </c>
      <c r="AE670">
        <v>0</v>
      </c>
      <c r="AF670">
        <v>0</v>
      </c>
      <c r="AG670">
        <f t="shared" si="77"/>
        <v>19.511739937641597</v>
      </c>
      <c r="AH670">
        <f t="shared" si="74"/>
        <v>39.023479875283194</v>
      </c>
      <c r="AI670">
        <f t="shared" si="78"/>
        <v>50.976520124716806</v>
      </c>
      <c r="AJ670">
        <f>(1/9.81)*(SQRT(9.81*2*Basic!$C$4)*SIN(RADIANS(AI670))+(SQRT((SQRT(9.81*2*Basic!$C$4)*SIN(RADIANS(AI670))*SQRT(9.81*2*Basic!$C$4)*SIN(RADIANS(AI670)))-19.62*(-Basic!$C$3))))*SQRT(9.81*2*Basic!$C$4)*COS(RADIANS(AI670))</f>
        <v>3.6802107253945295</v>
      </c>
    </row>
    <row r="671" spans="6:36" x14ac:dyDescent="0.3">
      <c r="F671" s="36">
        <f t="shared" si="75"/>
        <v>3.6838786104179135</v>
      </c>
      <c r="G671" s="36">
        <f>Tool!$D$10+('Trajectory Map'!F671*SIN(RADIANS(90-2*DEGREES(ASIN($D$5/2000))))/COS(RADIANS(90-2*DEGREES(ASIN($D$5/2000))))-('Trajectory Map'!F671*'Trajectory Map'!F671/((Tool!$D$9-Tool!$D$10)*4*COS(RADIANS(90-2*DEGREES(ASIN($D$5/2000))))*COS(RADIANS(90-2*DEGREES(ASIN($D$5/2000)))))))</f>
        <v>1.5377912956815605</v>
      </c>
      <c r="AC671">
        <f t="shared" si="79"/>
        <v>669</v>
      </c>
      <c r="AD671">
        <f t="shared" si="76"/>
        <v>1884.7915004052836</v>
      </c>
      <c r="AE671">
        <v>0</v>
      </c>
      <c r="AF671">
        <v>0</v>
      </c>
      <c r="AG671">
        <f t="shared" si="77"/>
        <v>19.5421360786445</v>
      </c>
      <c r="AH671">
        <f t="shared" si="74"/>
        <v>39.084272157289</v>
      </c>
      <c r="AI671">
        <f t="shared" si="78"/>
        <v>50.915727842711</v>
      </c>
      <c r="AJ671">
        <f>(1/9.81)*(SQRT(9.81*2*Basic!$C$4)*SIN(RADIANS(AI671))+(SQRT((SQRT(9.81*2*Basic!$C$4)*SIN(RADIANS(AI671))*SQRT(9.81*2*Basic!$C$4)*SIN(RADIANS(AI671)))-19.62*(-Basic!$C$3))))*SQRT(9.81*2*Basic!$C$4)*COS(RADIANS(AI671))</f>
        <v>3.6838786104179135</v>
      </c>
    </row>
    <row r="672" spans="6:36" x14ac:dyDescent="0.3">
      <c r="F672" s="36">
        <f t="shared" si="75"/>
        <v>3.6875387636455401</v>
      </c>
      <c r="G672" s="36">
        <f>Tool!$D$10+('Trajectory Map'!F672*SIN(RADIANS(90-2*DEGREES(ASIN($D$5/2000))))/COS(RADIANS(90-2*DEGREES(ASIN($D$5/2000))))-('Trajectory Map'!F672*'Trajectory Map'!F672/((Tool!$D$9-Tool!$D$10)*4*COS(RADIANS(90-2*DEGREES(ASIN($D$5/2000))))*COS(RADIANS(90-2*DEGREES(ASIN($D$5/2000)))))))</f>
        <v>1.5303828066367435</v>
      </c>
      <c r="AC672">
        <f t="shared" si="79"/>
        <v>670</v>
      </c>
      <c r="AD672">
        <f t="shared" si="76"/>
        <v>1884.4362552232963</v>
      </c>
      <c r="AE672">
        <v>0</v>
      </c>
      <c r="AF672">
        <v>0</v>
      </c>
      <c r="AG672">
        <f t="shared" si="77"/>
        <v>19.572537944428927</v>
      </c>
      <c r="AH672">
        <f t="shared" si="74"/>
        <v>39.145075888857853</v>
      </c>
      <c r="AI672">
        <f t="shared" si="78"/>
        <v>50.854924111142147</v>
      </c>
      <c r="AJ672">
        <f>(1/9.81)*(SQRT(9.81*2*Basic!$C$4)*SIN(RADIANS(AI672))+(SQRT((SQRT(9.81*2*Basic!$C$4)*SIN(RADIANS(AI672))*SQRT(9.81*2*Basic!$C$4)*SIN(RADIANS(AI672)))-19.62*(-Basic!$C$3))))*SQRT(9.81*2*Basic!$C$4)*COS(RADIANS(AI672))</f>
        <v>3.6875387636455401</v>
      </c>
    </row>
    <row r="673" spans="6:36" x14ac:dyDescent="0.3">
      <c r="F673" s="36">
        <f t="shared" si="75"/>
        <v>3.6911911774915716</v>
      </c>
      <c r="G673" s="36">
        <f>Tool!$D$10+('Trajectory Map'!F673*SIN(RADIANS(90-2*DEGREES(ASIN($D$5/2000))))/COS(RADIANS(90-2*DEGREES(ASIN($D$5/2000))))-('Trajectory Map'!F673*'Trajectory Map'!F673/((Tool!$D$9-Tool!$D$10)*4*COS(RADIANS(90-2*DEGREES(ASIN($D$5/2000))))*COS(RADIANS(90-2*DEGREES(ASIN($D$5/2000)))))))</f>
        <v>1.5229801634655598</v>
      </c>
      <c r="AC673">
        <f t="shared" si="79"/>
        <v>671</v>
      </c>
      <c r="AD673">
        <f t="shared" si="76"/>
        <v>1884.0804122966726</v>
      </c>
      <c r="AE673">
        <v>0</v>
      </c>
      <c r="AF673">
        <v>0</v>
      </c>
      <c r="AG673">
        <f t="shared" si="77"/>
        <v>19.60294554679518</v>
      </c>
      <c r="AH673">
        <f t="shared" si="74"/>
        <v>39.20589109359036</v>
      </c>
      <c r="AI673">
        <f t="shared" si="78"/>
        <v>50.79410890640964</v>
      </c>
      <c r="AJ673">
        <f>(1/9.81)*(SQRT(9.81*2*Basic!$C$4)*SIN(RADIANS(AI673))+(SQRT((SQRT(9.81*2*Basic!$C$4)*SIN(RADIANS(AI673))*SQRT(9.81*2*Basic!$C$4)*SIN(RADIANS(AI673)))-19.62*(-Basic!$C$3))))*SQRT(9.81*2*Basic!$C$4)*COS(RADIANS(AI673))</f>
        <v>3.6911911774915716</v>
      </c>
    </row>
    <row r="674" spans="6:36" x14ac:dyDescent="0.3">
      <c r="F674" s="36">
        <f t="shared" si="75"/>
        <v>3.6948358443878253</v>
      </c>
      <c r="G674" s="36">
        <f>Tool!$D$10+('Trajectory Map'!F674*SIN(RADIANS(90-2*DEGREES(ASIN($D$5/2000))))/COS(RADIANS(90-2*DEGREES(ASIN($D$5/2000))))-('Trajectory Map'!F674*'Trajectory Map'!F674/((Tool!$D$9-Tool!$D$10)*4*COS(RADIANS(90-2*DEGREES(ASIN($D$5/2000))))*COS(RADIANS(90-2*DEGREES(ASIN($D$5/2000)))))))</f>
        <v>1.5155834438923819</v>
      </c>
      <c r="AC674">
        <f t="shared" si="79"/>
        <v>672</v>
      </c>
      <c r="AD674">
        <f t="shared" si="76"/>
        <v>1883.7239712866638</v>
      </c>
      <c r="AE674">
        <v>0</v>
      </c>
      <c r="AF674">
        <v>0</v>
      </c>
      <c r="AG674">
        <f t="shared" si="77"/>
        <v>19.633358897561166</v>
      </c>
      <c r="AH674">
        <f t="shared" si="74"/>
        <v>39.266717795122332</v>
      </c>
      <c r="AI674">
        <f t="shared" si="78"/>
        <v>50.733282204877668</v>
      </c>
      <c r="AJ674">
        <f>(1/9.81)*(SQRT(9.81*2*Basic!$C$4)*SIN(RADIANS(AI674))+(SQRT((SQRT(9.81*2*Basic!$C$4)*SIN(RADIANS(AI674))*SQRT(9.81*2*Basic!$C$4)*SIN(RADIANS(AI674)))-19.62*(-Basic!$C$3))))*SQRT(9.81*2*Basic!$C$4)*COS(RADIANS(AI674))</f>
        <v>3.6948358443878253</v>
      </c>
    </row>
    <row r="675" spans="6:36" x14ac:dyDescent="0.3">
      <c r="F675" s="36">
        <f t="shared" si="75"/>
        <v>3.6984727567837905</v>
      </c>
      <c r="G675" s="36">
        <f>Tool!$D$10+('Trajectory Map'!F675*SIN(RADIANS(90-2*DEGREES(ASIN($D$5/2000))))/COS(RADIANS(90-2*DEGREES(ASIN($D$5/2000))))-('Trajectory Map'!F675*'Trajectory Map'!F675/((Tool!$D$9-Tool!$D$10)*4*COS(RADIANS(90-2*DEGREES(ASIN($D$5/2000))))*COS(RADIANS(90-2*DEGREES(ASIN($D$5/2000)))))))</f>
        <v>1.5081927255544745</v>
      </c>
      <c r="AC675">
        <f t="shared" si="79"/>
        <v>673</v>
      </c>
      <c r="AD675">
        <f t="shared" si="76"/>
        <v>1883.3669318536947</v>
      </c>
      <c r="AE675">
        <v>0</v>
      </c>
      <c r="AF675">
        <v>0</v>
      </c>
      <c r="AG675">
        <f t="shared" si="77"/>
        <v>19.663778008562439</v>
      </c>
      <c r="AH675">
        <f t="shared" si="74"/>
        <v>39.327556017124877</v>
      </c>
      <c r="AI675">
        <f t="shared" si="78"/>
        <v>50.672443982875123</v>
      </c>
      <c r="AJ675">
        <f>(1/9.81)*(SQRT(9.81*2*Basic!$C$4)*SIN(RADIANS(AI675))+(SQRT((SQRT(9.81*2*Basic!$C$4)*SIN(RADIANS(AI675))*SQRT(9.81*2*Basic!$C$4)*SIN(RADIANS(AI675)))-19.62*(-Basic!$C$3))))*SQRT(9.81*2*Basic!$C$4)*COS(RADIANS(AI675))</f>
        <v>3.6984727567837905</v>
      </c>
    </row>
    <row r="676" spans="6:36" x14ac:dyDescent="0.3">
      <c r="F676" s="36">
        <f t="shared" si="75"/>
        <v>3.7021019071466537</v>
      </c>
      <c r="G676" s="36">
        <f>Tool!$D$10+('Trajectory Map'!F676*SIN(RADIANS(90-2*DEGREES(ASIN($D$5/2000))))/COS(RADIANS(90-2*DEGREES(ASIN($D$5/2000))))-('Trajectory Map'!F676*'Trajectory Map'!F676/((Tool!$D$9-Tool!$D$10)*4*COS(RADIANS(90-2*DEGREES(ASIN($D$5/2000))))*COS(RADIANS(90-2*DEGREES(ASIN($D$5/2000)))))))</f>
        <v>1.5008080860012791</v>
      </c>
      <c r="AC676">
        <f t="shared" si="79"/>
        <v>674</v>
      </c>
      <c r="AD676">
        <f t="shared" si="76"/>
        <v>1883.0092936573626</v>
      </c>
      <c r="AE676">
        <v>0</v>
      </c>
      <c r="AF676">
        <v>0</v>
      </c>
      <c r="AG676">
        <f t="shared" si="77"/>
        <v>19.694202891652271</v>
      </c>
      <c r="AH676">
        <f t="shared" si="74"/>
        <v>39.388405783304542</v>
      </c>
      <c r="AI676">
        <f t="shared" si="78"/>
        <v>50.611594216695458</v>
      </c>
      <c r="AJ676">
        <f>(1/9.81)*(SQRT(9.81*2*Basic!$C$4)*SIN(RADIANS(AI676))+(SQRT((SQRT(9.81*2*Basic!$C$4)*SIN(RADIANS(AI676))*SQRT(9.81*2*Basic!$C$4)*SIN(RADIANS(AI676)))-19.62*(-Basic!$C$3))))*SQRT(9.81*2*Basic!$C$4)*COS(RADIANS(AI676))</f>
        <v>3.7021019071466537</v>
      </c>
    </row>
    <row r="677" spans="6:36" x14ac:dyDescent="0.3">
      <c r="F677" s="36">
        <f t="shared" si="75"/>
        <v>3.7057232879613231</v>
      </c>
      <c r="G677" s="36">
        <f>Tool!$D$10+('Trajectory Map'!F677*SIN(RADIANS(90-2*DEGREES(ASIN($D$5/2000))))/COS(RADIANS(90-2*DEGREES(ASIN($D$5/2000))))-('Trajectory Map'!F677*'Trajectory Map'!F677/((Tool!$D$9-Tool!$D$10)*4*COS(RADIANS(90-2*DEGREES(ASIN($D$5/2000))))*COS(RADIANS(90-2*DEGREES(ASIN($D$5/2000)))))))</f>
        <v>1.4934296026936895</v>
      </c>
      <c r="AC677">
        <f t="shared" si="79"/>
        <v>675</v>
      </c>
      <c r="AD677">
        <f t="shared" si="76"/>
        <v>1882.6510563564348</v>
      </c>
      <c r="AE677">
        <v>0</v>
      </c>
      <c r="AF677">
        <v>0</v>
      </c>
      <c r="AG677">
        <f t="shared" si="77"/>
        <v>19.724633558701687</v>
      </c>
      <c r="AH677">
        <f t="shared" si="74"/>
        <v>39.449267117403373</v>
      </c>
      <c r="AI677">
        <f t="shared" si="78"/>
        <v>50.550732882596627</v>
      </c>
      <c r="AJ677">
        <f>(1/9.81)*(SQRT(9.81*2*Basic!$C$4)*SIN(RADIANS(AI677))+(SQRT((SQRT(9.81*2*Basic!$C$4)*SIN(RADIANS(AI677))*SQRT(9.81*2*Basic!$C$4)*SIN(RADIANS(AI677)))-19.62*(-Basic!$C$3))))*SQRT(9.81*2*Basic!$C$4)*COS(RADIANS(AI677))</f>
        <v>3.7057232879613231</v>
      </c>
    </row>
    <row r="678" spans="6:36" x14ac:dyDescent="0.3">
      <c r="F678" s="36">
        <f t="shared" si="75"/>
        <v>3.7093368917304548</v>
      </c>
      <c r="G678" s="36">
        <f>Tool!$D$10+('Trajectory Map'!F678*SIN(RADIANS(90-2*DEGREES(ASIN($D$5/2000))))/COS(RADIANS(90-2*DEGREES(ASIN($D$5/2000))))-('Trajectory Map'!F678*'Trajectory Map'!F678/((Tool!$D$9-Tool!$D$10)*4*COS(RADIANS(90-2*DEGREES(ASIN($D$5/2000))))*COS(RADIANS(90-2*DEGREES(ASIN($D$5/2000)))))))</f>
        <v>1.4860573530033423</v>
      </c>
      <c r="AC678">
        <f t="shared" si="79"/>
        <v>676</v>
      </c>
      <c r="AD678">
        <f t="shared" si="76"/>
        <v>1882.2922196088471</v>
      </c>
      <c r="AE678">
        <v>0</v>
      </c>
      <c r="AF678">
        <v>0</v>
      </c>
      <c r="AG678">
        <f t="shared" si="77"/>
        <v>19.755070021599536</v>
      </c>
      <c r="AH678">
        <f t="shared" si="74"/>
        <v>39.510140043199073</v>
      </c>
      <c r="AI678">
        <f t="shared" si="78"/>
        <v>50.489859956800927</v>
      </c>
      <c r="AJ678">
        <f>(1/9.81)*(SQRT(9.81*2*Basic!$C$4)*SIN(RADIANS(AI678))+(SQRT((SQRT(9.81*2*Basic!$C$4)*SIN(RADIANS(AI678))*SQRT(9.81*2*Basic!$C$4)*SIN(RADIANS(AI678)))-19.62*(-Basic!$C$3))))*SQRT(9.81*2*Basic!$C$4)*COS(RADIANS(AI678))</f>
        <v>3.7093368917304548</v>
      </c>
    </row>
    <row r="679" spans="6:36" x14ac:dyDescent="0.3">
      <c r="F679" s="36">
        <f t="shared" si="75"/>
        <v>3.712942710974469</v>
      </c>
      <c r="G679" s="36">
        <f>Tool!$D$10+('Trajectory Map'!F679*SIN(RADIANS(90-2*DEGREES(ASIN($D$5/2000))))/COS(RADIANS(90-2*DEGREES(ASIN($D$5/2000))))-('Trajectory Map'!F679*'Trajectory Map'!F679/((Tool!$D$9-Tool!$D$10)*4*COS(RADIANS(90-2*DEGREES(ASIN($D$5/2000))))*COS(RADIANS(90-2*DEGREES(ASIN($D$5/2000)))))))</f>
        <v>1.4786914142119079</v>
      </c>
      <c r="AC679">
        <f t="shared" si="79"/>
        <v>677</v>
      </c>
      <c r="AD679">
        <f t="shared" si="76"/>
        <v>1881.9327830717016</v>
      </c>
      <c r="AE679">
        <v>0</v>
      </c>
      <c r="AF679">
        <v>0</v>
      </c>
      <c r="AG679">
        <f t="shared" si="77"/>
        <v>19.785512292252545</v>
      </c>
      <c r="AH679">
        <f t="shared" si="74"/>
        <v>39.571024584505089</v>
      </c>
      <c r="AI679">
        <f t="shared" si="78"/>
        <v>50.428975415494911</v>
      </c>
      <c r="AJ679">
        <f>(1/9.81)*(SQRT(9.81*2*Basic!$C$4)*SIN(RADIANS(AI679))+(SQRT((SQRT(9.81*2*Basic!$C$4)*SIN(RADIANS(AI679))*SQRT(9.81*2*Basic!$C$4)*SIN(RADIANS(AI679)))-19.62*(-Basic!$C$3))))*SQRT(9.81*2*Basic!$C$4)*COS(RADIANS(AI679))</f>
        <v>3.712942710974469</v>
      </c>
    </row>
    <row r="680" spans="6:36" x14ac:dyDescent="0.3">
      <c r="F680" s="36">
        <f t="shared" si="75"/>
        <v>3.7165407382315823</v>
      </c>
      <c r="G680" s="36">
        <f>Tool!$D$10+('Trajectory Map'!F680*SIN(RADIANS(90-2*DEGREES(ASIN($D$5/2000))))/COS(RADIANS(90-2*DEGREES(ASIN($D$5/2000))))-('Trajectory Map'!F680*'Trajectory Map'!F680/((Tool!$D$9-Tool!$D$10)*4*COS(RADIANS(90-2*DEGREES(ASIN($D$5/2000))))*COS(RADIANS(90-2*DEGREES(ASIN($D$5/2000)))))))</f>
        <v>1.471331863510374</v>
      </c>
      <c r="AC680">
        <f t="shared" si="79"/>
        <v>678</v>
      </c>
      <c r="AD680">
        <f t="shared" si="76"/>
        <v>1881.5727464012652</v>
      </c>
      <c r="AE680">
        <v>0</v>
      </c>
      <c r="AF680">
        <v>0</v>
      </c>
      <c r="AG680">
        <f t="shared" si="77"/>
        <v>19.815960382585345</v>
      </c>
      <c r="AH680">
        <f t="shared" si="74"/>
        <v>39.63192076517069</v>
      </c>
      <c r="AI680">
        <f t="shared" si="78"/>
        <v>50.36807923482931</v>
      </c>
      <c r="AJ680">
        <f>(1/9.81)*(SQRT(9.81*2*Basic!$C$4)*SIN(RADIANS(AI680))+(SQRT((SQRT(9.81*2*Basic!$C$4)*SIN(RADIANS(AI680))*SQRT(9.81*2*Basic!$C$4)*SIN(RADIANS(AI680)))-19.62*(-Basic!$C$3))))*SQRT(9.81*2*Basic!$C$4)*COS(RADIANS(AI680))</f>
        <v>3.7165407382315823</v>
      </c>
    </row>
    <row r="681" spans="6:36" x14ac:dyDescent="0.3">
      <c r="F681" s="36">
        <f t="shared" si="75"/>
        <v>3.7201309660578228</v>
      </c>
      <c r="G681" s="36">
        <f>Tool!$D$10+('Trajectory Map'!F681*SIN(RADIANS(90-2*DEGREES(ASIN($D$5/2000))))/COS(RADIANS(90-2*DEGREES(ASIN($D$5/2000))))-('Trajectory Map'!F681*'Trajectory Map'!F681/((Tool!$D$9-Tool!$D$10)*4*COS(RADIANS(90-2*DEGREES(ASIN($D$5/2000))))*COS(RADIANS(90-2*DEGREES(ASIN($D$5/2000)))))))</f>
        <v>1.46397877799834</v>
      </c>
      <c r="AC681">
        <f t="shared" si="79"/>
        <v>679</v>
      </c>
      <c r="AD681">
        <f t="shared" si="76"/>
        <v>1881.2121092529678</v>
      </c>
      <c r="AE681">
        <v>0</v>
      </c>
      <c r="AF681">
        <v>0</v>
      </c>
      <c r="AG681">
        <f t="shared" si="77"/>
        <v>19.846414304540556</v>
      </c>
      <c r="AH681">
        <f t="shared" si="74"/>
        <v>39.692828609081111</v>
      </c>
      <c r="AI681">
        <f t="shared" si="78"/>
        <v>50.307171390918889</v>
      </c>
      <c r="AJ681">
        <f>(1/9.81)*(SQRT(9.81*2*Basic!$C$4)*SIN(RADIANS(AI681))+(SQRT((SQRT(9.81*2*Basic!$C$4)*SIN(RADIANS(AI681))*SQRT(9.81*2*Basic!$C$4)*SIN(RADIANS(AI681)))-19.62*(-Basic!$C$3))))*SQRT(9.81*2*Basic!$C$4)*COS(RADIANS(AI681))</f>
        <v>3.7201309660578228</v>
      </c>
    </row>
    <row r="682" spans="6:36" x14ac:dyDescent="0.3">
      <c r="F682" s="36">
        <f t="shared" si="75"/>
        <v>3.723713387027062</v>
      </c>
      <c r="G682" s="36">
        <f>Tool!$D$10+('Trajectory Map'!F682*SIN(RADIANS(90-2*DEGREES(ASIN($D$5/2000))))/COS(RADIANS(90-2*DEGREES(ASIN($D$5/2000))))-('Trajectory Map'!F682*'Trajectory Map'!F682/((Tool!$D$9-Tool!$D$10)*4*COS(RADIANS(90-2*DEGREES(ASIN($D$5/2000))))*COS(RADIANS(90-2*DEGREES(ASIN($D$5/2000)))))))</f>
        <v>1.4566322346832927</v>
      </c>
      <c r="AC682">
        <f t="shared" si="79"/>
        <v>680</v>
      </c>
      <c r="AD682">
        <f t="shared" si="76"/>
        <v>1880.8508712813996</v>
      </c>
      <c r="AE682">
        <v>0</v>
      </c>
      <c r="AF682">
        <v>0</v>
      </c>
      <c r="AG682">
        <f t="shared" si="77"/>
        <v>19.876874070078834</v>
      </c>
      <c r="AH682">
        <f t="shared" si="74"/>
        <v>39.753748140157668</v>
      </c>
      <c r="AI682">
        <f t="shared" si="78"/>
        <v>50.246251859842332</v>
      </c>
      <c r="AJ682">
        <f>(1/9.81)*(SQRT(9.81*2*Basic!$C$4)*SIN(RADIANS(AI682))+(SQRT((SQRT(9.81*2*Basic!$C$4)*SIN(RADIANS(AI682))*SQRT(9.81*2*Basic!$C$4)*SIN(RADIANS(AI682)))-19.62*(-Basic!$C$3))))*SQRT(9.81*2*Basic!$C$4)*COS(RADIANS(AI682))</f>
        <v>3.723713387027062</v>
      </c>
    </row>
    <row r="683" spans="6:36" x14ac:dyDescent="0.3">
      <c r="F683" s="36">
        <f t="shared" si="75"/>
        <v>3.7272879937310304</v>
      </c>
      <c r="G683" s="36">
        <f>Tool!$D$10+('Trajectory Map'!F683*SIN(RADIANS(90-2*DEGREES(ASIN($D$5/2000))))/COS(RADIANS(90-2*DEGREES(ASIN($D$5/2000))))-('Trajectory Map'!F683*'Trajectory Map'!F683/((Tool!$D$9-Tool!$D$10)*4*COS(RADIANS(90-2*DEGREES(ASIN($D$5/2000))))*COS(RADIANS(90-2*DEGREES(ASIN($D$5/2000)))))))</f>
        <v>1.4492923104799145</v>
      </c>
      <c r="AC683">
        <f t="shared" si="79"/>
        <v>681</v>
      </c>
      <c r="AD683">
        <f t="shared" si="76"/>
        <v>1880.48903214031</v>
      </c>
      <c r="AE683">
        <v>0</v>
      </c>
      <c r="AF683">
        <v>0</v>
      </c>
      <c r="AG683">
        <f t="shared" si="77"/>
        <v>19.907339691178919</v>
      </c>
      <c r="AH683">
        <f t="shared" si="74"/>
        <v>39.814679382357838</v>
      </c>
      <c r="AI683">
        <f t="shared" si="78"/>
        <v>50.185320617642162</v>
      </c>
      <c r="AJ683">
        <f>(1/9.81)*(SQRT(9.81*2*Basic!$C$4)*SIN(RADIANS(AI683))+(SQRT((SQRT(9.81*2*Basic!$C$4)*SIN(RADIANS(AI683))*SQRT(9.81*2*Basic!$C$4)*SIN(RADIANS(AI683)))-19.62*(-Basic!$C$3))))*SQRT(9.81*2*Basic!$C$4)*COS(RADIANS(AI683))</f>
        <v>3.7272879937310304</v>
      </c>
    </row>
    <row r="684" spans="6:36" x14ac:dyDescent="0.3">
      <c r="F684" s="36">
        <f t="shared" si="75"/>
        <v>3.7308547787793462</v>
      </c>
      <c r="G684" s="36">
        <f>Tool!$D$10+('Trajectory Map'!F684*SIN(RADIANS(90-2*DEGREES(ASIN($D$5/2000))))/COS(RADIANS(90-2*DEGREES(ASIN($D$5/2000))))-('Trajectory Map'!F684*'Trajectory Map'!F684/((Tool!$D$9-Tool!$D$10)*4*COS(RADIANS(90-2*DEGREES(ASIN($D$5/2000))))*COS(RADIANS(90-2*DEGREES(ASIN($D$5/2000)))))))</f>
        <v>1.4419590822093626</v>
      </c>
      <c r="AC684">
        <f t="shared" si="79"/>
        <v>682</v>
      </c>
      <c r="AD684">
        <f t="shared" si="76"/>
        <v>1880.1265914826054</v>
      </c>
      <c r="AE684">
        <v>0</v>
      </c>
      <c r="AF684">
        <v>0</v>
      </c>
      <c r="AG684">
        <f t="shared" si="77"/>
        <v>19.937811179837688</v>
      </c>
      <c r="AH684">
        <f t="shared" si="74"/>
        <v>39.875622359675376</v>
      </c>
      <c r="AI684">
        <f t="shared" si="78"/>
        <v>50.124377640324624</v>
      </c>
      <c r="AJ684">
        <f>(1/9.81)*(SQRT(9.81*2*Basic!$C$4)*SIN(RADIANS(AI684))+(SQRT((SQRT(9.81*2*Basic!$C$4)*SIN(RADIANS(AI684))*SQRT(9.81*2*Basic!$C$4)*SIN(RADIANS(AI684)))-19.62*(-Basic!$C$3))))*SQRT(9.81*2*Basic!$C$4)*COS(RADIANS(AI684))</f>
        <v>3.7308547787793462</v>
      </c>
    </row>
    <row r="685" spans="6:36" x14ac:dyDescent="0.3">
      <c r="F685" s="36">
        <f t="shared" si="75"/>
        <v>3.7344137347995372</v>
      </c>
      <c r="G685" s="36">
        <f>Tool!$D$10+('Trajectory Map'!F685*SIN(RADIANS(90-2*DEGREES(ASIN($D$5/2000))))/COS(RADIANS(90-2*DEGREES(ASIN($D$5/2000))))-('Trajectory Map'!F685*'Trajectory Map'!F685/((Tool!$D$9-Tool!$D$10)*4*COS(RADIANS(90-2*DEGREES(ASIN($D$5/2000))))*COS(RADIANS(90-2*DEGREES(ASIN($D$5/2000)))))))</f>
        <v>1.4346326265985652</v>
      </c>
      <c r="AC685">
        <f t="shared" si="79"/>
        <v>683</v>
      </c>
      <c r="AD685">
        <f t="shared" si="76"/>
        <v>1879.7635489603474</v>
      </c>
      <c r="AE685">
        <v>0</v>
      </c>
      <c r="AF685">
        <v>0</v>
      </c>
      <c r="AG685">
        <f t="shared" si="77"/>
        <v>19.968288548070234</v>
      </c>
      <c r="AH685">
        <f t="shared" si="74"/>
        <v>39.936577096140468</v>
      </c>
      <c r="AI685">
        <f t="shared" si="78"/>
        <v>50.063422903859532</v>
      </c>
      <c r="AJ685">
        <f>(1/9.81)*(SQRT(9.81*2*Basic!$C$4)*SIN(RADIANS(AI685))+(SQRT((SQRT(9.81*2*Basic!$C$4)*SIN(RADIANS(AI685))*SQRT(9.81*2*Basic!$C$4)*SIN(RADIANS(AI685)))-19.62*(-Basic!$C$3))))*SQRT(9.81*2*Basic!$C$4)*COS(RADIANS(AI685))</f>
        <v>3.7344137347995372</v>
      </c>
    </row>
    <row r="686" spans="6:36" x14ac:dyDescent="0.3">
      <c r="F686" s="36">
        <f t="shared" si="75"/>
        <v>3.7379648544370636</v>
      </c>
      <c r="G686" s="36">
        <f>Tool!$D$10+('Trajectory Map'!F686*SIN(RADIANS(90-2*DEGREES(ASIN($D$5/2000))))/COS(RADIANS(90-2*DEGREES(ASIN($D$5/2000))))-('Trajectory Map'!F686*'Trajectory Map'!F686/((Tool!$D$9-Tool!$D$10)*4*COS(RADIANS(90-2*DEGREES(ASIN($D$5/2000))))*COS(RADIANS(90-2*DEGREES(ASIN($D$5/2000)))))))</f>
        <v>1.4273130202795099</v>
      </c>
      <c r="AC686">
        <f t="shared" si="79"/>
        <v>684</v>
      </c>
      <c r="AD686">
        <f t="shared" si="76"/>
        <v>1879.3999042247501</v>
      </c>
      <c r="AE686">
        <v>0</v>
      </c>
      <c r="AF686">
        <v>0</v>
      </c>
      <c r="AG686">
        <f t="shared" si="77"/>
        <v>19.998771807909886</v>
      </c>
      <c r="AH686">
        <f t="shared" si="74"/>
        <v>39.997543615819772</v>
      </c>
      <c r="AI686">
        <f t="shared" si="78"/>
        <v>50.002456384180228</v>
      </c>
      <c r="AJ686">
        <f>(1/9.81)*(SQRT(9.81*2*Basic!$C$4)*SIN(RADIANS(AI686))+(SQRT((SQRT(9.81*2*Basic!$C$4)*SIN(RADIANS(AI686))*SQRT(9.81*2*Basic!$C$4)*SIN(RADIANS(AI686)))-19.62*(-Basic!$C$3))))*SQRT(9.81*2*Basic!$C$4)*COS(RADIANS(AI686))</f>
        <v>3.7379648544370636</v>
      </c>
    </row>
    <row r="687" spans="6:36" x14ac:dyDescent="0.3">
      <c r="F687" s="36">
        <f t="shared" si="75"/>
        <v>3.741508130355339</v>
      </c>
      <c r="G687" s="36">
        <f>Tool!$D$10+('Trajectory Map'!F687*SIN(RADIANS(90-2*DEGREES(ASIN($D$5/2000))))/COS(RADIANS(90-2*DEGREES(ASIN($D$5/2000))))-('Trajectory Map'!F687*'Trajectory Map'!F687/((Tool!$D$9-Tool!$D$10)*4*COS(RADIANS(90-2*DEGREES(ASIN($D$5/2000))))*COS(RADIANS(90-2*DEGREES(ASIN($D$5/2000)))))))</f>
        <v>1.4200003397885523</v>
      </c>
      <c r="AC687">
        <f t="shared" si="79"/>
        <v>685</v>
      </c>
      <c r="AD687">
        <f t="shared" si="76"/>
        <v>1879.0356569261799</v>
      </c>
      <c r="AE687">
        <v>0</v>
      </c>
      <c r="AF687">
        <v>0</v>
      </c>
      <c r="AG687">
        <f t="shared" si="77"/>
        <v>20.029260971408274</v>
      </c>
      <c r="AH687">
        <f t="shared" si="74"/>
        <v>40.058521942816547</v>
      </c>
      <c r="AI687">
        <f t="shared" si="78"/>
        <v>49.941478057183453</v>
      </c>
      <c r="AJ687">
        <f>(1/9.81)*(SQRT(9.81*2*Basic!$C$4)*SIN(RADIANS(AI687))+(SQRT((SQRT(9.81*2*Basic!$C$4)*SIN(RADIANS(AI687))*SQRT(9.81*2*Basic!$C$4)*SIN(RADIANS(AI687)))-19.62*(-Basic!$C$3))))*SQRT(9.81*2*Basic!$C$4)*COS(RADIANS(AI687))</f>
        <v>3.741508130355339</v>
      </c>
    </row>
    <row r="688" spans="6:36" x14ac:dyDescent="0.3">
      <c r="F688" s="36">
        <f t="shared" si="75"/>
        <v>3.7450435552357599</v>
      </c>
      <c r="G688" s="36">
        <f>Tool!$D$10+('Trajectory Map'!F688*SIN(RADIANS(90-2*DEGREES(ASIN($D$5/2000))))/COS(RADIANS(90-2*DEGREES(ASIN($D$5/2000))))-('Trajectory Map'!F688*'Trajectory Map'!F688/((Tool!$D$9-Tool!$D$10)*4*COS(RADIANS(90-2*DEGREES(ASIN($D$5/2000))))*COS(RADIANS(90-2*DEGREES(ASIN($D$5/2000)))))))</f>
        <v>1.4126946615656855</v>
      </c>
      <c r="AC688">
        <f t="shared" si="79"/>
        <v>686</v>
      </c>
      <c r="AD688">
        <f t="shared" si="76"/>
        <v>1878.6708067141512</v>
      </c>
      <c r="AE688">
        <v>0</v>
      </c>
      <c r="AF688">
        <v>0</v>
      </c>
      <c r="AG688">
        <f t="shared" si="77"/>
        <v>20.059756050635414</v>
      </c>
      <c r="AH688">
        <f t="shared" si="74"/>
        <v>40.119512101270828</v>
      </c>
      <c r="AI688">
        <f t="shared" si="78"/>
        <v>49.880487898729172</v>
      </c>
      <c r="AJ688">
        <f>(1/9.81)*(SQRT(9.81*2*Basic!$C$4)*SIN(RADIANS(AI688))+(SQRT((SQRT(9.81*2*Basic!$C$4)*SIN(RADIANS(AI688))*SQRT(9.81*2*Basic!$C$4)*SIN(RADIANS(AI688)))-19.62*(-Basic!$C$3))))*SQRT(9.81*2*Basic!$C$4)*COS(RADIANS(AI688))</f>
        <v>3.7450435552357599</v>
      </c>
    </row>
    <row r="689" spans="6:36" x14ac:dyDescent="0.3">
      <c r="F689" s="36">
        <f t="shared" si="75"/>
        <v>3.7485711217777236</v>
      </c>
      <c r="G689" s="36">
        <f>Tool!$D$10+('Trajectory Map'!F689*SIN(RADIANS(90-2*DEGREES(ASIN($D$5/2000))))/COS(RADIANS(90-2*DEGREES(ASIN($D$5/2000))))-('Trajectory Map'!F689*'Trajectory Map'!F689/((Tool!$D$9-Tool!$D$10)*4*COS(RADIANS(90-2*DEGREES(ASIN($D$5/2000))))*COS(RADIANS(90-2*DEGREES(ASIN($D$5/2000)))))))</f>
        <v>1.4053960619538568</v>
      </c>
      <c r="AC689">
        <f t="shared" si="79"/>
        <v>687</v>
      </c>
      <c r="AD689">
        <f t="shared" si="76"/>
        <v>1878.3053532373272</v>
      </c>
      <c r="AE689">
        <v>0</v>
      </c>
      <c r="AF689">
        <v>0</v>
      </c>
      <c r="AG689">
        <f t="shared" si="77"/>
        <v>20.090257057679725</v>
      </c>
      <c r="AH689">
        <f t="shared" si="74"/>
        <v>40.18051411535945</v>
      </c>
      <c r="AI689">
        <f t="shared" si="78"/>
        <v>49.81948588464055</v>
      </c>
      <c r="AJ689">
        <f>(1/9.81)*(SQRT(9.81*2*Basic!$C$4)*SIN(RADIANS(AI689))+(SQRT((SQRT(9.81*2*Basic!$C$4)*SIN(RADIANS(AI689))*SQRT(9.81*2*Basic!$C$4)*SIN(RADIANS(AI689)))-19.62*(-Basic!$C$3))))*SQRT(9.81*2*Basic!$C$4)*COS(RADIANS(AI689))</f>
        <v>3.7485711217777236</v>
      </c>
    </row>
    <row r="690" spans="6:36" x14ac:dyDescent="0.3">
      <c r="F690" s="36">
        <f t="shared" si="75"/>
        <v>3.7520908226986553</v>
      </c>
      <c r="G690" s="36">
        <f>Tool!$D$10+('Trajectory Map'!F690*SIN(RADIANS(90-2*DEGREES(ASIN($D$5/2000))))/COS(RADIANS(90-2*DEGREES(ASIN($D$5/2000))))-('Trajectory Map'!F690*'Trajectory Map'!F690/((Tool!$D$9-Tool!$D$10)*4*COS(RADIANS(90-2*DEGREES(ASIN($D$5/2000))))*COS(RADIANS(90-2*DEGREES(ASIN($D$5/2000)))))))</f>
        <v>1.3981046171982499</v>
      </c>
      <c r="AC690">
        <f t="shared" si="79"/>
        <v>688</v>
      </c>
      <c r="AD690">
        <f t="shared" si="76"/>
        <v>1877.9392961435149</v>
      </c>
      <c r="AE690">
        <v>0</v>
      </c>
      <c r="AF690">
        <v>0</v>
      </c>
      <c r="AG690">
        <f t="shared" si="77"/>
        <v>20.120764004648112</v>
      </c>
      <c r="AH690">
        <f t="shared" si="74"/>
        <v>40.241528009296225</v>
      </c>
      <c r="AI690">
        <f t="shared" si="78"/>
        <v>49.758471990703775</v>
      </c>
      <c r="AJ690">
        <f>(1/9.81)*(SQRT(9.81*2*Basic!$C$4)*SIN(RADIANS(AI690))+(SQRT((SQRT(9.81*2*Basic!$C$4)*SIN(RADIANS(AI690))*SQRT(9.81*2*Basic!$C$4)*SIN(RADIANS(AI690)))-19.62*(-Basic!$C$3))))*SQRT(9.81*2*Basic!$C$4)*COS(RADIANS(AI690))</f>
        <v>3.7520908226986553</v>
      </c>
    </row>
    <row r="691" spans="6:36" x14ac:dyDescent="0.3">
      <c r="F691" s="36">
        <f t="shared" si="75"/>
        <v>3.7556026507340214</v>
      </c>
      <c r="G691" s="36">
        <f>Tool!$D$10+('Trajectory Map'!F691*SIN(RADIANS(90-2*DEGREES(ASIN($D$5/2000))))/COS(RADIANS(90-2*DEGREES(ASIN($D$5/2000))))-('Trajectory Map'!F691*'Trajectory Map'!F691/((Tool!$D$9-Tool!$D$10)*4*COS(RADIANS(90-2*DEGREES(ASIN($D$5/2000))))*COS(RADIANS(90-2*DEGREES(ASIN($D$5/2000)))))))</f>
        <v>1.3908204034456051</v>
      </c>
      <c r="AC691">
        <f t="shared" si="79"/>
        <v>689</v>
      </c>
      <c r="AD691">
        <f t="shared" si="76"/>
        <v>1877.5726350796658</v>
      </c>
      <c r="AE691">
        <v>0</v>
      </c>
      <c r="AF691">
        <v>0</v>
      </c>
      <c r="AG691">
        <f t="shared" si="77"/>
        <v>20.151276903666002</v>
      </c>
      <c r="AH691">
        <f t="shared" si="74"/>
        <v>40.302553807332004</v>
      </c>
      <c r="AI691">
        <f t="shared" si="78"/>
        <v>49.697446192667996</v>
      </c>
      <c r="AJ691">
        <f>(1/9.81)*(SQRT(9.81*2*Basic!$C$4)*SIN(RADIANS(AI691))+(SQRT((SQRT(9.81*2*Basic!$C$4)*SIN(RADIANS(AI691))*SQRT(9.81*2*Basic!$C$4)*SIN(RADIANS(AI691)))-19.62*(-Basic!$C$3))))*SQRT(9.81*2*Basic!$C$4)*COS(RADIANS(AI691))</f>
        <v>3.7556026507340214</v>
      </c>
    </row>
    <row r="692" spans="6:36" x14ac:dyDescent="0.3">
      <c r="F692" s="36">
        <f t="shared" si="75"/>
        <v>3.7591065986373691</v>
      </c>
      <c r="G692" s="36">
        <f>Tool!$D$10+('Trajectory Map'!F692*SIN(RADIANS(90-2*DEGREES(ASIN($D$5/2000))))/COS(RADIANS(90-2*DEGREES(ASIN($D$5/2000))))-('Trajectory Map'!F692*'Trajectory Map'!F692/((Tool!$D$9-Tool!$D$10)*4*COS(RADIANS(90-2*DEGREES(ASIN($D$5/2000))))*COS(RADIANS(90-2*DEGREES(ASIN($D$5/2000)))))))</f>
        <v>1.3835434967434819</v>
      </c>
      <c r="AC692">
        <f t="shared" si="79"/>
        <v>690</v>
      </c>
      <c r="AD692">
        <f t="shared" si="76"/>
        <v>1877.2053696918726</v>
      </c>
      <c r="AE692">
        <v>0</v>
      </c>
      <c r="AF692">
        <v>0</v>
      </c>
      <c r="AG692">
        <f t="shared" si="77"/>
        <v>20.181795766877411</v>
      </c>
      <c r="AH692">
        <f t="shared" si="74"/>
        <v>40.363591533754821</v>
      </c>
      <c r="AI692">
        <f t="shared" si="78"/>
        <v>49.636408466245179</v>
      </c>
      <c r="AJ692">
        <f>(1/9.81)*(SQRT(9.81*2*Basic!$C$4)*SIN(RADIANS(AI692))+(SQRT((SQRT(9.81*2*Basic!$C$4)*SIN(RADIANS(AI692))*SQRT(9.81*2*Basic!$C$4)*SIN(RADIANS(AI692)))-19.62*(-Basic!$C$3))))*SQRT(9.81*2*Basic!$C$4)*COS(RADIANS(AI692))</f>
        <v>3.7591065986373691</v>
      </c>
    </row>
    <row r="693" spans="6:36" x14ac:dyDescent="0.3">
      <c r="F693" s="36">
        <f t="shared" si="75"/>
        <v>3.7626026591803381</v>
      </c>
      <c r="G693" s="36">
        <f>Tool!$D$10+('Trajectory Map'!F693*SIN(RADIANS(90-2*DEGREES(ASIN($D$5/2000))))/COS(RADIANS(90-2*DEGREES(ASIN($D$5/2000))))-('Trajectory Map'!F693*'Trajectory Map'!F693/((Tool!$D$9-Tool!$D$10)*4*COS(RADIANS(90-2*DEGREES(ASIN($D$5/2000))))*COS(RADIANS(90-2*DEGREES(ASIN($D$5/2000)))))))</f>
        <v>1.3762739730395825</v>
      </c>
      <c r="AC693">
        <f t="shared" si="79"/>
        <v>691</v>
      </c>
      <c r="AD693">
        <f t="shared" si="76"/>
        <v>1876.8374996253672</v>
      </c>
      <c r="AE693">
        <v>0</v>
      </c>
      <c r="AF693">
        <v>0</v>
      </c>
      <c r="AG693">
        <f t="shared" si="77"/>
        <v>20.212320606445001</v>
      </c>
      <c r="AH693">
        <f t="shared" si="74"/>
        <v>40.424641212890002</v>
      </c>
      <c r="AI693">
        <f t="shared" si="78"/>
        <v>49.575358787109998</v>
      </c>
      <c r="AJ693">
        <f>(1/9.81)*(SQRT(9.81*2*Basic!$C$4)*SIN(RADIANS(AI693))+(SQRT((SQRT(9.81*2*Basic!$C$4)*SIN(RADIANS(AI693))*SQRT(9.81*2*Basic!$C$4)*SIN(RADIANS(AI693)))-19.62*(-Basic!$C$3))))*SQRT(9.81*2*Basic!$C$4)*COS(RADIANS(AI693))</f>
        <v>3.7626026591803381</v>
      </c>
    </row>
    <row r="694" spans="6:36" x14ac:dyDescent="0.3">
      <c r="F694" s="36">
        <f t="shared" si="75"/>
        <v>3.7660908251526828</v>
      </c>
      <c r="G694" s="36">
        <f>Tool!$D$10+('Trajectory Map'!F694*SIN(RADIANS(90-2*DEGREES(ASIN($D$5/2000))))/COS(RADIANS(90-2*DEGREES(ASIN($D$5/2000))))-('Trajectory Map'!F694*'Trajectory Map'!F694/((Tool!$D$9-Tool!$D$10)*4*COS(RADIANS(90-2*DEGREES(ASIN($D$5/2000))))*COS(RADIANS(90-2*DEGREES(ASIN($D$5/2000)))))))</f>
        <v>1.3690119081810521</v>
      </c>
      <c r="AC694">
        <f t="shared" si="79"/>
        <v>692</v>
      </c>
      <c r="AD694">
        <f t="shared" si="76"/>
        <v>1876.469024524519</v>
      </c>
      <c r="AE694">
        <v>0</v>
      </c>
      <c r="AF694">
        <v>0</v>
      </c>
      <c r="AG694">
        <f t="shared" si="77"/>
        <v>20.242851434550136</v>
      </c>
      <c r="AH694">
        <f t="shared" si="74"/>
        <v>40.485702869100272</v>
      </c>
      <c r="AI694">
        <f t="shared" si="78"/>
        <v>49.514297130899728</v>
      </c>
      <c r="AJ694">
        <f>(1/9.81)*(SQRT(9.81*2*Basic!$C$4)*SIN(RADIANS(AI694))+(SQRT((SQRT(9.81*2*Basic!$C$4)*SIN(RADIANS(AI694))*SQRT(9.81*2*Basic!$C$4)*SIN(RADIANS(AI694)))-19.62*(-Basic!$C$3))))*SQRT(9.81*2*Basic!$C$4)*COS(RADIANS(AI694))</f>
        <v>3.7660908251526828</v>
      </c>
    </row>
    <row r="695" spans="6:36" x14ac:dyDescent="0.3">
      <c r="F695" s="36">
        <f t="shared" si="75"/>
        <v>3.7695710893623033</v>
      </c>
      <c r="G695" s="36">
        <f>Tool!$D$10+('Trajectory Map'!F695*SIN(RADIANS(90-2*DEGREES(ASIN($D$5/2000))))/COS(RADIANS(90-2*DEGREES(ASIN($D$5/2000))))-('Trajectory Map'!F695*'Trajectory Map'!F695/((Tool!$D$9-Tool!$D$10)*4*COS(RADIANS(90-2*DEGREES(ASIN($D$5/2000))))*COS(RADIANS(90-2*DEGREES(ASIN($D$5/2000)))))))</f>
        <v>1.3617573779137668</v>
      </c>
      <c r="AC695">
        <f t="shared" si="79"/>
        <v>693</v>
      </c>
      <c r="AD695">
        <f t="shared" si="76"/>
        <v>1876.0999440328333</v>
      </c>
      <c r="AE695">
        <v>0</v>
      </c>
      <c r="AF695">
        <v>0</v>
      </c>
      <c r="AG695">
        <f t="shared" si="77"/>
        <v>20.273388263392938</v>
      </c>
      <c r="AH695">
        <f t="shared" si="74"/>
        <v>40.546776526785877</v>
      </c>
      <c r="AI695">
        <f t="shared" si="78"/>
        <v>49.453223473214123</v>
      </c>
      <c r="AJ695">
        <f>(1/9.81)*(SQRT(9.81*2*Basic!$C$4)*SIN(RADIANS(AI695))+(SQRT((SQRT(9.81*2*Basic!$C$4)*SIN(RADIANS(AI695))*SQRT(9.81*2*Basic!$C$4)*SIN(RADIANS(AI695)))-19.62*(-Basic!$C$3))))*SQRT(9.81*2*Basic!$C$4)*COS(RADIANS(AI695))</f>
        <v>3.7695710893623033</v>
      </c>
    </row>
    <row r="696" spans="6:36" x14ac:dyDescent="0.3">
      <c r="F696" s="36">
        <f t="shared" si="75"/>
        <v>3.7730434446352596</v>
      </c>
      <c r="G696" s="36">
        <f>Tool!$D$10+('Trajectory Map'!F696*SIN(RADIANS(90-2*DEGREES(ASIN($D$5/2000))))/COS(RADIANS(90-2*DEGREES(ASIN($D$5/2000))))-('Trajectory Map'!F696*'Trajectory Map'!F696/((Tool!$D$9-Tool!$D$10)*4*COS(RADIANS(90-2*DEGREES(ASIN($D$5/2000))))*COS(RADIANS(90-2*DEGREES(ASIN($D$5/2000)))))))</f>
        <v>1.354510457881648</v>
      </c>
      <c r="AC696">
        <f t="shared" si="79"/>
        <v>694</v>
      </c>
      <c r="AD696">
        <f t="shared" si="76"/>
        <v>1875.7302577929481</v>
      </c>
      <c r="AE696">
        <v>0</v>
      </c>
      <c r="AF696">
        <v>0</v>
      </c>
      <c r="AG696">
        <f t="shared" si="77"/>
        <v>20.303931105192333</v>
      </c>
      <c r="AH696">
        <f t="shared" si="74"/>
        <v>40.607862210384667</v>
      </c>
      <c r="AI696">
        <f t="shared" si="78"/>
        <v>49.392137789615333</v>
      </c>
      <c r="AJ696">
        <f>(1/9.81)*(SQRT(9.81*2*Basic!$C$4)*SIN(RADIANS(AI696))+(SQRT((SQRT(9.81*2*Basic!$C$4)*SIN(RADIANS(AI696))*SQRT(9.81*2*Basic!$C$4)*SIN(RADIANS(AI696)))-19.62*(-Basic!$C$3))))*SQRT(9.81*2*Basic!$C$4)*COS(RADIANS(AI696))</f>
        <v>3.7730434446352596</v>
      </c>
    </row>
    <row r="697" spans="6:36" x14ac:dyDescent="0.3">
      <c r="F697" s="36">
        <f t="shared" si="75"/>
        <v>3.7765078838158037</v>
      </c>
      <c r="G697" s="36">
        <f>Tool!$D$10+('Trajectory Map'!F697*SIN(RADIANS(90-2*DEGREES(ASIN($D$5/2000))))/COS(RADIANS(90-2*DEGREES(ASIN($D$5/2000))))-('Trajectory Map'!F697*'Trajectory Map'!F697/((Tool!$D$9-Tool!$D$10)*4*COS(RADIANS(90-2*DEGREES(ASIN($D$5/2000))))*COS(RADIANS(90-2*DEGREES(ASIN($D$5/2000)))))))</f>
        <v>1.3472712236259481</v>
      </c>
      <c r="AC697">
        <f t="shared" si="79"/>
        <v>695</v>
      </c>
      <c r="AD697">
        <f t="shared" si="76"/>
        <v>1875.3599654466339</v>
      </c>
      <c r="AE697">
        <v>0</v>
      </c>
      <c r="AF697">
        <v>0</v>
      </c>
      <c r="AG697">
        <f t="shared" si="77"/>
        <v>20.334479972186134</v>
      </c>
      <c r="AH697">
        <f t="shared" si="74"/>
        <v>40.668959944372268</v>
      </c>
      <c r="AI697">
        <f t="shared" si="78"/>
        <v>49.331040055627732</v>
      </c>
      <c r="AJ697">
        <f>(1/9.81)*(SQRT(9.81*2*Basic!$C$4)*SIN(RADIANS(AI697))+(SQRT((SQRT(9.81*2*Basic!$C$4)*SIN(RADIANS(AI697))*SQRT(9.81*2*Basic!$C$4)*SIN(RADIANS(AI697)))-19.62*(-Basic!$C$3))))*SQRT(9.81*2*Basic!$C$4)*COS(RADIANS(AI697))</f>
        <v>3.7765078838158037</v>
      </c>
    </row>
    <row r="698" spans="6:36" x14ac:dyDescent="0.3">
      <c r="F698" s="36">
        <f t="shared" si="75"/>
        <v>3.7799643997663921</v>
      </c>
      <c r="G698" s="36">
        <f>Tool!$D$10+('Trajectory Map'!F698*SIN(RADIANS(90-2*DEGREES(ASIN($D$5/2000))))/COS(RADIANS(90-2*DEGREES(ASIN($D$5/2000))))-('Trajectory Map'!F698*'Trajectory Map'!F698/((Tool!$D$9-Tool!$D$10)*4*COS(RADIANS(90-2*DEGREES(ASIN($D$5/2000))))*COS(RADIANS(90-2*DEGREES(ASIN($D$5/2000)))))))</f>
        <v>1.3400397505845785</v>
      </c>
      <c r="AC698">
        <f t="shared" si="79"/>
        <v>696</v>
      </c>
      <c r="AD698">
        <f t="shared" si="76"/>
        <v>1874.9890666347897</v>
      </c>
      <c r="AE698">
        <v>0</v>
      </c>
      <c r="AF698">
        <v>0</v>
      </c>
      <c r="AG698">
        <f t="shared" si="77"/>
        <v>20.365034876631078</v>
      </c>
      <c r="AH698">
        <f t="shared" si="74"/>
        <v>40.730069753262157</v>
      </c>
      <c r="AI698">
        <f t="shared" si="78"/>
        <v>49.269930246737843</v>
      </c>
      <c r="AJ698">
        <f>(1/9.81)*(SQRT(9.81*2*Basic!$C$4)*SIN(RADIANS(AI698))+(SQRT((SQRT(9.81*2*Basic!$C$4)*SIN(RADIANS(AI698))*SQRT(9.81*2*Basic!$C$4)*SIN(RADIANS(AI698)))-19.62*(-Basic!$C$3))))*SQRT(9.81*2*Basic!$C$4)*COS(RADIANS(AI698))</f>
        <v>3.7799643997663921</v>
      </c>
    </row>
    <row r="699" spans="6:36" x14ac:dyDescent="0.3">
      <c r="F699" s="36">
        <f t="shared" si="75"/>
        <v>3.7834129853677179</v>
      </c>
      <c r="G699" s="36">
        <f>Tool!$D$10+('Trajectory Map'!F699*SIN(RADIANS(90-2*DEGREES(ASIN($D$5/2000))))/COS(RADIANS(90-2*DEGREES(ASIN($D$5/2000))))-('Trajectory Map'!F699*'Trajectory Map'!F699/((Tool!$D$9-Tool!$D$10)*4*COS(RADIANS(90-2*DEGREES(ASIN($D$5/2000))))*COS(RADIANS(90-2*DEGREES(ASIN($D$5/2000)))))))</f>
        <v>1.3328161140913917</v>
      </c>
      <c r="AC699">
        <f t="shared" si="79"/>
        <v>697</v>
      </c>
      <c r="AD699">
        <f t="shared" si="76"/>
        <v>1874.6175609974425</v>
      </c>
      <c r="AE699">
        <v>0</v>
      </c>
      <c r="AF699">
        <v>0</v>
      </c>
      <c r="AG699">
        <f t="shared" si="77"/>
        <v>20.395595830802879</v>
      </c>
      <c r="AH699">
        <f t="shared" si="74"/>
        <v>40.791191661605758</v>
      </c>
      <c r="AI699">
        <f t="shared" si="78"/>
        <v>49.208808338394242</v>
      </c>
      <c r="AJ699">
        <f>(1/9.81)*(SQRT(9.81*2*Basic!$C$4)*SIN(RADIANS(AI699))+(SQRT((SQRT(9.81*2*Basic!$C$4)*SIN(RADIANS(AI699))*SQRT(9.81*2*Basic!$C$4)*SIN(RADIANS(AI699)))-19.62*(-Basic!$C$3))))*SQRT(9.81*2*Basic!$C$4)*COS(RADIANS(AI699))</f>
        <v>3.7834129853677179</v>
      </c>
    </row>
    <row r="700" spans="6:36" x14ac:dyDescent="0.3">
      <c r="F700" s="36">
        <f t="shared" si="75"/>
        <v>3.7868536335187302</v>
      </c>
      <c r="G700" s="36">
        <f>Tool!$D$10+('Trajectory Map'!F700*SIN(RADIANS(90-2*DEGREES(ASIN($D$5/2000))))/COS(RADIANS(90-2*DEGREES(ASIN($D$5/2000))))-('Trajectory Map'!F700*'Trajectory Map'!F700/((Tool!$D$9-Tool!$D$10)*4*COS(RADIANS(90-2*DEGREES(ASIN($D$5/2000))))*COS(RADIANS(90-2*DEGREES(ASIN($D$5/2000)))))))</f>
        <v>1.3256003893754951</v>
      </c>
      <c r="AC700">
        <f t="shared" si="79"/>
        <v>698</v>
      </c>
      <c r="AD700">
        <f t="shared" si="76"/>
        <v>1874.2454481737443</v>
      </c>
      <c r="AE700">
        <v>0</v>
      </c>
      <c r="AF700">
        <v>0</v>
      </c>
      <c r="AG700">
        <f t="shared" si="77"/>
        <v>20.426162846996302</v>
      </c>
      <c r="AH700">
        <f t="shared" si="74"/>
        <v>40.852325693992604</v>
      </c>
      <c r="AI700">
        <f t="shared" si="78"/>
        <v>49.147674306007396</v>
      </c>
      <c r="AJ700">
        <f>(1/9.81)*(SQRT(9.81*2*Basic!$C$4)*SIN(RADIANS(AI700))+(SQRT((SQRT(9.81*2*Basic!$C$4)*SIN(RADIANS(AI700))*SQRT(9.81*2*Basic!$C$4)*SIN(RADIANS(AI700)))-19.62*(-Basic!$C$3))))*SQRT(9.81*2*Basic!$C$4)*COS(RADIANS(AI700))</f>
        <v>3.7868536335187302</v>
      </c>
    </row>
    <row r="701" spans="6:36" x14ac:dyDescent="0.3">
      <c r="F701" s="36">
        <f t="shared" si="75"/>
        <v>3.7902863371366546</v>
      </c>
      <c r="G701" s="36">
        <f>Tool!$D$10+('Trajectory Map'!F701*SIN(RADIANS(90-2*DEGREES(ASIN($D$5/2000))))/COS(RADIANS(90-2*DEGREES(ASIN($D$5/2000))))-('Trajectory Map'!F701*'Trajectory Map'!F701/((Tool!$D$9-Tool!$D$10)*4*COS(RADIANS(90-2*DEGREES(ASIN($D$5/2000))))*COS(RADIANS(90-2*DEGREES(ASIN($D$5/2000)))))))</f>
        <v>1.3183926515605608</v>
      </c>
      <c r="AC701">
        <f t="shared" si="79"/>
        <v>699</v>
      </c>
      <c r="AD701">
        <f t="shared" si="76"/>
        <v>1873.872727801971</v>
      </c>
      <c r="AE701">
        <v>0</v>
      </c>
      <c r="AF701">
        <v>0</v>
      </c>
      <c r="AG701">
        <f t="shared" si="77"/>
        <v>20.456735937525224</v>
      </c>
      <c r="AH701">
        <f t="shared" si="74"/>
        <v>40.913471875050448</v>
      </c>
      <c r="AI701">
        <f t="shared" si="78"/>
        <v>49.086528124949552</v>
      </c>
      <c r="AJ701">
        <f>(1/9.81)*(SQRT(9.81*2*Basic!$C$4)*SIN(RADIANS(AI701))+(SQRT((SQRT(9.81*2*Basic!$C$4)*SIN(RADIANS(AI701))*SQRT(9.81*2*Basic!$C$4)*SIN(RADIANS(AI701)))-19.62*(-Basic!$C$3))))*SQRT(9.81*2*Basic!$C$4)*COS(RADIANS(AI701))</f>
        <v>3.7902863371366546</v>
      </c>
    </row>
    <row r="702" spans="6:36" x14ac:dyDescent="0.3">
      <c r="F702" s="36">
        <f t="shared" si="75"/>
        <v>3.7937110891570187</v>
      </c>
      <c r="G702" s="36">
        <f>Tool!$D$10+('Trajectory Map'!F702*SIN(RADIANS(90-2*DEGREES(ASIN($D$5/2000))))/COS(RADIANS(90-2*DEGREES(ASIN($D$5/2000))))-('Trajectory Map'!F702*'Trajectory Map'!F702/((Tool!$D$9-Tool!$D$10)*4*COS(RADIANS(90-2*DEGREES(ASIN($D$5/2000))))*COS(RADIANS(90-2*DEGREES(ASIN($D$5/2000)))))))</f>
        <v>1.3111929756641314</v>
      </c>
      <c r="AC702">
        <f t="shared" si="79"/>
        <v>700</v>
      </c>
      <c r="AD702">
        <f t="shared" si="76"/>
        <v>1873.4993995195196</v>
      </c>
      <c r="AE702">
        <v>0</v>
      </c>
      <c r="AF702">
        <v>0</v>
      </c>
      <c r="AG702">
        <f t="shared" si="77"/>
        <v>20.487315114722662</v>
      </c>
      <c r="AH702">
        <f t="shared" si="74"/>
        <v>40.974630229445324</v>
      </c>
      <c r="AI702">
        <f t="shared" si="78"/>
        <v>49.025369770554676</v>
      </c>
      <c r="AJ702">
        <f>(1/9.81)*(SQRT(9.81*2*Basic!$C$4)*SIN(RADIANS(AI702))+(SQRT((SQRT(9.81*2*Basic!$C$4)*SIN(RADIANS(AI702))*SQRT(9.81*2*Basic!$C$4)*SIN(RADIANS(AI702)))-19.62*(-Basic!$C$3))))*SQRT(9.81*2*Basic!$C$4)*COS(RADIANS(AI702))</f>
        <v>3.7937110891570187</v>
      </c>
    </row>
    <row r="703" spans="6:36" x14ac:dyDescent="0.3">
      <c r="F703" s="36">
        <f t="shared" si="75"/>
        <v>3.7971278825336734</v>
      </c>
      <c r="G703" s="36">
        <f>Tool!$D$10+('Trajectory Map'!F703*SIN(RADIANS(90-2*DEGREES(ASIN($D$5/2000))))/COS(RADIANS(90-2*DEGREES(ASIN($D$5/2000))))-('Trajectory Map'!F703*'Trajectory Map'!F703/((Tool!$D$9-Tool!$D$10)*4*COS(RADIANS(90-2*DEGREES(ASIN($D$5/2000))))*COS(RADIANS(90-2*DEGREES(ASIN($D$5/2000)))))))</f>
        <v>1.3040014365969248</v>
      </c>
      <c r="AC703">
        <f t="shared" si="79"/>
        <v>701</v>
      </c>
      <c r="AD703">
        <f t="shared" si="76"/>
        <v>1873.1254629629057</v>
      </c>
      <c r="AE703">
        <v>0</v>
      </c>
      <c r="AF703">
        <v>0</v>
      </c>
      <c r="AG703">
        <f t="shared" si="77"/>
        <v>20.51790039094087</v>
      </c>
      <c r="AH703">
        <f t="shared" si="74"/>
        <v>41.03580078188174</v>
      </c>
      <c r="AI703">
        <f t="shared" si="78"/>
        <v>48.96419921811826</v>
      </c>
      <c r="AJ703">
        <f>(1/9.81)*(SQRT(9.81*2*Basic!$C$4)*SIN(RADIANS(AI703))+(SQRT((SQRT(9.81*2*Basic!$C$4)*SIN(RADIANS(AI703))*SQRT(9.81*2*Basic!$C$4)*SIN(RADIANS(AI703)))-19.62*(-Basic!$C$3))))*SQRT(9.81*2*Basic!$C$4)*COS(RADIANS(AI703))</f>
        <v>3.7971278825336734</v>
      </c>
    </row>
    <row r="704" spans="6:36" x14ac:dyDescent="0.3">
      <c r="F704" s="36">
        <f t="shared" si="75"/>
        <v>3.8005367102388208</v>
      </c>
      <c r="G704" s="36">
        <f>Tool!$D$10+('Trajectory Map'!F704*SIN(RADIANS(90-2*DEGREES(ASIN($D$5/2000))))/COS(RADIANS(90-2*DEGREES(ASIN($D$5/2000))))-('Trajectory Map'!F704*'Trajectory Map'!F704/((Tool!$D$9-Tool!$D$10)*4*COS(RADIANS(90-2*DEGREES(ASIN($D$5/2000))))*COS(RADIANS(90-2*DEGREES(ASIN($D$5/2000)))))))</f>
        <v>1.296818109162138</v>
      </c>
      <c r="AC704">
        <f t="shared" si="79"/>
        <v>702</v>
      </c>
      <c r="AD704">
        <f t="shared" si="76"/>
        <v>1872.7509177677634</v>
      </c>
      <c r="AE704">
        <v>0</v>
      </c>
      <c r="AF704">
        <v>0</v>
      </c>
      <c r="AG704">
        <f t="shared" si="77"/>
        <v>20.548491778551366</v>
      </c>
      <c r="AH704">
        <f t="shared" si="74"/>
        <v>41.096983557102732</v>
      </c>
      <c r="AI704">
        <f t="shared" si="78"/>
        <v>48.903016442897268</v>
      </c>
      <c r="AJ704">
        <f>(1/9.81)*(SQRT(9.81*2*Basic!$C$4)*SIN(RADIANS(AI704))+(SQRT((SQRT(9.81*2*Basic!$C$4)*SIN(RADIANS(AI704))*SQRT(9.81*2*Basic!$C$4)*SIN(RADIANS(AI704)))-19.62*(-Basic!$C$3))))*SQRT(9.81*2*Basic!$C$4)*COS(RADIANS(AI704))</f>
        <v>3.8005367102388208</v>
      </c>
    </row>
    <row r="705" spans="6:36" x14ac:dyDescent="0.3">
      <c r="F705" s="36">
        <f t="shared" si="75"/>
        <v>3.8039375652630247</v>
      </c>
      <c r="G705" s="36">
        <f>Tool!$D$10+('Trajectory Map'!F705*SIN(RADIANS(90-2*DEGREES(ASIN($D$5/2000))))/COS(RADIANS(90-2*DEGREES(ASIN($D$5/2000))))-('Trajectory Map'!F705*'Trajectory Map'!F705/((Tool!$D$9-Tool!$D$10)*4*COS(RADIANS(90-2*DEGREES(ASIN($D$5/2000))))*COS(RADIANS(90-2*DEGREES(ASIN($D$5/2000)))))))</f>
        <v>1.2896430680547795</v>
      </c>
      <c r="AC705">
        <f t="shared" si="79"/>
        <v>703</v>
      </c>
      <c r="AD705">
        <f t="shared" si="76"/>
        <v>1872.375763568841</v>
      </c>
      <c r="AE705">
        <v>0</v>
      </c>
      <c r="AF705">
        <v>0</v>
      </c>
      <c r="AG705">
        <f t="shared" si="77"/>
        <v>20.579089289945014</v>
      </c>
      <c r="AH705">
        <f t="shared" si="74"/>
        <v>41.158178579890027</v>
      </c>
      <c r="AI705">
        <f t="shared" si="78"/>
        <v>48.841821420109973</v>
      </c>
      <c r="AJ705">
        <f>(1/9.81)*(SQRT(9.81*2*Basic!$C$4)*SIN(RADIANS(AI705))+(SQRT((SQRT(9.81*2*Basic!$C$4)*SIN(RADIANS(AI705))*SQRT(9.81*2*Basic!$C$4)*SIN(RADIANS(AI705)))-19.62*(-Basic!$C$3))))*SQRT(9.81*2*Basic!$C$4)*COS(RADIANS(AI705))</f>
        <v>3.8039375652630247</v>
      </c>
    </row>
    <row r="706" spans="6:36" x14ac:dyDescent="0.3">
      <c r="F706" s="36">
        <f t="shared" si="75"/>
        <v>3.8073304406152491</v>
      </c>
      <c r="G706" s="36">
        <f>Tool!$D$10+('Trajectory Map'!F706*SIN(RADIANS(90-2*DEGREES(ASIN($D$5/2000))))/COS(RADIANS(90-2*DEGREES(ASIN($D$5/2000))))-('Trajectory Map'!F706*'Trajectory Map'!F706/((Tool!$D$9-Tool!$D$10)*4*COS(RADIANS(90-2*DEGREES(ASIN($D$5/2000))))*COS(RADIANS(90-2*DEGREES(ASIN($D$5/2000)))))))</f>
        <v>1.28247638786095</v>
      </c>
      <c r="AC706">
        <f t="shared" si="79"/>
        <v>704</v>
      </c>
      <c r="AD706">
        <f t="shared" si="76"/>
        <v>1872</v>
      </c>
      <c r="AE706">
        <v>0</v>
      </c>
      <c r="AF706">
        <v>0</v>
      </c>
      <c r="AG706">
        <f t="shared" si="77"/>
        <v>20.609692937532067</v>
      </c>
      <c r="AH706">
        <f t="shared" si="74"/>
        <v>41.219385875064134</v>
      </c>
      <c r="AI706">
        <f t="shared" si="78"/>
        <v>48.780614124935866</v>
      </c>
      <c r="AJ706">
        <f>(1/9.81)*(SQRT(9.81*2*Basic!$C$4)*SIN(RADIANS(AI706))+(SQRT((SQRT(9.81*2*Basic!$C$4)*SIN(RADIANS(AI706))*SQRT(9.81*2*Basic!$C$4)*SIN(RADIANS(AI706)))-19.62*(-Basic!$C$3))))*SQRT(9.81*2*Basic!$C$4)*COS(RADIANS(AI706))</f>
        <v>3.8073304406152491</v>
      </c>
    </row>
    <row r="707" spans="6:36" x14ac:dyDescent="0.3">
      <c r="F707" s="36">
        <f t="shared" si="75"/>
        <v>3.8107153293228668</v>
      </c>
      <c r="G707" s="36">
        <f>Tool!$D$10+('Trajectory Map'!F707*SIN(RADIANS(90-2*DEGREES(ASIN($D$5/2000))))/COS(RADIANS(90-2*DEGREES(ASIN($D$5/2000))))-('Trajectory Map'!F707*'Trajectory Map'!F707/((Tool!$D$9-Tool!$D$10)*4*COS(RADIANS(90-2*DEGREES(ASIN($D$5/2000))))*COS(RADIANS(90-2*DEGREES(ASIN($D$5/2000)))))))</f>
        <v>1.2753181430571812</v>
      </c>
      <c r="AC707">
        <f t="shared" si="79"/>
        <v>705</v>
      </c>
      <c r="AD707">
        <f t="shared" si="76"/>
        <v>1871.6236266942133</v>
      </c>
      <c r="AE707">
        <v>0</v>
      </c>
      <c r="AF707">
        <v>0</v>
      </c>
      <c r="AG707">
        <f t="shared" si="77"/>
        <v>20.640302733742228</v>
      </c>
      <c r="AH707">
        <f t="shared" ref="AH707:AH770" si="80">AG707*2</f>
        <v>41.280605467484456</v>
      </c>
      <c r="AI707">
        <f t="shared" si="78"/>
        <v>48.719394532515544</v>
      </c>
      <c r="AJ707">
        <f>(1/9.81)*(SQRT(9.81*2*Basic!$C$4)*SIN(RADIANS(AI707))+(SQRT((SQRT(9.81*2*Basic!$C$4)*SIN(RADIANS(AI707))*SQRT(9.81*2*Basic!$C$4)*SIN(RADIANS(AI707)))-19.62*(-Basic!$C$3))))*SQRT(9.81*2*Basic!$C$4)*COS(RADIANS(AI707))</f>
        <v>3.8107153293228668</v>
      </c>
    </row>
    <row r="708" spans="6:36" x14ac:dyDescent="0.3">
      <c r="F708" s="36">
        <f t="shared" ref="F708:F771" si="81">AJ708</f>
        <v>3.8140922244316906</v>
      </c>
      <c r="G708" s="36">
        <f>Tool!$D$10+('Trajectory Map'!F708*SIN(RADIANS(90-2*DEGREES(ASIN($D$5/2000))))/COS(RADIANS(90-2*DEGREES(ASIN($D$5/2000))))-('Trajectory Map'!F708*'Trajectory Map'!F708/((Tool!$D$9-Tool!$D$10)*4*COS(RADIANS(90-2*DEGREES(ASIN($D$5/2000))))*COS(RADIANS(90-2*DEGREES(ASIN($D$5/2000)))))))</f>
        <v>1.2681684080097337</v>
      </c>
      <c r="AC708">
        <f t="shared" si="79"/>
        <v>706</v>
      </c>
      <c r="AD708">
        <f t="shared" ref="AD708:AD771" si="82">SQRT($AB$7-(AC708*AC708))</f>
        <v>1871.2466432835624</v>
      </c>
      <c r="AE708">
        <v>0</v>
      </c>
      <c r="AF708">
        <v>0</v>
      </c>
      <c r="AG708">
        <f t="shared" ref="AG708:AG771" si="83">DEGREES(ASIN(AC708/2000))</f>
        <v>20.67091869102472</v>
      </c>
      <c r="AH708">
        <f t="shared" si="80"/>
        <v>41.341837382049441</v>
      </c>
      <c r="AI708">
        <f t="shared" ref="AI708:AI771" si="84">90-AH708</f>
        <v>48.658162617950559</v>
      </c>
      <c r="AJ708">
        <f>(1/9.81)*(SQRT(9.81*2*Basic!$C$4)*SIN(RADIANS(AI708))+(SQRT((SQRT(9.81*2*Basic!$C$4)*SIN(RADIANS(AI708))*SQRT(9.81*2*Basic!$C$4)*SIN(RADIANS(AI708)))-19.62*(-Basic!$C$3))))*SQRT(9.81*2*Basic!$C$4)*COS(RADIANS(AI708))</f>
        <v>3.8140922244316906</v>
      </c>
    </row>
    <row r="709" spans="6:36" x14ac:dyDescent="0.3">
      <c r="F709" s="36">
        <f t="shared" si="81"/>
        <v>3.8174611190059937</v>
      </c>
      <c r="G709" s="36">
        <f>Tool!$D$10+('Trajectory Map'!F709*SIN(RADIANS(90-2*DEGREES(ASIN($D$5/2000))))/COS(RADIANS(90-2*DEGREES(ASIN($D$5/2000))))-('Trajectory Map'!F709*'Trajectory Map'!F709/((Tool!$D$9-Tool!$D$10)*4*COS(RADIANS(90-2*DEGREES(ASIN($D$5/2000))))*COS(RADIANS(90-2*DEGREES(ASIN($D$5/2000)))))))</f>
        <v>1.2610272569739145</v>
      </c>
      <c r="AC709">
        <f t="shared" ref="AC709:AC772" si="85">AC708+1</f>
        <v>707</v>
      </c>
      <c r="AD709">
        <f t="shared" si="82"/>
        <v>1870.8690493992358</v>
      </c>
      <c r="AE709">
        <v>0</v>
      </c>
      <c r="AF709">
        <v>0</v>
      </c>
      <c r="AG709">
        <f t="shared" si="83"/>
        <v>20.701540821848344</v>
      </c>
      <c r="AH709">
        <f t="shared" si="80"/>
        <v>41.403081643696687</v>
      </c>
      <c r="AI709">
        <f t="shared" si="84"/>
        <v>48.596918356303313</v>
      </c>
      <c r="AJ709">
        <f>(1/9.81)*(SQRT(9.81*2*Basic!$C$4)*SIN(RADIANS(AI709))+(SQRT((SQRT(9.81*2*Basic!$C$4)*SIN(RADIANS(AI709))*SQRT(9.81*2*Basic!$C$4)*SIN(RADIANS(AI709)))-19.62*(-Basic!$C$3))))*SQRT(9.81*2*Basic!$C$4)*COS(RADIANS(AI709))</f>
        <v>3.8174611190059937</v>
      </c>
    </row>
    <row r="710" spans="6:36" x14ac:dyDescent="0.3">
      <c r="F710" s="36">
        <f t="shared" si="81"/>
        <v>3.8208220061285294</v>
      </c>
      <c r="G710" s="36">
        <f>Tool!$D$10+('Trajectory Map'!F710*SIN(RADIANS(90-2*DEGREES(ASIN($D$5/2000))))/COS(RADIANS(90-2*DEGREES(ASIN($D$5/2000))))-('Trajectory Map'!F710*'Trajectory Map'!F710/((Tool!$D$9-Tool!$D$10)*4*COS(RADIANS(90-2*DEGREES(ASIN($D$5/2000))))*COS(RADIANS(90-2*DEGREES(ASIN($D$5/2000)))))))</f>
        <v>1.2538947640933955</v>
      </c>
      <c r="AC710">
        <f t="shared" si="85"/>
        <v>708</v>
      </c>
      <c r="AD710">
        <f t="shared" si="82"/>
        <v>1870.4908446715262</v>
      </c>
      <c r="AE710">
        <v>0</v>
      </c>
      <c r="AF710">
        <v>0</v>
      </c>
      <c r="AG710">
        <f t="shared" si="83"/>
        <v>20.732169138701519</v>
      </c>
      <c r="AH710">
        <f t="shared" si="80"/>
        <v>41.464338277403037</v>
      </c>
      <c r="AI710">
        <f t="shared" si="84"/>
        <v>48.535661722596963</v>
      </c>
      <c r="AJ710">
        <f>(1/9.81)*(SQRT(9.81*2*Basic!$C$4)*SIN(RADIANS(AI710))+(SQRT((SQRT(9.81*2*Basic!$C$4)*SIN(RADIANS(AI710))*SQRT(9.81*2*Basic!$C$4)*SIN(RADIANS(AI710)))-19.62*(-Basic!$C$3))))*SQRT(9.81*2*Basic!$C$4)*COS(RADIANS(AI710))</f>
        <v>3.8208220061285294</v>
      </c>
    </row>
    <row r="711" spans="6:36" x14ac:dyDescent="0.3">
      <c r="F711" s="36">
        <f t="shared" si="81"/>
        <v>3.824174878900557</v>
      </c>
      <c r="G711" s="36">
        <f>Tool!$D$10+('Trajectory Map'!F711*SIN(RADIANS(90-2*DEGREES(ASIN($D$5/2000))))/COS(RADIANS(90-2*DEGREES(ASIN($D$5/2000))))-('Trajectory Map'!F711*'Trajectory Map'!F711/((Tool!$D$9-Tool!$D$10)*4*COS(RADIANS(90-2*DEGREES(ASIN($D$5/2000))))*COS(RADIANS(90-2*DEGREES(ASIN($D$5/2000)))))))</f>
        <v>1.2467710033995263</v>
      </c>
      <c r="AC711">
        <f t="shared" si="85"/>
        <v>709</v>
      </c>
      <c r="AD711">
        <f t="shared" si="82"/>
        <v>1870.1120287298299</v>
      </c>
      <c r="AE711">
        <v>0</v>
      </c>
      <c r="AF711">
        <v>0</v>
      </c>
      <c r="AG711">
        <f t="shared" si="83"/>
        <v>20.762803654092362</v>
      </c>
      <c r="AH711">
        <f t="shared" si="80"/>
        <v>41.525607308184725</v>
      </c>
      <c r="AI711">
        <f t="shared" si="84"/>
        <v>48.474392691815275</v>
      </c>
      <c r="AJ711">
        <f>(1/9.81)*(SQRT(9.81*2*Basic!$C$4)*SIN(RADIANS(AI711))+(SQRT((SQRT(9.81*2*Basic!$C$4)*SIN(RADIANS(AI711))*SQRT(9.81*2*Basic!$C$4)*SIN(RADIANS(AI711)))-19.62*(-Basic!$C$3))))*SQRT(9.81*2*Basic!$C$4)*COS(RADIANS(AI711))</f>
        <v>3.824174878900557</v>
      </c>
    </row>
    <row r="712" spans="6:36" x14ac:dyDescent="0.3">
      <c r="F712" s="36">
        <f t="shared" si="81"/>
        <v>3.827519730441864</v>
      </c>
      <c r="G712" s="36">
        <f>Tool!$D$10+('Trajectory Map'!F712*SIN(RADIANS(90-2*DEGREES(ASIN($D$5/2000))))/COS(RADIANS(90-2*DEGREES(ASIN($D$5/2000))))-('Trajectory Map'!F712*'Trajectory Map'!F712/((Tool!$D$9-Tool!$D$10)*4*COS(RADIANS(90-2*DEGREES(ASIN($D$5/2000))))*COS(RADIANS(90-2*DEGREES(ASIN($D$5/2000)))))))</f>
        <v>1.2396560488106498</v>
      </c>
      <c r="AC712">
        <f t="shared" si="85"/>
        <v>710</v>
      </c>
      <c r="AD712">
        <f t="shared" si="82"/>
        <v>1869.7326012026426</v>
      </c>
      <c r="AE712">
        <v>0</v>
      </c>
      <c r="AF712">
        <v>0</v>
      </c>
      <c r="AG712">
        <f t="shared" si="83"/>
        <v>20.793444380548753</v>
      </c>
      <c r="AH712">
        <f t="shared" si="80"/>
        <v>41.586888761097505</v>
      </c>
      <c r="AI712">
        <f t="shared" si="84"/>
        <v>48.413111238902495</v>
      </c>
      <c r="AJ712">
        <f>(1/9.81)*(SQRT(9.81*2*Basic!$C$4)*SIN(RADIANS(AI712))+(SQRT((SQRT(9.81*2*Basic!$C$4)*SIN(RADIANS(AI712))*SQRT(9.81*2*Basic!$C$4)*SIN(RADIANS(AI712)))-19.62*(-Basic!$C$3))))*SQRT(9.81*2*Basic!$C$4)*COS(RADIANS(AI712))</f>
        <v>3.827519730441864</v>
      </c>
    </row>
    <row r="713" spans="6:36" x14ac:dyDescent="0.3">
      <c r="F713" s="36">
        <f t="shared" si="81"/>
        <v>3.8308565538907842</v>
      </c>
      <c r="G713" s="36">
        <f>Tool!$D$10+('Trajectory Map'!F713*SIN(RADIANS(90-2*DEGREES(ASIN($D$5/2000))))/COS(RADIANS(90-2*DEGREES(ASIN($D$5/2000))))-('Trajectory Map'!F713*'Trajectory Map'!F713/((Tool!$D$9-Tool!$D$10)*4*COS(RADIANS(90-2*DEGREES(ASIN($D$5/2000))))*COS(RADIANS(90-2*DEGREES(ASIN($D$5/2000)))))))</f>
        <v>1.2325499741314339</v>
      </c>
      <c r="AC713">
        <f t="shared" si="85"/>
        <v>711</v>
      </c>
      <c r="AD713">
        <f t="shared" si="82"/>
        <v>1869.352561717559</v>
      </c>
      <c r="AE713">
        <v>0</v>
      </c>
      <c r="AF713">
        <v>0</v>
      </c>
      <c r="AG713">
        <f t="shared" si="83"/>
        <v>20.824091330618362</v>
      </c>
      <c r="AH713">
        <f t="shared" si="80"/>
        <v>41.648182661236724</v>
      </c>
      <c r="AI713">
        <f t="shared" si="84"/>
        <v>48.351817338763276</v>
      </c>
      <c r="AJ713">
        <f>(1/9.81)*(SQRT(9.81*2*Basic!$C$4)*SIN(RADIANS(AI713))+(SQRT((SQRT(9.81*2*Basic!$C$4)*SIN(RADIANS(AI713))*SQRT(9.81*2*Basic!$C$4)*SIN(RADIANS(AI713)))-19.62*(-Basic!$C$3))))*SQRT(9.81*2*Basic!$C$4)*COS(RADIANS(AI713))</f>
        <v>3.8308565538907842</v>
      </c>
    </row>
    <row r="714" spans="6:36" x14ac:dyDescent="0.3">
      <c r="F714" s="36">
        <f t="shared" si="81"/>
        <v>3.8341853424042265</v>
      </c>
      <c r="G714" s="36">
        <f>Tool!$D$10+('Trajectory Map'!F714*SIN(RADIANS(90-2*DEGREES(ASIN($D$5/2000))))/COS(RADIANS(90-2*DEGREES(ASIN($D$5/2000))))-('Trajectory Map'!F714*'Trajectory Map'!F714/((Tool!$D$9-Tool!$D$10)*4*COS(RADIANS(90-2*DEGREES(ASIN($D$5/2000))))*COS(RADIANS(90-2*DEGREES(ASIN($D$5/2000)))))))</f>
        <v>1.2254528530521664</v>
      </c>
      <c r="AC714">
        <f t="shared" si="85"/>
        <v>712</v>
      </c>
      <c r="AD714">
        <f t="shared" si="82"/>
        <v>1868.9719099012698</v>
      </c>
      <c r="AE714">
        <v>0</v>
      </c>
      <c r="AF714">
        <v>0</v>
      </c>
      <c r="AG714">
        <f t="shared" si="83"/>
        <v>20.854744516868756</v>
      </c>
      <c r="AH714">
        <f t="shared" si="80"/>
        <v>41.709489033737512</v>
      </c>
      <c r="AI714">
        <f t="shared" si="84"/>
        <v>48.290510966262488</v>
      </c>
      <c r="AJ714">
        <f>(1/9.81)*(SQRT(9.81*2*Basic!$C$4)*SIN(RADIANS(AI714))+(SQRT((SQRT(9.81*2*Basic!$C$4)*SIN(RADIANS(AI714))*SQRT(9.81*2*Basic!$C$4)*SIN(RADIANS(AI714)))-19.62*(-Basic!$C$3))))*SQRT(9.81*2*Basic!$C$4)*COS(RADIANS(AI714))</f>
        <v>3.8341853424042265</v>
      </c>
    </row>
    <row r="715" spans="6:36" x14ac:dyDescent="0.3">
      <c r="F715" s="36">
        <f t="shared" si="81"/>
        <v>3.8375060891576931</v>
      </c>
      <c r="G715" s="36">
        <f>Tool!$D$10+('Trajectory Map'!F715*SIN(RADIANS(90-2*DEGREES(ASIN($D$5/2000))))/COS(RADIANS(90-2*DEGREES(ASIN($D$5/2000))))-('Trajectory Map'!F715*'Trajectory Map'!F715/((Tool!$D$9-Tool!$D$10)*4*COS(RADIANS(90-2*DEGREES(ASIN($D$5/2000))))*COS(RADIANS(90-2*DEGREES(ASIN($D$5/2000)))))))</f>
        <v>1.2183647591480962</v>
      </c>
      <c r="AC715">
        <f t="shared" si="85"/>
        <v>713</v>
      </c>
      <c r="AD715">
        <f t="shared" si="82"/>
        <v>1868.5906453795599</v>
      </c>
      <c r="AE715">
        <v>0</v>
      </c>
      <c r="AF715">
        <v>0</v>
      </c>
      <c r="AG715">
        <f t="shared" si="83"/>
        <v>20.885403951887419</v>
      </c>
      <c r="AH715">
        <f t="shared" si="80"/>
        <v>41.770807903774838</v>
      </c>
      <c r="AI715">
        <f t="shared" si="84"/>
        <v>48.229192096225162</v>
      </c>
      <c r="AJ715">
        <f>(1/9.81)*(SQRT(9.81*2*Basic!$C$4)*SIN(RADIANS(AI715))+(SQRT((SQRT(9.81*2*Basic!$C$4)*SIN(RADIANS(AI715))*SQRT(9.81*2*Basic!$C$4)*SIN(RADIANS(AI715)))-19.62*(-Basic!$C$3))))*SQRT(9.81*2*Basic!$C$4)*COS(RADIANS(AI715))</f>
        <v>3.8375060891576931</v>
      </c>
    </row>
    <row r="716" spans="6:36" x14ac:dyDescent="0.3">
      <c r="F716" s="36">
        <f t="shared" si="81"/>
        <v>3.8408187873453006</v>
      </c>
      <c r="G716" s="36">
        <f>Tool!$D$10+('Trajectory Map'!F716*SIN(RADIANS(90-2*DEGREES(ASIN($D$5/2000))))/COS(RADIANS(90-2*DEGREES(ASIN($D$5/2000))))-('Trajectory Map'!F716*'Trajectory Map'!F716/((Tool!$D$9-Tool!$D$10)*4*COS(RADIANS(90-2*DEGREES(ASIN($D$5/2000))))*COS(RADIANS(90-2*DEGREES(ASIN($D$5/2000)))))))</f>
        <v>1.2112857658787517</v>
      </c>
      <c r="AC716">
        <f t="shared" si="85"/>
        <v>714</v>
      </c>
      <c r="AD716">
        <f t="shared" si="82"/>
        <v>1868.2087677773061</v>
      </c>
      <c r="AE716">
        <v>0</v>
      </c>
      <c r="AF716">
        <v>0</v>
      </c>
      <c r="AG716">
        <f t="shared" si="83"/>
        <v>20.91606964828183</v>
      </c>
      <c r="AH716">
        <f t="shared" si="80"/>
        <v>41.83213929656366</v>
      </c>
      <c r="AI716">
        <f t="shared" si="84"/>
        <v>48.16786070343634</v>
      </c>
      <c r="AJ716">
        <f>(1/9.81)*(SQRT(9.81*2*Basic!$C$4)*SIN(RADIANS(AI716))+(SQRT((SQRT(9.81*2*Basic!$C$4)*SIN(RADIANS(AI716))*SQRT(9.81*2*Basic!$C$4)*SIN(RADIANS(AI716)))-19.62*(-Basic!$C$3))))*SQRT(9.81*2*Basic!$C$4)*COS(RADIANS(AI716))</f>
        <v>3.8408187873453006</v>
      </c>
    </row>
    <row r="717" spans="6:36" x14ac:dyDescent="0.3">
      <c r="F717" s="36">
        <f t="shared" si="81"/>
        <v>3.8441234301798066</v>
      </c>
      <c r="G717" s="36">
        <f>Tool!$D$10+('Trajectory Map'!F717*SIN(RADIANS(90-2*DEGREES(ASIN($D$5/2000))))/COS(RADIANS(90-2*DEGREES(ASIN($D$5/2000))))-('Trajectory Map'!F717*'Trajectory Map'!F717/((Tool!$D$9-Tool!$D$10)*4*COS(RADIANS(90-2*DEGREES(ASIN($D$5/2000))))*COS(RADIANS(90-2*DEGREES(ASIN($D$5/2000)))))))</f>
        <v>1.2042159465872557</v>
      </c>
      <c r="AC717">
        <f t="shared" si="85"/>
        <v>715</v>
      </c>
      <c r="AD717">
        <f t="shared" si="82"/>
        <v>1867.8262767184747</v>
      </c>
      <c r="AE717">
        <v>0</v>
      </c>
      <c r="AF717">
        <v>0</v>
      </c>
      <c r="AG717">
        <f t="shared" si="83"/>
        <v>20.946741618679539</v>
      </c>
      <c r="AH717">
        <f t="shared" si="80"/>
        <v>41.893483237359078</v>
      </c>
      <c r="AI717">
        <f t="shared" si="84"/>
        <v>48.106516762640922</v>
      </c>
      <c r="AJ717">
        <f>(1/9.81)*(SQRT(9.81*2*Basic!$C$4)*SIN(RADIANS(AI717))+(SQRT((SQRT(9.81*2*Basic!$C$4)*SIN(RADIANS(AI717))*SQRT(9.81*2*Basic!$C$4)*SIN(RADIANS(AI717)))-19.62*(-Basic!$C$3))))*SQRT(9.81*2*Basic!$C$4)*COS(RADIANS(AI717))</f>
        <v>3.8441234301798066</v>
      </c>
    </row>
    <row r="718" spans="6:36" x14ac:dyDescent="0.3">
      <c r="F718" s="36">
        <f t="shared" si="81"/>
        <v>3.8474200108926282</v>
      </c>
      <c r="G718" s="36">
        <f>Tool!$D$10+('Trajectory Map'!F718*SIN(RADIANS(90-2*DEGREES(ASIN($D$5/2000))))/COS(RADIANS(90-2*DEGREES(ASIN($D$5/2000))))-('Trajectory Map'!F718*'Trajectory Map'!F718/((Tool!$D$9-Tool!$D$10)*4*COS(RADIANS(90-2*DEGREES(ASIN($D$5/2000))))*COS(RADIANS(90-2*DEGREES(ASIN($D$5/2000)))))))</f>
        <v>1.1971553744996517</v>
      </c>
      <c r="AC718">
        <f t="shared" si="85"/>
        <v>716</v>
      </c>
      <c r="AD718">
        <f t="shared" si="82"/>
        <v>1867.4431718261201</v>
      </c>
      <c r="AE718">
        <v>0</v>
      </c>
      <c r="AF718">
        <v>0</v>
      </c>
      <c r="AG718">
        <f t="shared" si="83"/>
        <v>20.977419875728199</v>
      </c>
      <c r="AH718">
        <f t="shared" si="80"/>
        <v>41.954839751456397</v>
      </c>
      <c r="AI718">
        <f t="shared" si="84"/>
        <v>48.045160248543603</v>
      </c>
      <c r="AJ718">
        <f>(1/9.81)*(SQRT(9.81*2*Basic!$C$4)*SIN(RADIANS(AI718))+(SQRT((SQRT(9.81*2*Basic!$C$4)*SIN(RADIANS(AI718))*SQRT(9.81*2*Basic!$C$4)*SIN(RADIANS(AI718)))-19.62*(-Basic!$C$3))))*SQRT(9.81*2*Basic!$C$4)*COS(RADIANS(AI718))</f>
        <v>3.8474200108926282</v>
      </c>
    </row>
    <row r="719" spans="6:36" x14ac:dyDescent="0.3">
      <c r="F719" s="36">
        <f t="shared" si="81"/>
        <v>3.8507085227338664</v>
      </c>
      <c r="G719" s="36">
        <f>Tool!$D$10+('Trajectory Map'!F719*SIN(RADIANS(90-2*DEGREES(ASIN($D$5/2000))))/COS(RADIANS(90-2*DEGREES(ASIN($D$5/2000))))-('Trajectory Map'!F719*'Trajectory Map'!F719/((Tool!$D$9-Tool!$D$10)*4*COS(RADIANS(90-2*DEGREES(ASIN($D$5/2000))))*COS(RADIANS(90-2*DEGREES(ASIN($D$5/2000)))))))</f>
        <v>1.1901041227242311</v>
      </c>
      <c r="AC719">
        <f t="shared" si="85"/>
        <v>717</v>
      </c>
      <c r="AD719">
        <f t="shared" si="82"/>
        <v>1867.0594527223818</v>
      </c>
      <c r="AE719">
        <v>0</v>
      </c>
      <c r="AF719">
        <v>0</v>
      </c>
      <c r="AG719">
        <f t="shared" si="83"/>
        <v>21.008104432095642</v>
      </c>
      <c r="AH719">
        <f t="shared" si="80"/>
        <v>42.016208864191285</v>
      </c>
      <c r="AI719">
        <f t="shared" si="84"/>
        <v>47.983791135808715</v>
      </c>
      <c r="AJ719">
        <f>(1/9.81)*(SQRT(9.81*2*Basic!$C$4)*SIN(RADIANS(AI719))+(SQRT((SQRT(9.81*2*Basic!$C$4)*SIN(RADIANS(AI719))*SQRT(9.81*2*Basic!$C$4)*SIN(RADIANS(AI719)))-19.62*(-Basic!$C$3))))*SQRT(9.81*2*Basic!$C$4)*COS(RADIANS(AI719))</f>
        <v>3.8507085227338664</v>
      </c>
    </row>
    <row r="720" spans="6:36" x14ac:dyDescent="0.3">
      <c r="F720" s="36">
        <f t="shared" si="81"/>
        <v>3.8539889589723266</v>
      </c>
      <c r="G720" s="36">
        <f>Tool!$D$10+('Trajectory Map'!F720*SIN(RADIANS(90-2*DEGREES(ASIN($D$5/2000))))/COS(RADIANS(90-2*DEGREES(ASIN($D$5/2000))))-('Trajectory Map'!F720*'Trajectory Map'!F720/((Tool!$D$9-Tool!$D$10)*4*COS(RADIANS(90-2*DEGREES(ASIN($D$5/2000))))*COS(RADIANS(90-2*DEGREES(ASIN($D$5/2000)))))))</f>
        <v>1.183062264250859</v>
      </c>
      <c r="AC720">
        <f t="shared" si="85"/>
        <v>718</v>
      </c>
      <c r="AD720">
        <f t="shared" si="82"/>
        <v>1866.6751190284826</v>
      </c>
      <c r="AE720">
        <v>0</v>
      </c>
      <c r="AF720">
        <v>0</v>
      </c>
      <c r="AG720">
        <f t="shared" si="83"/>
        <v>21.038795300469946</v>
      </c>
      <c r="AH720">
        <f t="shared" si="80"/>
        <v>42.077590600939892</v>
      </c>
      <c r="AI720">
        <f t="shared" si="84"/>
        <v>47.922409399060108</v>
      </c>
      <c r="AJ720">
        <f>(1/9.81)*(SQRT(9.81*2*Basic!$C$4)*SIN(RADIANS(AI720))+(SQRT((SQRT(9.81*2*Basic!$C$4)*SIN(RADIANS(AI720))*SQRT(9.81*2*Basic!$C$4)*SIN(RADIANS(AI720)))-19.62*(-Basic!$C$3))))*SQRT(9.81*2*Basic!$C$4)*COS(RADIANS(AI720))</f>
        <v>3.8539889589723266</v>
      </c>
    </row>
    <row r="721" spans="6:36" x14ac:dyDescent="0.3">
      <c r="F721" s="36">
        <f t="shared" si="81"/>
        <v>3.8572613128955409</v>
      </c>
      <c r="G721" s="36">
        <f>Tool!$D$10+('Trajectory Map'!F721*SIN(RADIANS(90-2*DEGREES(ASIN($D$5/2000))))/COS(RADIANS(90-2*DEGREES(ASIN($D$5/2000))))-('Trajectory Map'!F721*'Trajectory Map'!F721/((Tool!$D$9-Tool!$D$10)*4*COS(RADIANS(90-2*DEGREES(ASIN($D$5/2000))))*COS(RADIANS(90-2*DEGREES(ASIN($D$5/2000)))))))</f>
        <v>1.1760298719502988</v>
      </c>
      <c r="AC721">
        <f t="shared" si="85"/>
        <v>719</v>
      </c>
      <c r="AD721">
        <f t="shared" si="82"/>
        <v>1866.2901703647265</v>
      </c>
      <c r="AE721">
        <v>0</v>
      </c>
      <c r="AF721">
        <v>0</v>
      </c>
      <c r="AG721">
        <f t="shared" si="83"/>
        <v>21.069492493559494</v>
      </c>
      <c r="AH721">
        <f t="shared" si="80"/>
        <v>42.138984987118988</v>
      </c>
      <c r="AI721">
        <f t="shared" si="84"/>
        <v>47.861015012881012</v>
      </c>
      <c r="AJ721">
        <f>(1/9.81)*(SQRT(9.81*2*Basic!$C$4)*SIN(RADIANS(AI721))+(SQRT((SQRT(9.81*2*Basic!$C$4)*SIN(RADIANS(AI721))*SQRT(9.81*2*Basic!$C$4)*SIN(RADIANS(AI721)))-19.62*(-Basic!$C$3))))*SQRT(9.81*2*Basic!$C$4)*COS(RADIANS(AI721))</f>
        <v>3.8572613128955409</v>
      </c>
    </row>
    <row r="722" spans="6:36" x14ac:dyDescent="0.3">
      <c r="F722" s="36">
        <f t="shared" si="81"/>
        <v>3.8605255778097898</v>
      </c>
      <c r="G722" s="36">
        <f>Tool!$D$10+('Trajectory Map'!F722*SIN(RADIANS(90-2*DEGREES(ASIN($D$5/2000))))/COS(RADIANS(90-2*DEGREES(ASIN($D$5/2000))))-('Trajectory Map'!F722*'Trajectory Map'!F722/((Tool!$D$9-Tool!$D$10)*4*COS(RADIANS(90-2*DEGREES(ASIN($D$5/2000))))*COS(RADIANS(90-2*DEGREES(ASIN($D$5/2000)))))))</f>
        <v>1.1690070185735451</v>
      </c>
      <c r="AC722">
        <f t="shared" si="85"/>
        <v>720</v>
      </c>
      <c r="AD722">
        <f t="shared" si="82"/>
        <v>1865.9046063504961</v>
      </c>
      <c r="AE722">
        <v>0</v>
      </c>
      <c r="AF722">
        <v>0</v>
      </c>
      <c r="AG722">
        <f t="shared" si="83"/>
        <v>21.100196024093023</v>
      </c>
      <c r="AH722">
        <f t="shared" si="80"/>
        <v>42.200392048186046</v>
      </c>
      <c r="AI722">
        <f t="shared" si="84"/>
        <v>47.799607951813954</v>
      </c>
      <c r="AJ722">
        <f>(1/9.81)*(SQRT(9.81*2*Basic!$C$4)*SIN(RADIANS(AI722))+(SQRT((SQRT(9.81*2*Basic!$C$4)*SIN(RADIANS(AI722))*SQRT(9.81*2*Basic!$C$4)*SIN(RADIANS(AI722)))-19.62*(-Basic!$C$3))))*SQRT(9.81*2*Basic!$C$4)*COS(RADIANS(AI722))</f>
        <v>3.8605255778097898</v>
      </c>
    </row>
    <row r="723" spans="6:36" x14ac:dyDescent="0.3">
      <c r="F723" s="36">
        <f t="shared" si="81"/>
        <v>3.8637817470401266</v>
      </c>
      <c r="G723" s="36">
        <f>Tool!$D$10+('Trajectory Map'!F723*SIN(RADIANS(90-2*DEGREES(ASIN($D$5/2000))))/COS(RADIANS(90-2*DEGREES(ASIN($D$5/2000))))-('Trajectory Map'!F723*'Trajectory Map'!F723/((Tool!$D$9-Tool!$D$10)*4*COS(RADIANS(90-2*DEGREES(ASIN($D$5/2000))))*COS(RADIANS(90-2*DEGREES(ASIN($D$5/2000)))))))</f>
        <v>1.1619937767511432</v>
      </c>
      <c r="AC723">
        <f t="shared" si="85"/>
        <v>721</v>
      </c>
      <c r="AD723">
        <f t="shared" si="82"/>
        <v>1865.5184266042509</v>
      </c>
      <c r="AE723">
        <v>0</v>
      </c>
      <c r="AF723">
        <v>0</v>
      </c>
      <c r="AG723">
        <f t="shared" si="83"/>
        <v>21.130905904819695</v>
      </c>
      <c r="AH723">
        <f t="shared" si="80"/>
        <v>42.26181180963939</v>
      </c>
      <c r="AI723">
        <f t="shared" si="84"/>
        <v>47.73818819036061</v>
      </c>
      <c r="AJ723">
        <f>(1/9.81)*(SQRT(9.81*2*Basic!$C$4)*SIN(RADIANS(AI723))+(SQRT((SQRT(9.81*2*Basic!$C$4)*SIN(RADIANS(AI723))*SQRT(9.81*2*Basic!$C$4)*SIN(RADIANS(AI723)))-19.62*(-Basic!$C$3))))*SQRT(9.81*2*Basic!$C$4)*COS(RADIANS(AI723))</f>
        <v>3.8637817470401266</v>
      </c>
    </row>
    <row r="724" spans="6:36" x14ac:dyDescent="0.3">
      <c r="F724" s="36">
        <f t="shared" si="81"/>
        <v>3.8670298139303974</v>
      </c>
      <c r="G724" s="36">
        <f>Tool!$D$10+('Trajectory Map'!F724*SIN(RADIANS(90-2*DEGREES(ASIN($D$5/2000))))/COS(RADIANS(90-2*DEGREES(ASIN($D$5/2000))))-('Trajectory Map'!F724*'Trajectory Map'!F724/((Tool!$D$9-Tool!$D$10)*4*COS(RADIANS(90-2*DEGREES(ASIN($D$5/2000))))*COS(RADIANS(90-2*DEGREES(ASIN($D$5/2000)))))))</f>
        <v>1.1549902189925274</v>
      </c>
      <c r="AC724">
        <f t="shared" si="85"/>
        <v>722</v>
      </c>
      <c r="AD724">
        <f t="shared" si="82"/>
        <v>1865.1316307435247</v>
      </c>
      <c r="AE724">
        <v>0</v>
      </c>
      <c r="AF724">
        <v>0</v>
      </c>
      <c r="AG724">
        <f t="shared" si="83"/>
        <v>21.161622148509178</v>
      </c>
      <c r="AH724">
        <f t="shared" si="80"/>
        <v>42.323244297018356</v>
      </c>
      <c r="AI724">
        <f t="shared" si="84"/>
        <v>47.676755702981644</v>
      </c>
      <c r="AJ724">
        <f>(1/9.81)*(SQRT(9.81*2*Basic!$C$4)*SIN(RADIANS(AI724))+(SQRT((SQRT(9.81*2*Basic!$C$4)*SIN(RADIANS(AI724))*SQRT(9.81*2*Basic!$C$4)*SIN(RADIANS(AI724)))-19.62*(-Basic!$C$3))))*SQRT(9.81*2*Basic!$C$4)*COS(RADIANS(AI724))</f>
        <v>3.8670298139303974</v>
      </c>
    </row>
    <row r="725" spans="6:36" x14ac:dyDescent="0.3">
      <c r="F725" s="36">
        <f t="shared" si="81"/>
        <v>3.8702697718432604</v>
      </c>
      <c r="G725" s="36">
        <f>Tool!$D$10+('Trajectory Map'!F725*SIN(RADIANS(90-2*DEGREES(ASIN($D$5/2000))))/COS(RADIANS(90-2*DEGREES(ASIN($D$5/2000))))-('Trajectory Map'!F725*'Trajectory Map'!F725/((Tool!$D$9-Tool!$D$10)*4*COS(RADIANS(90-2*DEGREES(ASIN($D$5/2000))))*COS(RADIANS(90-2*DEGREES(ASIN($D$5/2000)))))))</f>
        <v>1.1479964176853548</v>
      </c>
      <c r="AC725">
        <f t="shared" si="85"/>
        <v>723</v>
      </c>
      <c r="AD725">
        <f t="shared" si="82"/>
        <v>1864.7442183849237</v>
      </c>
      <c r="AE725">
        <v>0</v>
      </c>
      <c r="AF725">
        <v>0</v>
      </c>
      <c r="AG725">
        <f t="shared" si="83"/>
        <v>21.192344767951674</v>
      </c>
      <c r="AH725">
        <f t="shared" si="80"/>
        <v>42.384689535903348</v>
      </c>
      <c r="AI725">
        <f t="shared" si="84"/>
        <v>47.615310464096652</v>
      </c>
      <c r="AJ725">
        <f>(1/9.81)*(SQRT(9.81*2*Basic!$C$4)*SIN(RADIANS(AI725))+(SQRT((SQRT(9.81*2*Basic!$C$4)*SIN(RADIANS(AI725))*SQRT(9.81*2*Basic!$C$4)*SIN(RADIANS(AI725)))-19.62*(-Basic!$C$3))))*SQRT(9.81*2*Basic!$C$4)*COS(RADIANS(AI725))</f>
        <v>3.8702697718432604</v>
      </c>
    </row>
    <row r="726" spans="6:36" x14ac:dyDescent="0.3">
      <c r="F726" s="36">
        <f t="shared" si="81"/>
        <v>3.8735016141602148</v>
      </c>
      <c r="G726" s="36">
        <f>Tool!$D$10+('Trajectory Map'!F726*SIN(RADIANS(90-2*DEGREES(ASIN($D$5/2000))))/COS(RADIANS(90-2*DEGREES(ASIN($D$5/2000))))-('Trajectory Map'!F726*'Trajectory Map'!F726/((Tool!$D$9-Tool!$D$10)*4*COS(RADIANS(90-2*DEGREES(ASIN($D$5/2000))))*COS(RADIANS(90-2*DEGREES(ASIN($D$5/2000)))))))</f>
        <v>1.1410124450948254</v>
      </c>
      <c r="AC726">
        <f t="shared" si="85"/>
        <v>724</v>
      </c>
      <c r="AD726">
        <f t="shared" si="82"/>
        <v>1864.3561891441238</v>
      </c>
      <c r="AE726">
        <v>0</v>
      </c>
      <c r="AF726">
        <v>0</v>
      </c>
      <c r="AG726">
        <f t="shared" si="83"/>
        <v>21.22307377595801</v>
      </c>
      <c r="AH726">
        <f t="shared" si="80"/>
        <v>42.44614755191602</v>
      </c>
      <c r="AI726">
        <f t="shared" si="84"/>
        <v>47.55385244808398</v>
      </c>
      <c r="AJ726">
        <f>(1/9.81)*(SQRT(9.81*2*Basic!$C$4)*SIN(RADIANS(AI726))+(SQRT((SQRT(9.81*2*Basic!$C$4)*SIN(RADIANS(AI726))*SQRT(9.81*2*Basic!$C$4)*SIN(RADIANS(AI726)))-19.62*(-Basic!$C$3))))*SQRT(9.81*2*Basic!$C$4)*COS(RADIANS(AI726))</f>
        <v>3.8735016141602148</v>
      </c>
    </row>
    <row r="727" spans="6:36" x14ac:dyDescent="0.3">
      <c r="F727" s="36">
        <f t="shared" si="81"/>
        <v>3.8767253342816135</v>
      </c>
      <c r="G727" s="36">
        <f>Tool!$D$10+('Trajectory Map'!F727*SIN(RADIANS(90-2*DEGREES(ASIN($D$5/2000))))/COS(RADIANS(90-2*DEGREES(ASIN($D$5/2000))))-('Trajectory Map'!F727*'Trajectory Map'!F727/((Tool!$D$9-Tool!$D$10)*4*COS(RADIANS(90-2*DEGREES(ASIN($D$5/2000))))*COS(RADIANS(90-2*DEGREES(ASIN($D$5/2000)))))))</f>
        <v>1.1340383733630319</v>
      </c>
      <c r="AC727">
        <f t="shared" si="85"/>
        <v>725</v>
      </c>
      <c r="AD727">
        <f t="shared" si="82"/>
        <v>1863.967542635869</v>
      </c>
      <c r="AE727">
        <v>0</v>
      </c>
      <c r="AF727">
        <v>0</v>
      </c>
      <c r="AG727">
        <f t="shared" si="83"/>
        <v>21.253809185359685</v>
      </c>
      <c r="AH727">
        <f t="shared" si="80"/>
        <v>42.507618370719371</v>
      </c>
      <c r="AI727">
        <f t="shared" si="84"/>
        <v>47.492381629280629</v>
      </c>
      <c r="AJ727">
        <f>(1/9.81)*(SQRT(9.81*2*Basic!$C$4)*SIN(RADIANS(AI727))+(SQRT((SQRT(9.81*2*Basic!$C$4)*SIN(RADIANS(AI727))*SQRT(9.81*2*Basic!$C$4)*SIN(RADIANS(AI727)))-19.62*(-Basic!$C$3))))*SQRT(9.81*2*Basic!$C$4)*COS(RADIANS(AI727))</f>
        <v>3.8767253342816135</v>
      </c>
    </row>
    <row r="728" spans="6:36" x14ac:dyDescent="0.3">
      <c r="F728" s="36">
        <f t="shared" si="81"/>
        <v>3.8799409256266939</v>
      </c>
      <c r="G728" s="36">
        <f>Tool!$D$10+('Trajectory Map'!F728*SIN(RADIANS(90-2*DEGREES(ASIN($D$5/2000))))/COS(RADIANS(90-2*DEGREES(ASIN($D$5/2000))))-('Trajectory Map'!F728*'Trajectory Map'!F728/((Tool!$D$9-Tool!$D$10)*4*COS(RADIANS(90-2*DEGREES(ASIN($D$5/2000))))*COS(RADIANS(90-2*DEGREES(ASIN($D$5/2000)))))))</f>
        <v>1.1270742745082782</v>
      </c>
      <c r="AC728">
        <f t="shared" si="85"/>
        <v>726</v>
      </c>
      <c r="AD728">
        <f t="shared" si="82"/>
        <v>1863.5782784739686</v>
      </c>
      <c r="AE728">
        <v>0</v>
      </c>
      <c r="AF728">
        <v>0</v>
      </c>
      <c r="AG728">
        <f t="shared" si="83"/>
        <v>21.284551009008943</v>
      </c>
      <c r="AH728">
        <f t="shared" si="80"/>
        <v>42.569102018017887</v>
      </c>
      <c r="AI728">
        <f t="shared" si="84"/>
        <v>47.430897981982113</v>
      </c>
      <c r="AJ728">
        <f>(1/9.81)*(SQRT(9.81*2*Basic!$C$4)*SIN(RADIANS(AI728))+(SQRT((SQRT(9.81*2*Basic!$C$4)*SIN(RADIANS(AI728))*SQRT(9.81*2*Basic!$C$4)*SIN(RADIANS(AI728)))-19.62*(-Basic!$C$3))))*SQRT(9.81*2*Basic!$C$4)*COS(RADIANS(AI728))</f>
        <v>3.8799409256266939</v>
      </c>
    </row>
    <row r="729" spans="6:36" x14ac:dyDescent="0.3">
      <c r="F729" s="36">
        <f t="shared" si="81"/>
        <v>3.883148381633593</v>
      </c>
      <c r="G729" s="36">
        <f>Tool!$D$10+('Trajectory Map'!F729*SIN(RADIANS(90-2*DEGREES(ASIN($D$5/2000))))/COS(RADIANS(90-2*DEGREES(ASIN($D$5/2000))))-('Trajectory Map'!F729*'Trajectory Map'!F729/((Tool!$D$9-Tool!$D$10)*4*COS(RADIANS(90-2*DEGREES(ASIN($D$5/2000))))*COS(RADIANS(90-2*DEGREES(ASIN($D$5/2000)))))))</f>
        <v>1.1201202204244285</v>
      </c>
      <c r="AC729">
        <f t="shared" si="85"/>
        <v>727</v>
      </c>
      <c r="AD729">
        <f t="shared" si="82"/>
        <v>1863.188396271295</v>
      </c>
      <c r="AE729">
        <v>0</v>
      </c>
      <c r="AF729">
        <v>0</v>
      </c>
      <c r="AG729">
        <f t="shared" si="83"/>
        <v>21.31529925977884</v>
      </c>
      <c r="AH729">
        <f t="shared" si="80"/>
        <v>42.63059851955768</v>
      </c>
      <c r="AI729">
        <f t="shared" si="84"/>
        <v>47.36940148044232</v>
      </c>
      <c r="AJ729">
        <f>(1/9.81)*(SQRT(9.81*2*Basic!$C$4)*SIN(RADIANS(AI729))+(SQRT((SQRT(9.81*2*Basic!$C$4)*SIN(RADIANS(AI729))*SQRT(9.81*2*Basic!$C$4)*SIN(RADIANS(AI729)))-19.62*(-Basic!$C$3))))*SQRT(9.81*2*Basic!$C$4)*COS(RADIANS(AI729))</f>
        <v>3.883148381633593</v>
      </c>
    </row>
    <row r="730" spans="6:36" x14ac:dyDescent="0.3">
      <c r="F730" s="36">
        <f t="shared" si="81"/>
        <v>3.8863476957593712</v>
      </c>
      <c r="G730" s="36">
        <f>Tool!$D$10+('Trajectory Map'!F730*SIN(RADIANS(90-2*DEGREES(ASIN($D$5/2000))))/COS(RADIANS(90-2*DEGREES(ASIN($D$5/2000))))-('Trajectory Map'!F730*'Trajectory Map'!F730/((Tool!$D$9-Tool!$D$10)*4*COS(RADIANS(90-2*DEGREES(ASIN($D$5/2000))))*COS(RADIANS(90-2*DEGREES(ASIN($D$5/2000)))))))</f>
        <v>1.1131762828802398</v>
      </c>
      <c r="AC730">
        <f t="shared" si="85"/>
        <v>728</v>
      </c>
      <c r="AD730">
        <f t="shared" si="82"/>
        <v>1862.7978956397819</v>
      </c>
      <c r="AE730">
        <v>0</v>
      </c>
      <c r="AF730">
        <v>0</v>
      </c>
      <c r="AG730">
        <f t="shared" si="83"/>
        <v>21.346053950563281</v>
      </c>
      <c r="AH730">
        <f t="shared" si="80"/>
        <v>42.692107901126562</v>
      </c>
      <c r="AI730">
        <f t="shared" si="84"/>
        <v>47.307892098873438</v>
      </c>
      <c r="AJ730">
        <f>(1/9.81)*(SQRT(9.81*2*Basic!$C$4)*SIN(RADIANS(AI730))+(SQRT((SQRT(9.81*2*Basic!$C$4)*SIN(RADIANS(AI730))*SQRT(9.81*2*Basic!$C$4)*SIN(RADIANS(AI730)))-19.62*(-Basic!$C$3))))*SQRT(9.81*2*Basic!$C$4)*COS(RADIANS(AI730))</f>
        <v>3.8863476957593712</v>
      </c>
    </row>
    <row r="731" spans="6:36" x14ac:dyDescent="0.3">
      <c r="F731" s="36">
        <f t="shared" si="81"/>
        <v>3.8895388614800348</v>
      </c>
      <c r="G731" s="36">
        <f>Tool!$D$10+('Trajectory Map'!F731*SIN(RADIANS(90-2*DEGREES(ASIN($D$5/2000))))/COS(RADIANS(90-2*DEGREES(ASIN($D$5/2000))))-('Trajectory Map'!F731*'Trajectory Map'!F731/((Tool!$D$9-Tool!$D$10)*4*COS(RADIANS(90-2*DEGREES(ASIN($D$5/2000))))*COS(RADIANS(90-2*DEGREES(ASIN($D$5/2000)))))))</f>
        <v>1.1062425335186981</v>
      </c>
      <c r="AC731">
        <f t="shared" si="85"/>
        <v>729</v>
      </c>
      <c r="AD731">
        <f t="shared" si="82"/>
        <v>1862.4067761904219</v>
      </c>
      <c r="AE731">
        <v>0</v>
      </c>
      <c r="AF731">
        <v>0</v>
      </c>
      <c r="AG731">
        <f t="shared" si="83"/>
        <v>21.376815094277124</v>
      </c>
      <c r="AH731">
        <f t="shared" si="80"/>
        <v>42.753630188554247</v>
      </c>
      <c r="AI731">
        <f t="shared" si="84"/>
        <v>47.246369811445753</v>
      </c>
      <c r="AJ731">
        <f>(1/9.81)*(SQRT(9.81*2*Basic!$C$4)*SIN(RADIANS(AI731))+(SQRT((SQRT(9.81*2*Basic!$C$4)*SIN(RADIANS(AI731))*SQRT(9.81*2*Basic!$C$4)*SIN(RADIANS(AI731)))-19.62*(-Basic!$C$3))))*SQRT(9.81*2*Basic!$C$4)*COS(RADIANS(AI731))</f>
        <v>3.8895388614800348</v>
      </c>
    </row>
    <row r="732" spans="6:36" x14ac:dyDescent="0.3">
      <c r="F732" s="36">
        <f t="shared" si="81"/>
        <v>3.892721872290557</v>
      </c>
      <c r="G732" s="36">
        <f>Tool!$D$10+('Trajectory Map'!F732*SIN(RADIANS(90-2*DEGREES(ASIN($D$5/2000))))/COS(RADIANS(90-2*DEGREES(ASIN($D$5/2000))))-('Trajectory Map'!F732*'Trajectory Map'!F732/((Tool!$D$9-Tool!$D$10)*4*COS(RADIANS(90-2*DEGREES(ASIN($D$5/2000))))*COS(RADIANS(90-2*DEGREES(ASIN($D$5/2000)))))))</f>
        <v>1.0993190438563585</v>
      </c>
      <c r="AC732">
        <f t="shared" si="85"/>
        <v>730</v>
      </c>
      <c r="AD732">
        <f t="shared" si="82"/>
        <v>1862.0150375332632</v>
      </c>
      <c r="AE732">
        <v>0</v>
      </c>
      <c r="AF732">
        <v>0</v>
      </c>
      <c r="AG732">
        <f t="shared" si="83"/>
        <v>21.407582703856207</v>
      </c>
      <c r="AH732">
        <f t="shared" si="80"/>
        <v>42.815165407712414</v>
      </c>
      <c r="AI732">
        <f t="shared" si="84"/>
        <v>47.184834592287586</v>
      </c>
      <c r="AJ732">
        <f>(1/9.81)*(SQRT(9.81*2*Basic!$C$4)*SIN(RADIANS(AI732))+(SQRT((SQRT(9.81*2*Basic!$C$4)*SIN(RADIANS(AI732))*SQRT(9.81*2*Basic!$C$4)*SIN(RADIANS(AI732)))-19.62*(-Basic!$C$3))))*SQRT(9.81*2*Basic!$C$4)*COS(RADIANS(AI732))</f>
        <v>3.892721872290557</v>
      </c>
    </row>
    <row r="733" spans="6:36" x14ac:dyDescent="0.3">
      <c r="F733" s="36">
        <f t="shared" si="81"/>
        <v>3.8958967217048994</v>
      </c>
      <c r="G733" s="36">
        <f>Tool!$D$10+('Trajectory Map'!F733*SIN(RADIANS(90-2*DEGREES(ASIN($D$5/2000))))/COS(RADIANS(90-2*DEGREES(ASIN($D$5/2000))))-('Trajectory Map'!F733*'Trajectory Map'!F733/((Tool!$D$9-Tool!$D$10)*4*COS(RADIANS(90-2*DEGREES(ASIN($D$5/2000))))*COS(RADIANS(90-2*DEGREES(ASIN($D$5/2000)))))))</f>
        <v>1.0924058852826874</v>
      </c>
      <c r="AC733">
        <f t="shared" si="85"/>
        <v>731</v>
      </c>
      <c r="AD733">
        <f t="shared" si="82"/>
        <v>1861.6226792774094</v>
      </c>
      <c r="AE733">
        <v>0</v>
      </c>
      <c r="AF733">
        <v>0</v>
      </c>
      <c r="AG733">
        <f t="shared" si="83"/>
        <v>21.438356792257448</v>
      </c>
      <c r="AH733">
        <f t="shared" si="80"/>
        <v>42.876713584514896</v>
      </c>
      <c r="AI733">
        <f t="shared" si="84"/>
        <v>47.123286415485104</v>
      </c>
      <c r="AJ733">
        <f>(1/9.81)*(SQRT(9.81*2*Basic!$C$4)*SIN(RADIANS(AI733))+(SQRT((SQRT(9.81*2*Basic!$C$4)*SIN(RADIANS(AI733))*SQRT(9.81*2*Basic!$C$4)*SIN(RADIANS(AI733)))-19.62*(-Basic!$C$3))))*SQRT(9.81*2*Basic!$C$4)*COS(RADIANS(AI733))</f>
        <v>3.8958967217048994</v>
      </c>
    </row>
    <row r="734" spans="6:36" x14ac:dyDescent="0.3">
      <c r="F734" s="36">
        <f t="shared" si="81"/>
        <v>3.8990634032560321</v>
      </c>
      <c r="G734" s="36">
        <f>Tool!$D$10+('Trajectory Map'!F734*SIN(RADIANS(90-2*DEGREES(ASIN($D$5/2000))))/COS(RADIANS(90-2*DEGREES(ASIN($D$5/2000))))-('Trajectory Map'!F734*'Trajectory Map'!F734/((Tool!$D$9-Tool!$D$10)*4*COS(RADIANS(90-2*DEGREES(ASIN($D$5/2000))))*COS(RADIANS(90-2*DEGREES(ASIN($D$5/2000)))))))</f>
        <v>1.0855031290594068</v>
      </c>
      <c r="AC734">
        <f t="shared" si="85"/>
        <v>732</v>
      </c>
      <c r="AD734">
        <f t="shared" si="82"/>
        <v>1861.2297010310147</v>
      </c>
      <c r="AE734">
        <v>0</v>
      </c>
      <c r="AF734">
        <v>0</v>
      </c>
      <c r="AG734">
        <f t="shared" si="83"/>
        <v>21.469137372458874</v>
      </c>
      <c r="AH734">
        <f t="shared" si="80"/>
        <v>42.938274744917749</v>
      </c>
      <c r="AI734">
        <f t="shared" si="84"/>
        <v>47.061725255082251</v>
      </c>
      <c r="AJ734">
        <f>(1/9.81)*(SQRT(9.81*2*Basic!$C$4)*SIN(RADIANS(AI734))+(SQRT((SQRT(9.81*2*Basic!$C$4)*SIN(RADIANS(AI734))*SQRT(9.81*2*Basic!$C$4)*SIN(RADIANS(AI734)))-19.62*(-Basic!$C$3))))*SQRT(9.81*2*Basic!$C$4)*COS(RADIANS(AI734))</f>
        <v>3.8990634032560321</v>
      </c>
    </row>
    <row r="735" spans="6:36" x14ac:dyDescent="0.3">
      <c r="F735" s="36">
        <f t="shared" si="81"/>
        <v>3.9022219104959595</v>
      </c>
      <c r="G735" s="36">
        <f>Tool!$D$10+('Trajectory Map'!F735*SIN(RADIANS(90-2*DEGREES(ASIN($D$5/2000))))/COS(RADIANS(90-2*DEGREES(ASIN($D$5/2000))))-('Trajectory Map'!F735*'Trajectory Map'!F735/((Tool!$D$9-Tool!$D$10)*4*COS(RADIANS(90-2*DEGREES(ASIN($D$5/2000))))*COS(RADIANS(90-2*DEGREES(ASIN($D$5/2000)))))))</f>
        <v>1.0786108463198261</v>
      </c>
      <c r="AC735">
        <f t="shared" si="85"/>
        <v>733</v>
      </c>
      <c r="AD735">
        <f t="shared" si="82"/>
        <v>1860.8361024012836</v>
      </c>
      <c r="AE735">
        <v>0</v>
      </c>
      <c r="AF735">
        <v>0</v>
      </c>
      <c r="AG735">
        <f t="shared" si="83"/>
        <v>21.499924457459716</v>
      </c>
      <c r="AH735">
        <f t="shared" si="80"/>
        <v>42.999848914919433</v>
      </c>
      <c r="AI735">
        <f t="shared" si="84"/>
        <v>47.000151085080567</v>
      </c>
      <c r="AJ735">
        <f>(1/9.81)*(SQRT(9.81*2*Basic!$C$4)*SIN(RADIANS(AI735))+(SQRT((SQRT(9.81*2*Basic!$C$4)*SIN(RADIANS(AI735))*SQRT(9.81*2*Basic!$C$4)*SIN(RADIANS(AI735)))-19.62*(-Basic!$C$3))))*SQRT(9.81*2*Basic!$C$4)*COS(RADIANS(AI735))</f>
        <v>3.9022219104959595</v>
      </c>
    </row>
    <row r="736" spans="6:36" x14ac:dyDescent="0.3">
      <c r="F736" s="36">
        <f t="shared" si="81"/>
        <v>3.9053722369957353</v>
      </c>
      <c r="G736" s="36">
        <f>Tool!$D$10+('Trajectory Map'!F736*SIN(RADIANS(90-2*DEGREES(ASIN($D$5/2000))))/COS(RADIANS(90-2*DEGREES(ASIN($D$5/2000))))-('Trajectory Map'!F736*'Trajectory Map'!F736/((Tool!$D$9-Tool!$D$10)*4*COS(RADIANS(90-2*DEGREES(ASIN($D$5/2000))))*COS(RADIANS(90-2*DEGREES(ASIN($D$5/2000)))))))</f>
        <v>1.0717291080682045</v>
      </c>
      <c r="AC736">
        <f t="shared" si="85"/>
        <v>734</v>
      </c>
      <c r="AD736">
        <f t="shared" si="82"/>
        <v>1860.4418829944675</v>
      </c>
      <c r="AE736">
        <v>0</v>
      </c>
      <c r="AF736">
        <v>0</v>
      </c>
      <c r="AG736">
        <f t="shared" si="83"/>
        <v>21.530718060280456</v>
      </c>
      <c r="AH736">
        <f t="shared" si="80"/>
        <v>43.061436120560913</v>
      </c>
      <c r="AI736">
        <f t="shared" si="84"/>
        <v>46.938563879439087</v>
      </c>
      <c r="AJ736">
        <f>(1/9.81)*(SQRT(9.81*2*Basic!$C$4)*SIN(RADIANS(AI736))+(SQRT((SQRT(9.81*2*Basic!$C$4)*SIN(RADIANS(AI736))*SQRT(9.81*2*Basic!$C$4)*SIN(RADIANS(AI736)))-19.62*(-Basic!$C$3))))*SQRT(9.81*2*Basic!$C$4)*COS(RADIANS(AI736))</f>
        <v>3.9053722369957353</v>
      </c>
    </row>
    <row r="737" spans="6:36" x14ac:dyDescent="0.3">
      <c r="F737" s="36">
        <f t="shared" si="81"/>
        <v>3.9085143763454897</v>
      </c>
      <c r="G737" s="36">
        <f>Tool!$D$10+('Trajectory Map'!F737*SIN(RADIANS(90-2*DEGREES(ASIN($D$5/2000))))/COS(RADIANS(90-2*DEGREES(ASIN($D$5/2000))))-('Trajectory Map'!F737*'Trajectory Map'!F737/((Tool!$D$9-Tool!$D$10)*4*COS(RADIANS(90-2*DEGREES(ASIN($D$5/2000))))*COS(RADIANS(90-2*DEGREES(ASIN($D$5/2000)))))))</f>
        <v>1.0648579851790796</v>
      </c>
      <c r="AC737">
        <f t="shared" si="85"/>
        <v>735</v>
      </c>
      <c r="AD737">
        <f t="shared" si="82"/>
        <v>1860.0470424158632</v>
      </c>
      <c r="AE737">
        <v>0</v>
      </c>
      <c r="AF737">
        <v>0</v>
      </c>
      <c r="AG737">
        <f t="shared" si="83"/>
        <v>21.561518193962886</v>
      </c>
      <c r="AH737">
        <f t="shared" si="80"/>
        <v>43.123036387925772</v>
      </c>
      <c r="AI737">
        <f t="shared" si="84"/>
        <v>46.876963612074228</v>
      </c>
      <c r="AJ737">
        <f>(1/9.81)*(SQRT(9.81*2*Basic!$C$4)*SIN(RADIANS(AI737))+(SQRT((SQRT(9.81*2*Basic!$C$4)*SIN(RADIANS(AI737))*SQRT(9.81*2*Basic!$C$4)*SIN(RADIANS(AI737)))-19.62*(-Basic!$C$3))))*SQRT(9.81*2*Basic!$C$4)*COS(RADIANS(AI737))</f>
        <v>3.9085143763454897</v>
      </c>
    </row>
    <row r="738" spans="6:36" x14ac:dyDescent="0.3">
      <c r="F738" s="36">
        <f t="shared" si="81"/>
        <v>3.9116483221544462</v>
      </c>
      <c r="G738" s="36">
        <f>Tool!$D$10+('Trajectory Map'!F738*SIN(RADIANS(90-2*DEGREES(ASIN($D$5/2000))))/COS(RADIANS(90-2*DEGREES(ASIN($D$5/2000))))-('Trajectory Map'!F738*'Trajectory Map'!F738/((Tool!$D$9-Tool!$D$10)*4*COS(RADIANS(90-2*DEGREES(ASIN($D$5/2000))))*COS(RADIANS(90-2*DEGREES(ASIN($D$5/2000)))))))</f>
        <v>1.0579975483966253</v>
      </c>
      <c r="AC738">
        <f t="shared" si="85"/>
        <v>736</v>
      </c>
      <c r="AD738">
        <f t="shared" si="82"/>
        <v>1859.6515802698095</v>
      </c>
      <c r="AE738">
        <v>0</v>
      </c>
      <c r="AF738">
        <v>0</v>
      </c>
      <c r="AG738">
        <f t="shared" si="83"/>
        <v>21.592324871570213</v>
      </c>
      <c r="AH738">
        <f t="shared" si="80"/>
        <v>43.184649743140426</v>
      </c>
      <c r="AI738">
        <f t="shared" si="84"/>
        <v>46.815350256859574</v>
      </c>
      <c r="AJ738">
        <f>(1/9.81)*(SQRT(9.81*2*Basic!$C$4)*SIN(RADIANS(AI738))+(SQRT((SQRT(9.81*2*Basic!$C$4)*SIN(RADIANS(AI738))*SQRT(9.81*2*Basic!$C$4)*SIN(RADIANS(AI738)))-19.62*(-Basic!$C$3))))*SQRT(9.81*2*Basic!$C$4)*COS(RADIANS(AI738))</f>
        <v>3.9116483221544462</v>
      </c>
    </row>
    <row r="739" spans="6:36" x14ac:dyDescent="0.3">
      <c r="F739" s="36">
        <f t="shared" si="81"/>
        <v>3.9147740680509466</v>
      </c>
      <c r="G739" s="36">
        <f>Tool!$D$10+('Trajectory Map'!F739*SIN(RADIANS(90-2*DEGREES(ASIN($D$5/2000))))/COS(RADIANS(90-2*DEGREES(ASIN($D$5/2000))))-('Trajectory Map'!F739*'Trajectory Map'!F739/((Tool!$D$9-Tool!$D$10)*4*COS(RADIANS(90-2*DEGREES(ASIN($D$5/2000))))*COS(RADIANS(90-2*DEGREES(ASIN($D$5/2000)))))))</f>
        <v>1.051147868333993</v>
      </c>
      <c r="AC739">
        <f t="shared" si="85"/>
        <v>737</v>
      </c>
      <c r="AD739">
        <f t="shared" si="82"/>
        <v>1859.2554961596859</v>
      </c>
      <c r="AE739">
        <v>0</v>
      </c>
      <c r="AF739">
        <v>0</v>
      </c>
      <c r="AG739">
        <f t="shared" si="83"/>
        <v>21.623138106187071</v>
      </c>
      <c r="AH739">
        <f t="shared" si="80"/>
        <v>43.246276212374141</v>
      </c>
      <c r="AI739">
        <f t="shared" si="84"/>
        <v>46.753723787625859</v>
      </c>
      <c r="AJ739">
        <f>(1/9.81)*(SQRT(9.81*2*Basic!$C$4)*SIN(RADIANS(AI739))+(SQRT((SQRT(9.81*2*Basic!$C$4)*SIN(RADIANS(AI739))*SQRT(9.81*2*Basic!$C$4)*SIN(RADIANS(AI739)))-19.62*(-Basic!$C$3))))*SQRT(9.81*2*Basic!$C$4)*COS(RADIANS(AI739))</f>
        <v>3.9147740680509466</v>
      </c>
    </row>
    <row r="740" spans="6:36" x14ac:dyDescent="0.3">
      <c r="F740" s="36">
        <f t="shared" si="81"/>
        <v>3.9178916076824706</v>
      </c>
      <c r="G740" s="36">
        <f>Tool!$D$10+('Trajectory Map'!F740*SIN(RADIANS(90-2*DEGREES(ASIN($D$5/2000))))/COS(RADIANS(90-2*DEGREES(ASIN($D$5/2000))))-('Trajectory Map'!F740*'Trajectory Map'!F740/((Tool!$D$9-Tool!$D$10)*4*COS(RADIANS(90-2*DEGREES(ASIN($D$5/2000))))*COS(RADIANS(90-2*DEGREES(ASIN($D$5/2000)))))))</f>
        <v>1.0443090154726629</v>
      </c>
      <c r="AC740">
        <f t="shared" si="85"/>
        <v>738</v>
      </c>
      <c r="AD740">
        <f t="shared" si="82"/>
        <v>1858.8587896879096</v>
      </c>
      <c r="AE740">
        <v>0</v>
      </c>
      <c r="AF740">
        <v>0</v>
      </c>
      <c r="AG740">
        <f t="shared" si="83"/>
        <v>21.653957910919623</v>
      </c>
      <c r="AH740">
        <f t="shared" si="80"/>
        <v>43.307915821839245</v>
      </c>
      <c r="AI740">
        <f t="shared" si="84"/>
        <v>46.692084178160755</v>
      </c>
      <c r="AJ740">
        <f>(1/9.81)*(SQRT(9.81*2*Basic!$C$4)*SIN(RADIANS(AI740))+(SQRT((SQRT(9.81*2*Basic!$C$4)*SIN(RADIANS(AI740))*SQRT(9.81*2*Basic!$C$4)*SIN(RADIANS(AI740)))-19.62*(-Basic!$C$3))))*SQRT(9.81*2*Basic!$C$4)*COS(RADIANS(AI740))</f>
        <v>3.9178916076824706</v>
      </c>
    </row>
    <row r="741" spans="6:36" x14ac:dyDescent="0.3">
      <c r="F741" s="36">
        <f t="shared" si="81"/>
        <v>3.9210009347156549</v>
      </c>
      <c r="G741" s="36">
        <f>Tool!$D$10+('Trajectory Map'!F741*SIN(RADIANS(90-2*DEGREES(ASIN($D$5/2000))))/COS(RADIANS(90-2*DEGREES(ASIN($D$5/2000))))-('Trajectory Map'!F741*'Trajectory Map'!F741/((Tool!$D$9-Tool!$D$10)*4*COS(RADIANS(90-2*DEGREES(ASIN($D$5/2000))))*COS(RADIANS(90-2*DEGREES(ASIN($D$5/2000)))))))</f>
        <v>1.0374810601617965</v>
      </c>
      <c r="AC741">
        <f t="shared" si="85"/>
        <v>739</v>
      </c>
      <c r="AD741">
        <f t="shared" si="82"/>
        <v>1858.4614604559331</v>
      </c>
      <c r="AE741">
        <v>0</v>
      </c>
      <c r="AF741">
        <v>0</v>
      </c>
      <c r="AG741">
        <f t="shared" si="83"/>
        <v>21.684784298895615</v>
      </c>
      <c r="AH741">
        <f t="shared" si="80"/>
        <v>43.369568597791229</v>
      </c>
      <c r="AI741">
        <f t="shared" si="84"/>
        <v>46.630431402208771</v>
      </c>
      <c r="AJ741">
        <f>(1/9.81)*(SQRT(9.81*2*Basic!$C$4)*SIN(RADIANS(AI741))+(SQRT((SQRT(9.81*2*Basic!$C$4)*SIN(RADIANS(AI741))*SQRT(9.81*2*Basic!$C$4)*SIN(RADIANS(AI741)))-19.62*(-Basic!$C$3))))*SQRT(9.81*2*Basic!$C$4)*COS(RADIANS(AI741))</f>
        <v>3.9210009347156549</v>
      </c>
    </row>
    <row r="742" spans="6:36" x14ac:dyDescent="0.3">
      <c r="F742" s="36">
        <f t="shared" si="81"/>
        <v>3.9241020428363189</v>
      </c>
      <c r="G742" s="36">
        <f>Tool!$D$10+('Trajectory Map'!F742*SIN(RADIANS(90-2*DEGREES(ASIN($D$5/2000))))/COS(RADIANS(90-2*DEGREES(ASIN($D$5/2000))))-('Trajectory Map'!F742*'Trajectory Map'!F742/((Tool!$D$9-Tool!$D$10)*4*COS(RADIANS(90-2*DEGREES(ASIN($D$5/2000))))*COS(RADIANS(90-2*DEGREES(ASIN($D$5/2000)))))))</f>
        <v>1.0306640726175833</v>
      </c>
      <c r="AC742">
        <f t="shared" si="85"/>
        <v>740</v>
      </c>
      <c r="AD742">
        <f t="shared" si="82"/>
        <v>1858.0635080642426</v>
      </c>
      <c r="AE742">
        <v>0</v>
      </c>
      <c r="AF742">
        <v>0</v>
      </c>
      <c r="AG742">
        <f t="shared" si="83"/>
        <v>21.71561728326445</v>
      </c>
      <c r="AH742">
        <f t="shared" si="80"/>
        <v>43.4312345665289</v>
      </c>
      <c r="AI742">
        <f t="shared" si="84"/>
        <v>46.5687654334711</v>
      </c>
      <c r="AJ742">
        <f>(1/9.81)*(SQRT(9.81*2*Basic!$C$4)*SIN(RADIANS(AI742))+(SQRT((SQRT(9.81*2*Basic!$C$4)*SIN(RADIANS(AI742))*SQRT(9.81*2*Basic!$C$4)*SIN(RADIANS(AI742)))-19.62*(-Basic!$C$3))))*SQRT(9.81*2*Basic!$C$4)*COS(RADIANS(AI742))</f>
        <v>3.9241020428363189</v>
      </c>
    </row>
    <row r="743" spans="6:36" x14ac:dyDescent="0.3">
      <c r="F743" s="36">
        <f t="shared" si="81"/>
        <v>3.9271949257494825</v>
      </c>
      <c r="G743" s="36">
        <f>Tool!$D$10+('Trajectory Map'!F743*SIN(RADIANS(90-2*DEGREES(ASIN($D$5/2000))))/COS(RADIANS(90-2*DEGREES(ASIN($D$5/2000))))-('Trajectory Map'!F743*'Trajectory Map'!F743/((Tool!$D$9-Tool!$D$10)*4*COS(RADIANS(90-2*DEGREES(ASIN($D$5/2000))))*COS(RADIANS(90-2*DEGREES(ASIN($D$5/2000)))))))</f>
        <v>1.0238581229225971</v>
      </c>
      <c r="AC743">
        <f t="shared" si="85"/>
        <v>741</v>
      </c>
      <c r="AD743">
        <f t="shared" si="82"/>
        <v>1857.6649321123548</v>
      </c>
      <c r="AE743">
        <v>0</v>
      </c>
      <c r="AF743">
        <v>0</v>
      </c>
      <c r="AG743">
        <f t="shared" si="83"/>
        <v>21.746456877197247</v>
      </c>
      <c r="AH743">
        <f t="shared" si="80"/>
        <v>43.492913754394493</v>
      </c>
      <c r="AI743">
        <f t="shared" si="84"/>
        <v>46.507086245605507</v>
      </c>
      <c r="AJ743">
        <f>(1/9.81)*(SQRT(9.81*2*Basic!$C$4)*SIN(RADIANS(AI743))+(SQRT((SQRT(9.81*2*Basic!$C$4)*SIN(RADIANS(AI743))*SQRT(9.81*2*Basic!$C$4)*SIN(RADIANS(AI743)))-19.62*(-Basic!$C$3))))*SQRT(9.81*2*Basic!$C$4)*COS(RADIANS(AI743))</f>
        <v>3.9271949257494825</v>
      </c>
    </row>
    <row r="744" spans="6:36" x14ac:dyDescent="0.3">
      <c r="F744" s="36">
        <f t="shared" si="81"/>
        <v>3.9302795771793875</v>
      </c>
      <c r="G744" s="36">
        <f>Tool!$D$10+('Trajectory Map'!F744*SIN(RADIANS(90-2*DEGREES(ASIN($D$5/2000))))/COS(RADIANS(90-2*DEGREES(ASIN($D$5/2000))))-('Trajectory Map'!F744*'Trajectory Map'!F744/((Tool!$D$9-Tool!$D$10)*4*COS(RADIANS(90-2*DEGREES(ASIN($D$5/2000))))*COS(RADIANS(90-2*DEGREES(ASIN($D$5/2000)))))))</f>
        <v>1.0170632810251519</v>
      </c>
      <c r="AC744">
        <f t="shared" si="85"/>
        <v>742</v>
      </c>
      <c r="AD744">
        <f t="shared" si="82"/>
        <v>1857.2657321988149</v>
      </c>
      <c r="AE744">
        <v>0</v>
      </c>
      <c r="AF744">
        <v>0</v>
      </c>
      <c r="AG744">
        <f t="shared" si="83"/>
        <v>21.777303093886907</v>
      </c>
      <c r="AH744">
        <f t="shared" si="80"/>
        <v>43.554606187773814</v>
      </c>
      <c r="AI744">
        <f t="shared" si="84"/>
        <v>46.445393812226186</v>
      </c>
      <c r="AJ744">
        <f>(1/9.81)*(SQRT(9.81*2*Basic!$C$4)*SIN(RADIANS(AI744))+(SQRT((SQRT(9.81*2*Basic!$C$4)*SIN(RADIANS(AI744))*SQRT(9.81*2*Basic!$C$4)*SIN(RADIANS(AI744)))-19.62*(-Basic!$C$3))))*SQRT(9.81*2*Basic!$C$4)*COS(RADIANS(AI744))</f>
        <v>3.9302795771793875</v>
      </c>
    </row>
    <row r="745" spans="6:36" x14ac:dyDescent="0.3">
      <c r="F745" s="36">
        <f t="shared" si="81"/>
        <v>3.933355990869515</v>
      </c>
      <c r="G745" s="36">
        <f>Tool!$D$10+('Trajectory Map'!F745*SIN(RADIANS(90-2*DEGREES(ASIN($D$5/2000))))/COS(RADIANS(90-2*DEGREES(ASIN($D$5/2000))))-('Trajectory Map'!F745*'Trajectory Map'!F745/((Tool!$D$9-Tool!$D$10)*4*COS(RADIANS(90-2*DEGREES(ASIN($D$5/2000))))*COS(RADIANS(90-2*DEGREES(ASIN($D$5/2000)))))))</f>
        <v>1.0102796167386621</v>
      </c>
      <c r="AC745">
        <f t="shared" si="85"/>
        <v>743</v>
      </c>
      <c r="AD745">
        <f t="shared" si="82"/>
        <v>1856.8659079211939</v>
      </c>
      <c r="AE745">
        <v>0</v>
      </c>
      <c r="AF745">
        <v>0</v>
      </c>
      <c r="AG745">
        <f t="shared" si="83"/>
        <v>21.80815594654818</v>
      </c>
      <c r="AH745">
        <f t="shared" si="80"/>
        <v>43.616311893096359</v>
      </c>
      <c r="AI745">
        <f t="shared" si="84"/>
        <v>46.383688106903641</v>
      </c>
      <c r="AJ745">
        <f>(1/9.81)*(SQRT(9.81*2*Basic!$C$4)*SIN(RADIANS(AI745))+(SQRT((SQRT(9.81*2*Basic!$C$4)*SIN(RADIANS(AI745))*SQRT(9.81*2*Basic!$C$4)*SIN(RADIANS(AI745)))-19.62*(-Basic!$C$3))))*SQRT(9.81*2*Basic!$C$4)*COS(RADIANS(AI745))</f>
        <v>3.933355990869515</v>
      </c>
    </row>
    <row r="746" spans="6:36" x14ac:dyDescent="0.3">
      <c r="F746" s="36">
        <f t="shared" si="81"/>
        <v>3.9364241605826211</v>
      </c>
      <c r="G746" s="36">
        <f>Tool!$D$10+('Trajectory Map'!F746*SIN(RADIANS(90-2*DEGREES(ASIN($D$5/2000))))/COS(RADIANS(90-2*DEGREES(ASIN($D$5/2000))))-('Trajectory Map'!F746*'Trajectory Map'!F746/((Tool!$D$9-Tool!$D$10)*4*COS(RADIANS(90-2*DEGREES(ASIN($D$5/2000))))*COS(RADIANS(90-2*DEGREES(ASIN($D$5/2000)))))))</f>
        <v>1.0035071997409695</v>
      </c>
      <c r="AC746">
        <f t="shared" si="85"/>
        <v>744</v>
      </c>
      <c r="AD746">
        <f t="shared" si="82"/>
        <v>1856.4654588760868</v>
      </c>
      <c r="AE746">
        <v>0</v>
      </c>
      <c r="AF746">
        <v>0</v>
      </c>
      <c r="AG746">
        <f t="shared" si="83"/>
        <v>21.839015448417747</v>
      </c>
      <c r="AH746">
        <f t="shared" si="80"/>
        <v>43.678030896835494</v>
      </c>
      <c r="AI746">
        <f t="shared" si="84"/>
        <v>46.321969103164506</v>
      </c>
      <c r="AJ746">
        <f>(1/9.81)*(SQRT(9.81*2*Basic!$C$4)*SIN(RADIANS(AI746))+(SQRT((SQRT(9.81*2*Basic!$C$4)*SIN(RADIANS(AI746))*SQRT(9.81*2*Basic!$C$4)*SIN(RADIANS(AI746)))-19.62*(-Basic!$C$3))))*SQRT(9.81*2*Basic!$C$4)*COS(RADIANS(AI746))</f>
        <v>3.9364241605826211</v>
      </c>
    </row>
    <row r="747" spans="6:36" x14ac:dyDescent="0.3">
      <c r="F747" s="36">
        <f t="shared" si="81"/>
        <v>3.939484080100736</v>
      </c>
      <c r="G747" s="36">
        <f>Tool!$D$10+('Trajectory Map'!F747*SIN(RADIANS(90-2*DEGREES(ASIN($D$5/2000))))/COS(RADIANS(90-2*DEGREES(ASIN($D$5/2000))))-('Trajectory Map'!F747*'Trajectory Map'!F747/((Tool!$D$9-Tool!$D$10)*4*COS(RADIANS(90-2*DEGREES(ASIN($D$5/2000))))*COS(RADIANS(90-2*DEGREES(ASIN($D$5/2000)))))))</f>
        <v>0.9967460995737496</v>
      </c>
      <c r="AC747">
        <f t="shared" si="85"/>
        <v>745</v>
      </c>
      <c r="AD747">
        <f t="shared" si="82"/>
        <v>1856.0643846591099</v>
      </c>
      <c r="AE747">
        <v>0</v>
      </c>
      <c r="AF747">
        <v>0</v>
      </c>
      <c r="AG747">
        <f t="shared" si="83"/>
        <v>21.869881612754277</v>
      </c>
      <c r="AH747">
        <f t="shared" si="80"/>
        <v>43.739763225508554</v>
      </c>
      <c r="AI747">
        <f t="shared" si="84"/>
        <v>46.260236774491446</v>
      </c>
      <c r="AJ747">
        <f>(1/9.81)*(SQRT(9.81*2*Basic!$C$4)*SIN(RADIANS(AI747))+(SQRT((SQRT(9.81*2*Basic!$C$4)*SIN(RADIANS(AI747))*SQRT(9.81*2*Basic!$C$4)*SIN(RADIANS(AI747)))-19.62*(-Basic!$C$3))))*SQRT(9.81*2*Basic!$C$4)*COS(RADIANS(AI747))</f>
        <v>3.939484080100736</v>
      </c>
    </row>
    <row r="748" spans="6:36" x14ac:dyDescent="0.3">
      <c r="F748" s="36">
        <f t="shared" si="81"/>
        <v>3.9425357432251995</v>
      </c>
      <c r="G748" s="36">
        <f>Tool!$D$10+('Trajectory Map'!F748*SIN(RADIANS(90-2*DEGREES(ASIN($D$5/2000))))/COS(RADIANS(90-2*DEGREES(ASIN($D$5/2000))))-('Trajectory Map'!F748*'Trajectory Map'!F748/((Tool!$D$9-Tool!$D$10)*4*COS(RADIANS(90-2*DEGREES(ASIN($D$5/2000))))*COS(RADIANS(90-2*DEGREES(ASIN($D$5/2000)))))))</f>
        <v>0.9899963856418359</v>
      </c>
      <c r="AC748">
        <f t="shared" si="85"/>
        <v>746</v>
      </c>
      <c r="AD748">
        <f t="shared" si="82"/>
        <v>1855.6626848648975</v>
      </c>
      <c r="AE748">
        <v>0</v>
      </c>
      <c r="AF748">
        <v>0</v>
      </c>
      <c r="AG748">
        <f t="shared" si="83"/>
        <v>21.900754452838473</v>
      </c>
      <c r="AH748">
        <f t="shared" si="80"/>
        <v>43.801508905676947</v>
      </c>
      <c r="AI748">
        <f t="shared" si="84"/>
        <v>46.198491094323053</v>
      </c>
      <c r="AJ748">
        <f>(1/9.81)*(SQRT(9.81*2*Basic!$C$4)*SIN(RADIANS(AI748))+(SQRT((SQRT(9.81*2*Basic!$C$4)*SIN(RADIANS(AI748))*SQRT(9.81*2*Basic!$C$4)*SIN(RADIANS(AI748)))-19.62*(-Basic!$C$3))))*SQRT(9.81*2*Basic!$C$4)*COS(RADIANS(AI748))</f>
        <v>3.9425357432251995</v>
      </c>
    </row>
    <row r="749" spans="6:36" x14ac:dyDescent="0.3">
      <c r="F749" s="36">
        <f t="shared" si="81"/>
        <v>3.9455791437766816</v>
      </c>
      <c r="G749" s="36">
        <f>Tool!$D$10+('Trajectory Map'!F749*SIN(RADIANS(90-2*DEGREES(ASIN($D$5/2000))))/COS(RADIANS(90-2*DEGREES(ASIN($D$5/2000))))-('Trajectory Map'!F749*'Trajectory Map'!F749/((Tool!$D$9-Tool!$D$10)*4*COS(RADIANS(90-2*DEGREES(ASIN($D$5/2000))))*COS(RADIANS(90-2*DEGREES(ASIN($D$5/2000)))))))</f>
        <v>0.98325812721258066</v>
      </c>
      <c r="AC749">
        <f t="shared" si="85"/>
        <v>747</v>
      </c>
      <c r="AD749">
        <f t="shared" si="82"/>
        <v>1855.2603590871013</v>
      </c>
      <c r="AE749">
        <v>0</v>
      </c>
      <c r="AF749">
        <v>0</v>
      </c>
      <c r="AG749">
        <f t="shared" si="83"/>
        <v>21.931633981973192</v>
      </c>
      <c r="AH749">
        <f t="shared" si="80"/>
        <v>43.863267963946384</v>
      </c>
      <c r="AI749">
        <f t="shared" si="84"/>
        <v>46.136732036053616</v>
      </c>
      <c r="AJ749">
        <f>(1/9.81)*(SQRT(9.81*2*Basic!$C$4)*SIN(RADIANS(AI749))+(SQRT((SQRT(9.81*2*Basic!$C$4)*SIN(RADIANS(AI749))*SQRT(9.81*2*Basic!$C$4)*SIN(RADIANS(AI749)))-19.62*(-Basic!$C$3))))*SQRT(9.81*2*Basic!$C$4)*COS(RADIANS(AI749))</f>
        <v>3.9455791437766816</v>
      </c>
    </row>
    <row r="750" spans="6:36" x14ac:dyDescent="0.3">
      <c r="F750" s="36">
        <f t="shared" si="81"/>
        <v>3.9486142755951956</v>
      </c>
      <c r="G750" s="36">
        <f>Tool!$D$10+('Trajectory Map'!F750*SIN(RADIANS(90-2*DEGREES(ASIN($D$5/2000))))/COS(RADIANS(90-2*DEGREES(ASIN($D$5/2000))))-('Trajectory Map'!F750*'Trajectory Map'!F750/((Tool!$D$9-Tool!$D$10)*4*COS(RADIANS(90-2*DEGREES(ASIN($D$5/2000))))*COS(RADIANS(90-2*DEGREES(ASIN($D$5/2000)))))))</f>
        <v>0.97653139341523776</v>
      </c>
      <c r="AC750">
        <f t="shared" si="85"/>
        <v>748</v>
      </c>
      <c r="AD750">
        <f t="shared" si="82"/>
        <v>1854.8574069183862</v>
      </c>
      <c r="AE750">
        <v>0</v>
      </c>
      <c r="AF750">
        <v>0</v>
      </c>
      <c r="AG750">
        <f t="shared" si="83"/>
        <v>21.962520213483465</v>
      </c>
      <c r="AH750">
        <f t="shared" si="80"/>
        <v>43.92504042696693</v>
      </c>
      <c r="AI750">
        <f t="shared" si="84"/>
        <v>46.07495957303307</v>
      </c>
      <c r="AJ750">
        <f>(1/9.81)*(SQRT(9.81*2*Basic!$C$4)*SIN(RADIANS(AI750))+(SQRT((SQRT(9.81*2*Basic!$C$4)*SIN(RADIANS(AI750))*SQRT(9.81*2*Basic!$C$4)*SIN(RADIANS(AI750)))-19.62*(-Basic!$C$3))))*SQRT(9.81*2*Basic!$C$4)*COS(RADIANS(AI750))</f>
        <v>3.9486142755951956</v>
      </c>
    </row>
    <row r="751" spans="6:36" x14ac:dyDescent="0.3">
      <c r="F751" s="36">
        <f t="shared" si="81"/>
        <v>3.9516411325401237</v>
      </c>
      <c r="G751" s="36">
        <f>Tool!$D$10+('Trajectory Map'!F751*SIN(RADIANS(90-2*DEGREES(ASIN($D$5/2000))))/COS(RADIANS(90-2*DEGREES(ASIN($D$5/2000))))-('Trajectory Map'!F751*'Trajectory Map'!F751/((Tool!$D$9-Tool!$D$10)*4*COS(RADIANS(90-2*DEGREES(ASIN($D$5/2000))))*COS(RADIANS(90-2*DEGREES(ASIN($D$5/2000)))))))</f>
        <v>0.96981625324031118</v>
      </c>
      <c r="AC751">
        <f t="shared" si="85"/>
        <v>749</v>
      </c>
      <c r="AD751">
        <f t="shared" si="82"/>
        <v>1854.4538279504293</v>
      </c>
      <c r="AE751">
        <v>0</v>
      </c>
      <c r="AF751">
        <v>0</v>
      </c>
      <c r="AG751">
        <f t="shared" si="83"/>
        <v>21.993413160716578</v>
      </c>
      <c r="AH751">
        <f t="shared" si="80"/>
        <v>43.986826321433156</v>
      </c>
      <c r="AI751">
        <f t="shared" si="84"/>
        <v>46.013173678566844</v>
      </c>
      <c r="AJ751">
        <f>(1/9.81)*(SQRT(9.81*2*Basic!$C$4)*SIN(RADIANS(AI751))+(SQRT((SQRT(9.81*2*Basic!$C$4)*SIN(RADIANS(AI751))*SQRT(9.81*2*Basic!$C$4)*SIN(RADIANS(AI751)))-19.62*(-Basic!$C$3))))*SQRT(9.81*2*Basic!$C$4)*COS(RADIANS(AI751))</f>
        <v>3.9516411325401237</v>
      </c>
    </row>
    <row r="752" spans="6:36" x14ac:dyDescent="0.3">
      <c r="F752" s="36">
        <f t="shared" si="81"/>
        <v>3.954659708490238</v>
      </c>
      <c r="G752" s="36">
        <f>Tool!$D$10+('Trajectory Map'!F752*SIN(RADIANS(90-2*DEGREES(ASIN($D$5/2000))))/COS(RADIANS(90-2*DEGREES(ASIN($D$5/2000))))-('Trajectory Map'!F752*'Trajectory Map'!F752/((Tool!$D$9-Tool!$D$10)*4*COS(RADIANS(90-2*DEGREES(ASIN($D$5/2000))))*COS(RADIANS(90-2*DEGREES(ASIN($D$5/2000)))))))</f>
        <v>0.96311277553892216</v>
      </c>
      <c r="AC752">
        <f t="shared" si="85"/>
        <v>750</v>
      </c>
      <c r="AD752">
        <f t="shared" si="82"/>
        <v>1854.0496217739158</v>
      </c>
      <c r="AE752">
        <v>0</v>
      </c>
      <c r="AF752">
        <v>0</v>
      </c>
      <c r="AG752">
        <f t="shared" si="83"/>
        <v>22.024312837042164</v>
      </c>
      <c r="AH752">
        <f t="shared" si="80"/>
        <v>44.048625674084327</v>
      </c>
      <c r="AI752">
        <f t="shared" si="84"/>
        <v>45.951374325915673</v>
      </c>
      <c r="AJ752">
        <f>(1/9.81)*(SQRT(9.81*2*Basic!$C$4)*SIN(RADIANS(AI752))+(SQRT((SQRT(9.81*2*Basic!$C$4)*SIN(RADIANS(AI752))*SQRT(9.81*2*Basic!$C$4)*SIN(RADIANS(AI752)))-19.62*(-Basic!$C$3))))*SQRT(9.81*2*Basic!$C$4)*COS(RADIANS(AI752))</f>
        <v>3.954659708490238</v>
      </c>
    </row>
    <row r="753" spans="6:36" x14ac:dyDescent="0.3">
      <c r="F753" s="36">
        <f t="shared" si="81"/>
        <v>3.9576699973437206</v>
      </c>
      <c r="G753" s="36">
        <f>Tool!$D$10+('Trajectory Map'!F753*SIN(RADIANS(90-2*DEGREES(ASIN($D$5/2000))))/COS(RADIANS(90-2*DEGREES(ASIN($D$5/2000))))-('Trajectory Map'!F753*'Trajectory Map'!F753/((Tool!$D$9-Tool!$D$10)*4*COS(RADIANS(90-2*DEGREES(ASIN($D$5/2000))))*COS(RADIANS(90-2*DEGREES(ASIN($D$5/2000)))))))</f>
        <v>0.95642102902217152</v>
      </c>
      <c r="AC753">
        <f t="shared" si="85"/>
        <v>751</v>
      </c>
      <c r="AD753">
        <f t="shared" si="82"/>
        <v>1853.6447879785383</v>
      </c>
      <c r="AE753">
        <v>0</v>
      </c>
      <c r="AF753">
        <v>0</v>
      </c>
      <c r="AG753">
        <f t="shared" si="83"/>
        <v>22.055219255852236</v>
      </c>
      <c r="AH753">
        <f t="shared" si="80"/>
        <v>44.110438511704473</v>
      </c>
      <c r="AI753">
        <f t="shared" si="84"/>
        <v>45.889561488295527</v>
      </c>
      <c r="AJ753">
        <f>(1/9.81)*(SQRT(9.81*2*Basic!$C$4)*SIN(RADIANS(AI753))+(SQRT((SQRT(9.81*2*Basic!$C$4)*SIN(RADIANS(AI753))*SQRT(9.81*2*Basic!$C$4)*SIN(RADIANS(AI753)))-19.62*(-Basic!$C$3))))*SQRT(9.81*2*Basic!$C$4)*COS(RADIANS(AI753))</f>
        <v>3.9576699973437206</v>
      </c>
    </row>
    <row r="754" spans="6:36" x14ac:dyDescent="0.3">
      <c r="F754" s="36">
        <f t="shared" si="81"/>
        <v>3.9606719930181811</v>
      </c>
      <c r="G754" s="36">
        <f>Tool!$D$10+('Trajectory Map'!F754*SIN(RADIANS(90-2*DEGREES(ASIN($D$5/2000))))/COS(RADIANS(90-2*DEGREES(ASIN($D$5/2000))))-('Trajectory Map'!F754*'Trajectory Map'!F754/((Tool!$D$9-Tool!$D$10)*4*COS(RADIANS(90-2*DEGREES(ASIN($D$5/2000))))*COS(RADIANS(90-2*DEGREES(ASIN($D$5/2000)))))))</f>
        <v>0.94974108226051657</v>
      </c>
      <c r="AC754">
        <f t="shared" si="85"/>
        <v>752</v>
      </c>
      <c r="AD754">
        <f t="shared" si="82"/>
        <v>1853.239326152993</v>
      </c>
      <c r="AE754">
        <v>0</v>
      </c>
      <c r="AF754">
        <v>0</v>
      </c>
      <c r="AG754">
        <f t="shared" si="83"/>
        <v>22.086132430561292</v>
      </c>
      <c r="AH754">
        <f t="shared" si="80"/>
        <v>44.172264861122585</v>
      </c>
      <c r="AI754">
        <f t="shared" si="84"/>
        <v>45.827735138877415</v>
      </c>
      <c r="AJ754">
        <f>(1/9.81)*(SQRT(9.81*2*Basic!$C$4)*SIN(RADIANS(AI754))+(SQRT((SQRT(9.81*2*Basic!$C$4)*SIN(RADIANS(AI754))*SQRT(9.81*2*Basic!$C$4)*SIN(RADIANS(AI754)))-19.62*(-Basic!$C$3))))*SQRT(9.81*2*Basic!$C$4)*COS(RADIANS(AI754))</f>
        <v>3.9606719930181811</v>
      </c>
    </row>
    <row r="755" spans="6:36" x14ac:dyDescent="0.3">
      <c r="F755" s="36">
        <f t="shared" si="81"/>
        <v>3.9636656894506821</v>
      </c>
      <c r="G755" s="36">
        <f>Tool!$D$10+('Trajectory Map'!F755*SIN(RADIANS(90-2*DEGREES(ASIN($D$5/2000))))/COS(RADIANS(90-2*DEGREES(ASIN($D$5/2000))))-('Trajectory Map'!F755*'Trajectory Map'!F755/((Tool!$D$9-Tool!$D$10)*4*COS(RADIANS(90-2*DEGREES(ASIN($D$5/2000))))*COS(RADIANS(90-2*DEGREES(ASIN($D$5/2000)))))))</f>
        <v>0.9430730036831303</v>
      </c>
      <c r="AC755">
        <f t="shared" si="85"/>
        <v>753</v>
      </c>
      <c r="AD755">
        <f t="shared" si="82"/>
        <v>1852.8332358849784</v>
      </c>
      <c r="AE755">
        <v>0</v>
      </c>
      <c r="AF755">
        <v>0</v>
      </c>
      <c r="AG755">
        <f t="shared" si="83"/>
        <v>22.117052374606352</v>
      </c>
      <c r="AH755">
        <f t="shared" si="80"/>
        <v>44.234104749212705</v>
      </c>
      <c r="AI755">
        <f t="shared" si="84"/>
        <v>45.765895250787295</v>
      </c>
      <c r="AJ755">
        <f>(1/9.81)*(SQRT(9.81*2*Basic!$C$4)*SIN(RADIANS(AI755))+(SQRT((SQRT(9.81*2*Basic!$C$4)*SIN(RADIANS(AI755))*SQRT(9.81*2*Basic!$C$4)*SIN(RADIANS(AI755)))-19.62*(-Basic!$C$3))))*SQRT(9.81*2*Basic!$C$4)*COS(RADIANS(AI755))</f>
        <v>3.9636656894506821</v>
      </c>
    </row>
    <row r="756" spans="6:36" x14ac:dyDescent="0.3">
      <c r="F756" s="36">
        <f t="shared" si="81"/>
        <v>3.9666510805977553</v>
      </c>
      <c r="G756" s="36">
        <f>Tool!$D$10+('Trajectory Map'!F756*SIN(RADIANS(90-2*DEGREES(ASIN($D$5/2000))))/COS(RADIANS(90-2*DEGREES(ASIN($D$5/2000))))-('Trajectory Map'!F756*'Trajectory Map'!F756/((Tool!$D$9-Tool!$D$10)*4*COS(RADIANS(90-2*DEGREES(ASIN($D$5/2000))))*COS(RADIANS(90-2*DEGREES(ASIN($D$5/2000)))))))</f>
        <v>0.93641686157727611</v>
      </c>
      <c r="AC756">
        <f t="shared" si="85"/>
        <v>754</v>
      </c>
      <c r="AD756">
        <f t="shared" si="82"/>
        <v>1852.4265167611914</v>
      </c>
      <c r="AE756">
        <v>0</v>
      </c>
      <c r="AF756">
        <v>0</v>
      </c>
      <c r="AG756">
        <f t="shared" si="83"/>
        <v>22.147979101447053</v>
      </c>
      <c r="AH756">
        <f t="shared" si="80"/>
        <v>44.295958202894106</v>
      </c>
      <c r="AI756">
        <f t="shared" si="84"/>
        <v>45.704041797105894</v>
      </c>
      <c r="AJ756">
        <f>(1/9.81)*(SQRT(9.81*2*Basic!$C$4)*SIN(RADIANS(AI756))+(SQRT((SQRT(9.81*2*Basic!$C$4)*SIN(RADIANS(AI756))*SQRT(9.81*2*Basic!$C$4)*SIN(RADIANS(AI756)))-19.62*(-Basic!$C$3))))*SQRT(9.81*2*Basic!$C$4)*COS(RADIANS(AI756))</f>
        <v>3.9666510805977553</v>
      </c>
    </row>
    <row r="757" spans="6:36" x14ac:dyDescent="0.3">
      <c r="F757" s="36">
        <f t="shared" si="81"/>
        <v>3.9696281604354269</v>
      </c>
      <c r="G757" s="36">
        <f>Tool!$D$10+('Trajectory Map'!F757*SIN(RADIANS(90-2*DEGREES(ASIN($D$5/2000))))/COS(RADIANS(90-2*DEGREES(ASIN($D$5/2000))))-('Trajectory Map'!F757*'Trajectory Map'!F757/((Tool!$D$9-Tool!$D$10)*4*COS(RADIANS(90-2*DEGREES(ASIN($D$5/2000))))*COS(RADIANS(90-2*DEGREES(ASIN($D$5/2000)))))))</f>
        <v>0.9297727240876732</v>
      </c>
      <c r="AC757">
        <f t="shared" si="85"/>
        <v>755</v>
      </c>
      <c r="AD757">
        <f t="shared" si="82"/>
        <v>1852.0191683673256</v>
      </c>
      <c r="AE757">
        <v>0</v>
      </c>
      <c r="AF757">
        <v>0</v>
      </c>
      <c r="AG757">
        <f t="shared" si="83"/>
        <v>22.178912624565704</v>
      </c>
      <c r="AH757">
        <f t="shared" si="80"/>
        <v>44.357825249131409</v>
      </c>
      <c r="AI757">
        <f t="shared" si="84"/>
        <v>45.642174750868591</v>
      </c>
      <c r="AJ757">
        <f>(1/9.81)*(SQRT(9.81*2*Basic!$C$4)*SIN(RADIANS(AI757))+(SQRT((SQRT(9.81*2*Basic!$C$4)*SIN(RADIANS(AI757))*SQRT(9.81*2*Basic!$C$4)*SIN(RADIANS(AI757)))-19.62*(-Basic!$C$3))))*SQRT(9.81*2*Basic!$C$4)*COS(RADIANS(AI757))</f>
        <v>3.9696281604354269</v>
      </c>
    </row>
    <row r="758" spans="6:36" x14ac:dyDescent="0.3">
      <c r="F758" s="36">
        <f t="shared" si="81"/>
        <v>3.9725969229592297</v>
      </c>
      <c r="G758" s="36">
        <f>Tool!$D$10+('Trajectory Map'!F758*SIN(RADIANS(90-2*DEGREES(ASIN($D$5/2000))))/COS(RADIANS(90-2*DEGREES(ASIN($D$5/2000))))-('Trajectory Map'!F758*'Trajectory Map'!F758/((Tool!$D$9-Tool!$D$10)*4*COS(RADIANS(90-2*DEGREES(ASIN($D$5/2000))))*COS(RADIANS(90-2*DEGREES(ASIN($D$5/2000)))))))</f>
        <v>0.92314065921588284</v>
      </c>
      <c r="AC758">
        <f t="shared" si="85"/>
        <v>756</v>
      </c>
      <c r="AD758">
        <f t="shared" si="82"/>
        <v>1851.6111902880691</v>
      </c>
      <c r="AE758">
        <v>0</v>
      </c>
      <c r="AF758">
        <v>0</v>
      </c>
      <c r="AG758">
        <f t="shared" si="83"/>
        <v>22.209852957467358</v>
      </c>
      <c r="AH758">
        <f t="shared" si="80"/>
        <v>44.419705914934717</v>
      </c>
      <c r="AI758">
        <f t="shared" si="84"/>
        <v>45.580294085065283</v>
      </c>
      <c r="AJ758">
        <f>(1/9.81)*(SQRT(9.81*2*Basic!$C$4)*SIN(RADIANS(AI758))+(SQRT((SQRT(9.81*2*Basic!$C$4)*SIN(RADIANS(AI758))*SQRT(9.81*2*Basic!$C$4)*SIN(RADIANS(AI758)))-19.62*(-Basic!$C$3))))*SQRT(9.81*2*Basic!$C$4)*COS(RADIANS(AI758))</f>
        <v>3.9725969229592297</v>
      </c>
    </row>
    <row r="759" spans="6:36" x14ac:dyDescent="0.3">
      <c r="F759" s="36">
        <f t="shared" si="81"/>
        <v>3.9755573621842331</v>
      </c>
      <c r="G759" s="36">
        <f>Tool!$D$10+('Trajectory Map'!F759*SIN(RADIANS(90-2*DEGREES(ASIN($D$5/2000))))/COS(RADIANS(90-2*DEGREES(ASIN($D$5/2000))))-('Trajectory Map'!F759*'Trajectory Map'!F759/((Tool!$D$9-Tool!$D$10)*4*COS(RADIANS(90-2*DEGREES(ASIN($D$5/2000))))*COS(RADIANS(90-2*DEGREES(ASIN($D$5/2000)))))))</f>
        <v>0.91652073481966179</v>
      </c>
      <c r="AC759">
        <f t="shared" si="85"/>
        <v>757</v>
      </c>
      <c r="AD759">
        <f t="shared" si="82"/>
        <v>1851.2025821071015</v>
      </c>
      <c r="AE759">
        <v>0</v>
      </c>
      <c r="AF759">
        <v>0</v>
      </c>
      <c r="AG759">
        <f t="shared" si="83"/>
        <v>22.240800113679899</v>
      </c>
      <c r="AH759">
        <f t="shared" si="80"/>
        <v>44.481600227359799</v>
      </c>
      <c r="AI759">
        <f t="shared" si="84"/>
        <v>45.518399772640201</v>
      </c>
      <c r="AJ759">
        <f>(1/9.81)*(SQRT(9.81*2*Basic!$C$4)*SIN(RADIANS(AI759))+(SQRT((SQRT(9.81*2*Basic!$C$4)*SIN(RADIANS(AI759))*SQRT(9.81*2*Basic!$C$4)*SIN(RADIANS(AI759)))-19.62*(-Basic!$C$3))))*SQRT(9.81*2*Basic!$C$4)*COS(RADIANS(AI759))</f>
        <v>3.9755573621842331</v>
      </c>
    </row>
    <row r="760" spans="6:36" x14ac:dyDescent="0.3">
      <c r="F760" s="36">
        <f t="shared" si="81"/>
        <v>3.9785094721450558</v>
      </c>
      <c r="G760" s="36">
        <f>Tool!$D$10+('Trajectory Map'!F760*SIN(RADIANS(90-2*DEGREES(ASIN($D$5/2000))))/COS(RADIANS(90-2*DEGREES(ASIN($D$5/2000))))-('Trajectory Map'!F760*'Trajectory Map'!F760/((Tool!$D$9-Tool!$D$10)*4*COS(RADIANS(90-2*DEGREES(ASIN($D$5/2000))))*COS(RADIANS(90-2*DEGREES(ASIN($D$5/2000)))))))</f>
        <v>0.90991301861235874</v>
      </c>
      <c r="AC760">
        <f t="shared" si="85"/>
        <v>758</v>
      </c>
      <c r="AD760">
        <f t="shared" si="82"/>
        <v>1850.7933434070915</v>
      </c>
      <c r="AE760">
        <v>0</v>
      </c>
      <c r="AF760">
        <v>0</v>
      </c>
      <c r="AG760">
        <f t="shared" si="83"/>
        <v>22.271754106754081</v>
      </c>
      <c r="AH760">
        <f t="shared" si="80"/>
        <v>44.543508213508161</v>
      </c>
      <c r="AI760">
        <f t="shared" si="84"/>
        <v>45.456491786491839</v>
      </c>
      <c r="AJ760">
        <f>(1/9.81)*(SQRT(9.81*2*Basic!$C$4)*SIN(RADIANS(AI760))+(SQRT((SQRT(9.81*2*Basic!$C$4)*SIN(RADIANS(AI760))*SQRT(9.81*2*Basic!$C$4)*SIN(RADIANS(AI760)))-19.62*(-Basic!$C$3))))*SQRT(9.81*2*Basic!$C$4)*COS(RADIANS(AI760))</f>
        <v>3.9785094721450558</v>
      </c>
    </row>
    <row r="761" spans="6:36" x14ac:dyDescent="0.3">
      <c r="F761" s="36">
        <f t="shared" si="81"/>
        <v>3.9814532468958914</v>
      </c>
      <c r="G761" s="36">
        <f>Tool!$D$10+('Trajectory Map'!F761*SIN(RADIANS(90-2*DEGREES(ASIN($D$5/2000))))/COS(RADIANS(90-2*DEGREES(ASIN($D$5/2000))))-('Trajectory Map'!F761*'Trajectory Map'!F761/((Tool!$D$9-Tool!$D$10)*4*COS(RADIANS(90-2*DEGREES(ASIN($D$5/2000))))*COS(RADIANS(90-2*DEGREES(ASIN($D$5/2000)))))))</f>
        <v>0.90331757816227221</v>
      </c>
      <c r="AC761">
        <f t="shared" si="85"/>
        <v>759</v>
      </c>
      <c r="AD761">
        <f t="shared" si="82"/>
        <v>1850.3834737696941</v>
      </c>
      <c r="AE761">
        <v>0</v>
      </c>
      <c r="AF761">
        <v>0</v>
      </c>
      <c r="AG761">
        <f t="shared" si="83"/>
        <v>22.302714950263631</v>
      </c>
      <c r="AH761">
        <f t="shared" si="80"/>
        <v>44.605429900527263</v>
      </c>
      <c r="AI761">
        <f t="shared" si="84"/>
        <v>45.394570099472737</v>
      </c>
      <c r="AJ761">
        <f>(1/9.81)*(SQRT(9.81*2*Basic!$C$4)*SIN(RADIANS(AI761))+(SQRT((SQRT(9.81*2*Basic!$C$4)*SIN(RADIANS(AI761))*SQRT(9.81*2*Basic!$C$4)*SIN(RADIANS(AI761)))-19.62*(-Basic!$C$3))))*SQRT(9.81*2*Basic!$C$4)*COS(RADIANS(AI761))</f>
        <v>3.9814532468958914</v>
      </c>
    </row>
    <row r="762" spans="6:36" x14ac:dyDescent="0.3">
      <c r="F762" s="36">
        <f t="shared" si="81"/>
        <v>3.9843886805105226</v>
      </c>
      <c r="G762" s="36">
        <f>Tool!$D$10+('Trajectory Map'!F762*SIN(RADIANS(90-2*DEGREES(ASIN($D$5/2000))))/COS(RADIANS(90-2*DEGREES(ASIN($D$5/2000))))-('Trajectory Map'!F762*'Trajectory Map'!F762/((Tool!$D$9-Tool!$D$10)*4*COS(RADIANS(90-2*DEGREES(ASIN($D$5/2000))))*COS(RADIANS(90-2*DEGREES(ASIN($D$5/2000)))))))</f>
        <v>0.89673448089204832</v>
      </c>
      <c r="AC762">
        <f t="shared" si="85"/>
        <v>760</v>
      </c>
      <c r="AD762">
        <f t="shared" si="82"/>
        <v>1849.9729727755484</v>
      </c>
      <c r="AE762">
        <v>0</v>
      </c>
      <c r="AF762">
        <v>0</v>
      </c>
      <c r="AG762">
        <f t="shared" si="83"/>
        <v>22.333682657805301</v>
      </c>
      <c r="AH762">
        <f t="shared" si="80"/>
        <v>44.667365315610603</v>
      </c>
      <c r="AI762">
        <f t="shared" si="84"/>
        <v>45.332634684389397</v>
      </c>
      <c r="AJ762">
        <f>(1/9.81)*(SQRT(9.81*2*Basic!$C$4)*SIN(RADIANS(AI762))+(SQRT((SQRT(9.81*2*Basic!$C$4)*SIN(RADIANS(AI762))*SQRT(9.81*2*Basic!$C$4)*SIN(RADIANS(AI762)))-19.62*(-Basic!$C$3))))*SQRT(9.81*2*Basic!$C$4)*COS(RADIANS(AI762))</f>
        <v>3.9843886805105226</v>
      </c>
    </row>
    <row r="763" spans="6:36" x14ac:dyDescent="0.3">
      <c r="F763" s="36">
        <f t="shared" si="81"/>
        <v>3.9873157670823507</v>
      </c>
      <c r="G763" s="36">
        <f>Tool!$D$10+('Trajectory Map'!F763*SIN(RADIANS(90-2*DEGREES(ASIN($D$5/2000))))/COS(RADIANS(90-2*DEGREES(ASIN($D$5/2000))))-('Trajectory Map'!F763*'Trajectory Map'!F763/((Tool!$D$9-Tool!$D$10)*4*COS(RADIANS(90-2*DEGREES(ASIN($D$5/2000))))*COS(RADIANS(90-2*DEGREES(ASIN($D$5/2000)))))))</f>
        <v>0.89016379407803381</v>
      </c>
      <c r="AC763">
        <f t="shared" si="85"/>
        <v>761</v>
      </c>
      <c r="AD763">
        <f t="shared" si="82"/>
        <v>1849.5618400042752</v>
      </c>
      <c r="AE763">
        <v>0</v>
      </c>
      <c r="AF763">
        <v>0</v>
      </c>
      <c r="AG763">
        <f t="shared" si="83"/>
        <v>22.364657242998952</v>
      </c>
      <c r="AH763">
        <f t="shared" si="80"/>
        <v>44.729314485997904</v>
      </c>
      <c r="AI763">
        <f t="shared" si="84"/>
        <v>45.270685514002096</v>
      </c>
      <c r="AJ763">
        <f>(1/9.81)*(SQRT(9.81*2*Basic!$C$4)*SIN(RADIANS(AI763))+(SQRT((SQRT(9.81*2*Basic!$C$4)*SIN(RADIANS(AI763))*SQRT(9.81*2*Basic!$C$4)*SIN(RADIANS(AI763)))-19.62*(-Basic!$C$3))))*SQRT(9.81*2*Basic!$C$4)*COS(RADIANS(AI763))</f>
        <v>3.9873157670823507</v>
      </c>
    </row>
    <row r="764" spans="6:36" x14ac:dyDescent="0.3">
      <c r="F764" s="36">
        <f t="shared" si="81"/>
        <v>3.9902345007244011</v>
      </c>
      <c r="G764" s="36">
        <f>Tool!$D$10+('Trajectory Map'!F764*SIN(RADIANS(90-2*DEGREES(ASIN($D$5/2000))))/COS(RADIANS(90-2*DEGREES(ASIN($D$5/2000))))-('Trajectory Map'!F764*'Trajectory Map'!F764/((Tool!$D$9-Tool!$D$10)*4*COS(RADIANS(90-2*DEGREES(ASIN($D$5/2000))))*COS(RADIANS(90-2*DEGREES(ASIN($D$5/2000)))))))</f>
        <v>0.88360558484969287</v>
      </c>
      <c r="AC764">
        <f t="shared" si="85"/>
        <v>762</v>
      </c>
      <c r="AD764">
        <f t="shared" si="82"/>
        <v>1849.1500750344737</v>
      </c>
      <c r="AE764">
        <v>0</v>
      </c>
      <c r="AF764">
        <v>0</v>
      </c>
      <c r="AG764">
        <f t="shared" si="83"/>
        <v>22.3956387194876</v>
      </c>
      <c r="AH764">
        <f t="shared" si="80"/>
        <v>44.7912774389752</v>
      </c>
      <c r="AI764">
        <f t="shared" si="84"/>
        <v>45.2087225610248</v>
      </c>
      <c r="AJ764">
        <f>(1/9.81)*(SQRT(9.81*2*Basic!$C$4)*SIN(RADIANS(AI764))+(SQRT((SQRT(9.81*2*Basic!$C$4)*SIN(RADIANS(AI764))*SQRT(9.81*2*Basic!$C$4)*SIN(RADIANS(AI764)))-19.62*(-Basic!$C$3))))*SQRT(9.81*2*Basic!$C$4)*COS(RADIANS(AI764))</f>
        <v>3.9902345007244011</v>
      </c>
    </row>
    <row r="765" spans="6:36" x14ac:dyDescent="0.3">
      <c r="F765" s="36">
        <f t="shared" si="81"/>
        <v>3.993144875569361</v>
      </c>
      <c r="G765" s="36">
        <f>Tool!$D$10+('Trajectory Map'!F765*SIN(RADIANS(90-2*DEGREES(ASIN($D$5/2000))))/COS(RADIANS(90-2*DEGREES(ASIN($D$5/2000))))-('Trajectory Map'!F765*'Trajectory Map'!F765/((Tool!$D$9-Tool!$D$10)*4*COS(RADIANS(90-2*DEGREES(ASIN($D$5/2000))))*COS(RADIANS(90-2*DEGREES(ASIN($D$5/2000)))))))</f>
        <v>0.87705992018894907</v>
      </c>
      <c r="AC765">
        <f t="shared" si="85"/>
        <v>763</v>
      </c>
      <c r="AD765">
        <f t="shared" si="82"/>
        <v>1848.73767744372</v>
      </c>
      <c r="AE765">
        <v>0</v>
      </c>
      <c r="AF765">
        <v>0</v>
      </c>
      <c r="AG765">
        <f t="shared" si="83"/>
        <v>22.42662710093753</v>
      </c>
      <c r="AH765">
        <f t="shared" si="80"/>
        <v>44.85325420187506</v>
      </c>
      <c r="AI765">
        <f t="shared" si="84"/>
        <v>45.14674579812494</v>
      </c>
      <c r="AJ765">
        <f>(1/9.81)*(SQRT(9.81*2*Basic!$C$4)*SIN(RADIANS(AI765))+(SQRT((SQRT(9.81*2*Basic!$C$4)*SIN(RADIANS(AI765))*SQRT(9.81*2*Basic!$C$4)*SIN(RADIANS(AI765)))-19.62*(-Basic!$C$3))))*SQRT(9.81*2*Basic!$C$4)*COS(RADIANS(AI765))</f>
        <v>3.993144875569361</v>
      </c>
    </row>
    <row r="766" spans="6:36" x14ac:dyDescent="0.3">
      <c r="F766" s="36">
        <f t="shared" si="81"/>
        <v>3.9960468857695828</v>
      </c>
      <c r="G766" s="36">
        <f>Tool!$D$10+('Trajectory Map'!F766*SIN(RADIANS(90-2*DEGREES(ASIN($D$5/2000))))/COS(RADIANS(90-2*DEGREES(ASIN($D$5/2000))))-('Trajectory Map'!F766*'Trajectory Map'!F766/((Tool!$D$9-Tool!$D$10)*4*COS(RADIANS(90-2*DEGREES(ASIN($D$5/2000))))*COS(RADIANS(90-2*DEGREES(ASIN($D$5/2000)))))))</f>
        <v>0.87052686692960579</v>
      </c>
      <c r="AC766">
        <f t="shared" si="85"/>
        <v>764</v>
      </c>
      <c r="AD766">
        <f t="shared" si="82"/>
        <v>1848.3246468085633</v>
      </c>
      <c r="AE766">
        <v>0</v>
      </c>
      <c r="AF766">
        <v>0</v>
      </c>
      <c r="AG766">
        <f t="shared" si="83"/>
        <v>22.457622401038336</v>
      </c>
      <c r="AH766">
        <f t="shared" si="80"/>
        <v>44.915244802076671</v>
      </c>
      <c r="AI766">
        <f t="shared" si="84"/>
        <v>45.084755197923329</v>
      </c>
      <c r="AJ766">
        <f>(1/9.81)*(SQRT(9.81*2*Basic!$C$4)*SIN(RADIANS(AI766))+(SQRT((SQRT(9.81*2*Basic!$C$4)*SIN(RADIANS(AI766))*SQRT(9.81*2*Basic!$C$4)*SIN(RADIANS(AI766)))-19.62*(-Basic!$C$3))))*SQRT(9.81*2*Basic!$C$4)*COS(RADIANS(AI766))</f>
        <v>3.9960468857695828</v>
      </c>
    </row>
    <row r="767" spans="6:36" x14ac:dyDescent="0.3">
      <c r="F767" s="36">
        <f t="shared" si="81"/>
        <v>3.9989405254971144</v>
      </c>
      <c r="G767" s="36">
        <f>Tool!$D$10+('Trajectory Map'!F767*SIN(RADIANS(90-2*DEGREES(ASIN($D$5/2000))))/COS(RADIANS(90-2*DEGREES(ASIN($D$5/2000))))-('Trajectory Map'!F767*'Trajectory Map'!F767/((Tool!$D$9-Tool!$D$10)*4*COS(RADIANS(90-2*DEGREES(ASIN($D$5/2000))))*COS(RADIANS(90-2*DEGREES(ASIN($D$5/2000)))))))</f>
        <v>0.86400649175670674</v>
      </c>
      <c r="AC767">
        <f t="shared" si="85"/>
        <v>765</v>
      </c>
      <c r="AD767">
        <f t="shared" si="82"/>
        <v>1847.910982704524</v>
      </c>
      <c r="AE767">
        <v>0</v>
      </c>
      <c r="AF767">
        <v>0</v>
      </c>
      <c r="AG767">
        <f t="shared" si="83"/>
        <v>22.488624633502997</v>
      </c>
      <c r="AH767">
        <f t="shared" si="80"/>
        <v>44.977249267005995</v>
      </c>
      <c r="AI767">
        <f t="shared" si="84"/>
        <v>45.022750732994005</v>
      </c>
      <c r="AJ767">
        <f>(1/9.81)*(SQRT(9.81*2*Basic!$C$4)*SIN(RADIANS(AI767))+(SQRT((SQRT(9.81*2*Basic!$C$4)*SIN(RADIANS(AI767))*SQRT(9.81*2*Basic!$C$4)*SIN(RADIANS(AI767)))-19.62*(-Basic!$C$3))))*SQRT(9.81*2*Basic!$C$4)*COS(RADIANS(AI767))</f>
        <v>3.9989405254971144</v>
      </c>
    </row>
    <row r="768" spans="6:36" x14ac:dyDescent="0.3">
      <c r="F768" s="36">
        <f t="shared" si="81"/>
        <v>4.0018257889437185</v>
      </c>
      <c r="G768" s="36">
        <f>Tool!$D$10+('Trajectory Map'!F768*SIN(RADIANS(90-2*DEGREES(ASIN($D$5/2000))))/COS(RADIANS(90-2*DEGREES(ASIN($D$5/2000))))-('Trajectory Map'!F768*'Trajectory Map'!F768/((Tool!$D$9-Tool!$D$10)*4*COS(RADIANS(90-2*DEGREES(ASIN($D$5/2000))))*COS(RADIANS(90-2*DEGREES(ASIN($D$5/2000)))))))</f>
        <v>0.85749886120592844</v>
      </c>
      <c r="AC768">
        <f t="shared" si="85"/>
        <v>766</v>
      </c>
      <c r="AD768">
        <f t="shared" si="82"/>
        <v>1847.4966847060916</v>
      </c>
      <c r="AE768">
        <v>0</v>
      </c>
      <c r="AF768">
        <v>0</v>
      </c>
      <c r="AG768">
        <f t="shared" si="83"/>
        <v>22.519633812067958</v>
      </c>
      <c r="AH768">
        <f t="shared" si="80"/>
        <v>45.039267624135917</v>
      </c>
      <c r="AI768">
        <f t="shared" si="84"/>
        <v>44.960732375864083</v>
      </c>
      <c r="AJ768">
        <f>(1/9.81)*(SQRT(9.81*2*Basic!$C$4)*SIN(RADIANS(AI768))+(SQRT((SQRT(9.81*2*Basic!$C$4)*SIN(RADIANS(AI768))*SQRT(9.81*2*Basic!$C$4)*SIN(RADIANS(AI768)))-19.62*(-Basic!$C$3))))*SQRT(9.81*2*Basic!$C$4)*COS(RADIANS(AI768))</f>
        <v>4.0018257889437185</v>
      </c>
    </row>
    <row r="769" spans="6:36" x14ac:dyDescent="0.3">
      <c r="F769" s="36">
        <f t="shared" si="81"/>
        <v>4.004702670320885</v>
      </c>
      <c r="G769" s="36">
        <f>Tool!$D$10+('Trajectory Map'!F769*SIN(RADIANS(90-2*DEGREES(ASIN($D$5/2000))))/COS(RADIANS(90-2*DEGREES(ASIN($D$5/2000))))-('Trajectory Map'!F769*'Trajectory Map'!F769/((Tool!$D$9-Tool!$D$10)*4*COS(RADIANS(90-2*DEGREES(ASIN($D$5/2000))))*COS(RADIANS(90-2*DEGREES(ASIN($D$5/2000)))))))</f>
        <v>0.85100404166297539</v>
      </c>
      <c r="AC769">
        <f t="shared" si="85"/>
        <v>767</v>
      </c>
      <c r="AD769">
        <f t="shared" si="82"/>
        <v>1847.0817523867211</v>
      </c>
      <c r="AE769">
        <v>0</v>
      </c>
      <c r="AF769">
        <v>0</v>
      </c>
      <c r="AG769">
        <f t="shared" si="83"/>
        <v>22.550649950493209</v>
      </c>
      <c r="AH769">
        <f t="shared" si="80"/>
        <v>45.101299900986419</v>
      </c>
      <c r="AI769">
        <f t="shared" si="84"/>
        <v>44.898700099013581</v>
      </c>
      <c r="AJ769">
        <f>(1/9.81)*(SQRT(9.81*2*Basic!$C$4)*SIN(RADIANS(AI769))+(SQRT((SQRT(9.81*2*Basic!$C$4)*SIN(RADIANS(AI769))*SQRT(9.81*2*Basic!$C$4)*SIN(RADIANS(AI769)))-19.62*(-Basic!$C$3))))*SQRT(9.81*2*Basic!$C$4)*COS(RADIANS(AI769))</f>
        <v>4.004702670320885</v>
      </c>
    </row>
    <row r="770" spans="6:36" x14ac:dyDescent="0.3">
      <c r="F770" s="36">
        <f t="shared" si="81"/>
        <v>4.0075711638598612</v>
      </c>
      <c r="G770" s="36">
        <f>Tool!$D$10+('Trajectory Map'!F770*SIN(RADIANS(90-2*DEGREES(ASIN($D$5/2000))))/COS(RADIANS(90-2*DEGREES(ASIN($D$5/2000))))-('Trajectory Map'!F770*'Trajectory Map'!F770/((Tool!$D$9-Tool!$D$10)*4*COS(RADIANS(90-2*DEGREES(ASIN($D$5/2000))))*COS(RADIANS(90-2*DEGREES(ASIN($D$5/2000)))))))</f>
        <v>0.84452209936296141</v>
      </c>
      <c r="AC770">
        <f t="shared" si="85"/>
        <v>768</v>
      </c>
      <c r="AD770">
        <f t="shared" si="82"/>
        <v>1846.6661853188302</v>
      </c>
      <c r="AE770">
        <v>0</v>
      </c>
      <c r="AF770">
        <v>0</v>
      </c>
      <c r="AG770">
        <f t="shared" si="83"/>
        <v>22.581673062562345</v>
      </c>
      <c r="AH770">
        <f t="shared" si="80"/>
        <v>45.16334612512469</v>
      </c>
      <c r="AI770">
        <f t="shared" si="84"/>
        <v>44.83665387487531</v>
      </c>
      <c r="AJ770">
        <f>(1/9.81)*(SQRT(9.81*2*Basic!$C$4)*SIN(RADIANS(AI770))+(SQRT((SQRT(9.81*2*Basic!$C$4)*SIN(RADIANS(AI770))*SQRT(9.81*2*Basic!$C$4)*SIN(RADIANS(AI770)))-19.62*(-Basic!$C$3))))*SQRT(9.81*2*Basic!$C$4)*COS(RADIANS(AI770))</f>
        <v>4.0075711638598612</v>
      </c>
    </row>
    <row r="771" spans="6:36" x14ac:dyDescent="0.3">
      <c r="F771" s="36">
        <f t="shared" si="81"/>
        <v>4.0104312638116575</v>
      </c>
      <c r="G771" s="36">
        <f>Tool!$D$10+('Trajectory Map'!F771*SIN(RADIANS(90-2*DEGREES(ASIN($D$5/2000))))/COS(RADIANS(90-2*DEGREES(ASIN($D$5/2000))))-('Trajectory Map'!F771*'Trajectory Map'!F771/((Tool!$D$9-Tool!$D$10)*4*COS(RADIANS(90-2*DEGREES(ASIN($D$5/2000))))*COS(RADIANS(90-2*DEGREES(ASIN($D$5/2000)))))))</f>
        <v>0.83805310038981107</v>
      </c>
      <c r="AC771">
        <f t="shared" si="85"/>
        <v>769</v>
      </c>
      <c r="AD771">
        <f t="shared" si="82"/>
        <v>1846.2499830737981</v>
      </c>
      <c r="AE771">
        <v>0</v>
      </c>
      <c r="AF771">
        <v>0</v>
      </c>
      <c r="AG771">
        <f t="shared" si="83"/>
        <v>22.612703162082628</v>
      </c>
      <c r="AH771">
        <f t="shared" ref="AH771:AH834" si="86">AG771*2</f>
        <v>45.225406324165256</v>
      </c>
      <c r="AI771">
        <f t="shared" si="84"/>
        <v>44.774593675834744</v>
      </c>
      <c r="AJ771">
        <f>(1/9.81)*(SQRT(9.81*2*Basic!$C$4)*SIN(RADIANS(AI771))+(SQRT((SQRT(9.81*2*Basic!$C$4)*SIN(RADIANS(AI771))*SQRT(9.81*2*Basic!$C$4)*SIN(RADIANS(AI771)))-19.62*(-Basic!$C$3))))*SQRT(9.81*2*Basic!$C$4)*COS(RADIANS(AI771))</f>
        <v>4.0104312638116575</v>
      </c>
    </row>
    <row r="772" spans="6:36" x14ac:dyDescent="0.3">
      <c r="F772" s="36">
        <f t="shared" ref="F772:F835" si="87">AJ772</f>
        <v>4.0132829644470833</v>
      </c>
      <c r="G772" s="36">
        <f>Tool!$D$10+('Trajectory Map'!F772*SIN(RADIANS(90-2*DEGREES(ASIN($D$5/2000))))/COS(RADIANS(90-2*DEGREES(ASIN($D$5/2000))))-('Trajectory Map'!F772*'Trajectory Map'!F772/((Tool!$D$9-Tool!$D$10)*4*COS(RADIANS(90-2*DEGREES(ASIN($D$5/2000))))*COS(RADIANS(90-2*DEGREES(ASIN($D$5/2000)))))))</f>
        <v>0.83159711067563791</v>
      </c>
      <c r="AC772">
        <f t="shared" si="85"/>
        <v>770</v>
      </c>
      <c r="AD772">
        <f t="shared" ref="AD772:AD835" si="88">SQRT($AB$7-(AC772*AC772))</f>
        <v>1845.8331452219618</v>
      </c>
      <c r="AE772">
        <v>0</v>
      </c>
      <c r="AF772">
        <v>0</v>
      </c>
      <c r="AG772">
        <f t="shared" ref="AG772:AG835" si="89">DEGREES(ASIN(AC772/2000))</f>
        <v>22.643740262885103</v>
      </c>
      <c r="AH772">
        <f t="shared" si="86"/>
        <v>45.287480525770206</v>
      </c>
      <c r="AI772">
        <f t="shared" ref="AI772:AI835" si="90">90-AH772</f>
        <v>44.712519474229794</v>
      </c>
      <c r="AJ772">
        <f>(1/9.81)*(SQRT(9.81*2*Basic!$C$4)*SIN(RADIANS(AI772))+(SQRT((SQRT(9.81*2*Basic!$C$4)*SIN(RADIANS(AI772))*SQRT(9.81*2*Basic!$C$4)*SIN(RADIANS(AI772)))-19.62*(-Basic!$C$3))))*SQRT(9.81*2*Basic!$C$4)*COS(RADIANS(AI772))</f>
        <v>4.0132829644470833</v>
      </c>
    </row>
    <row r="773" spans="6:36" x14ac:dyDescent="0.3">
      <c r="F773" s="36">
        <f t="shared" si="87"/>
        <v>4.0161262600567538</v>
      </c>
      <c r="G773" s="36">
        <f>Tool!$D$10+('Trajectory Map'!F773*SIN(RADIANS(90-2*DEGREES(ASIN($D$5/2000))))/COS(RADIANS(90-2*DEGREES(ASIN($D$5/2000))))-('Trajectory Map'!F773*'Trajectory Map'!F773/((Tool!$D$9-Tool!$D$10)*4*COS(RADIANS(90-2*DEGREES(ASIN($D$5/2000))))*COS(RADIANS(90-2*DEGREES(ASIN($D$5/2000)))))))</f>
        <v>0.8251541960001485</v>
      </c>
      <c r="AC773">
        <f t="shared" ref="AC773:AC836" si="91">AC772+1</f>
        <v>771</v>
      </c>
      <c r="AD773">
        <f t="shared" si="88"/>
        <v>1845.4156713326133</v>
      </c>
      <c r="AE773">
        <v>0</v>
      </c>
      <c r="AF773">
        <v>0</v>
      </c>
      <c r="AG773">
        <f t="shared" si="89"/>
        <v>22.674784378824633</v>
      </c>
      <c r="AH773">
        <f t="shared" si="86"/>
        <v>45.349568757649266</v>
      </c>
      <c r="AI773">
        <f t="shared" si="90"/>
        <v>44.650431242350734</v>
      </c>
      <c r="AJ773">
        <f>(1/9.81)*(SQRT(9.81*2*Basic!$C$4)*SIN(RADIANS(AI773))+(SQRT((SQRT(9.81*2*Basic!$C$4)*SIN(RADIANS(AI773))*SQRT(9.81*2*Basic!$C$4)*SIN(RADIANS(AI773)))-19.62*(-Basic!$C$3))))*SQRT(9.81*2*Basic!$C$4)*COS(RADIANS(AI773))</f>
        <v>4.0161262600567538</v>
      </c>
    </row>
    <row r="774" spans="6:36" x14ac:dyDescent="0.3">
      <c r="F774" s="36">
        <f t="shared" si="87"/>
        <v>4.0189611449511204</v>
      </c>
      <c r="G774" s="36">
        <f>Tool!$D$10+('Trajectory Map'!F774*SIN(RADIANS(90-2*DEGREES(ASIN($D$5/2000))))/COS(RADIANS(90-2*DEGREES(ASIN($D$5/2000))))-('Trajectory Map'!F774*'Trajectory Map'!F774/((Tool!$D$9-Tool!$D$10)*4*COS(RADIANS(90-2*DEGREES(ASIN($D$5/2000))))*COS(RADIANS(90-2*DEGREES(ASIN($D$5/2000)))))))</f>
        <v>0.81872442199002426</v>
      </c>
      <c r="AC774">
        <f t="shared" si="91"/>
        <v>772</v>
      </c>
      <c r="AD774">
        <f t="shared" si="88"/>
        <v>1844.9975609739977</v>
      </c>
      <c r="AE774">
        <v>0</v>
      </c>
      <c r="AF774">
        <v>0</v>
      </c>
      <c r="AG774">
        <f t="shared" si="89"/>
        <v>22.705835523779982</v>
      </c>
      <c r="AH774">
        <f t="shared" si="86"/>
        <v>45.411671047559963</v>
      </c>
      <c r="AI774">
        <f t="shared" si="90"/>
        <v>44.588328952440037</v>
      </c>
      <c r="AJ774">
        <f>(1/9.81)*(SQRT(9.81*2*Basic!$C$4)*SIN(RADIANS(AI774))+(SQRT((SQRT(9.81*2*Basic!$C$4)*SIN(RADIANS(AI774))*SQRT(9.81*2*Basic!$C$4)*SIN(RADIANS(AI774)))-19.62*(-Basic!$C$3))))*SQRT(9.81*2*Basic!$C$4)*COS(RADIANS(AI774))</f>
        <v>4.0189611449511204</v>
      </c>
    </row>
    <row r="775" spans="6:36" x14ac:dyDescent="0.3">
      <c r="F775" s="36">
        <f t="shared" si="87"/>
        <v>4.0217876134604733</v>
      </c>
      <c r="G775" s="36">
        <f>Tool!$D$10+('Trajectory Map'!F775*SIN(RADIANS(90-2*DEGREES(ASIN($D$5/2000))))/COS(RADIANS(90-2*DEGREES(ASIN($D$5/2000))))-('Trajectory Map'!F775*'Trajectory Map'!F775/((Tool!$D$9-Tool!$D$10)*4*COS(RADIANS(90-2*DEGREES(ASIN($D$5/2000))))*COS(RADIANS(90-2*DEGREES(ASIN($D$5/2000)))))))</f>
        <v>0.81230785411835127</v>
      </c>
      <c r="AC775">
        <f t="shared" si="91"/>
        <v>773</v>
      </c>
      <c r="AD775">
        <f t="shared" si="88"/>
        <v>1844.5788137133095</v>
      </c>
      <c r="AE775">
        <v>0</v>
      </c>
      <c r="AF775">
        <v>0</v>
      </c>
      <c r="AG775">
        <f t="shared" si="89"/>
        <v>22.736893711653909</v>
      </c>
      <c r="AH775">
        <f t="shared" si="86"/>
        <v>45.473787423307819</v>
      </c>
      <c r="AI775">
        <f t="shared" si="90"/>
        <v>44.526212576692181</v>
      </c>
      <c r="AJ775">
        <f>(1/9.81)*(SQRT(9.81*2*Basic!$C$4)*SIN(RADIANS(AI775))+(SQRT((SQRT(9.81*2*Basic!$C$4)*SIN(RADIANS(AI775))*SQRT(9.81*2*Basic!$C$4)*SIN(RADIANS(AI775)))-19.62*(-Basic!$C$3))))*SQRT(9.81*2*Basic!$C$4)*COS(RADIANS(AI775))</f>
        <v>4.0217876134604733</v>
      </c>
    </row>
    <row r="776" spans="6:36" x14ac:dyDescent="0.3">
      <c r="F776" s="36">
        <f t="shared" si="87"/>
        <v>4.0246056599349807</v>
      </c>
      <c r="G776" s="36">
        <f>Tool!$D$10+('Trajectory Map'!F776*SIN(RADIANS(90-2*DEGREES(ASIN($D$5/2000))))/COS(RADIANS(90-2*DEGREES(ASIN($D$5/2000))))-('Trajectory Map'!F776*'Trajectory Map'!F776/((Tool!$D$9-Tool!$D$10)*4*COS(RADIANS(90-2*DEGREES(ASIN($D$5/2000))))*COS(RADIANS(90-2*DEGREES(ASIN($D$5/2000)))))))</f>
        <v>0.80590455770397451</v>
      </c>
      <c r="AC776">
        <f t="shared" si="91"/>
        <v>774</v>
      </c>
      <c r="AD776">
        <f t="shared" si="88"/>
        <v>1844.1594291166912</v>
      </c>
      <c r="AE776">
        <v>0</v>
      </c>
      <c r="AF776">
        <v>0</v>
      </c>
      <c r="AG776">
        <f t="shared" si="89"/>
        <v>22.767958956373203</v>
      </c>
      <c r="AH776">
        <f t="shared" si="86"/>
        <v>45.535917912746406</v>
      </c>
      <c r="AI776">
        <f t="shared" si="90"/>
        <v>44.464082087253594</v>
      </c>
      <c r="AJ776">
        <f>(1/9.81)*(SQRT(9.81*2*Basic!$C$4)*SIN(RADIANS(AI776))+(SQRT((SQRT(9.81*2*Basic!$C$4)*SIN(RADIANS(AI776))*SQRT(9.81*2*Basic!$C$4)*SIN(RADIANS(AI776)))-19.62*(-Basic!$C$3))))*SQRT(9.81*2*Basic!$C$4)*COS(RADIANS(AI776))</f>
        <v>4.0246056599349807</v>
      </c>
    </row>
    <row r="777" spans="6:36" x14ac:dyDescent="0.3">
      <c r="F777" s="36">
        <f t="shared" si="87"/>
        <v>4.027415278744698</v>
      </c>
      <c r="G777" s="36">
        <f>Tool!$D$10+('Trajectory Map'!F777*SIN(RADIANS(90-2*DEGREES(ASIN($D$5/2000))))/COS(RADIANS(90-2*DEGREES(ASIN($D$5/2000))))-('Trajectory Map'!F777*'Trajectory Map'!F777/((Tool!$D$9-Tool!$D$10)*4*COS(RADIANS(90-2*DEGREES(ASIN($D$5/2000))))*COS(RADIANS(90-2*DEGREES(ASIN($D$5/2000)))))))</f>
        <v>0.7995145979109255</v>
      </c>
      <c r="AC777">
        <f t="shared" si="91"/>
        <v>775</v>
      </c>
      <c r="AD777">
        <f t="shared" si="88"/>
        <v>1843.7394067492294</v>
      </c>
      <c r="AE777">
        <v>0</v>
      </c>
      <c r="AF777">
        <v>0</v>
      </c>
      <c r="AG777">
        <f t="shared" si="89"/>
        <v>22.799031271888815</v>
      </c>
      <c r="AH777">
        <f t="shared" si="86"/>
        <v>45.59806254377763</v>
      </c>
      <c r="AI777">
        <f t="shared" si="90"/>
        <v>44.40193745622237</v>
      </c>
      <c r="AJ777">
        <f>(1/9.81)*(SQRT(9.81*2*Basic!$C$4)*SIN(RADIANS(AI777))+(SQRT((SQRT(9.81*2*Basic!$C$4)*SIN(RADIANS(AI777))*SQRT(9.81*2*Basic!$C$4)*SIN(RADIANS(AI777)))-19.62*(-Basic!$C$3))))*SQRT(9.81*2*Basic!$C$4)*COS(RADIANS(AI777))</f>
        <v>4.027415278744698</v>
      </c>
    </row>
    <row r="778" spans="6:36" x14ac:dyDescent="0.3">
      <c r="F778" s="36">
        <f t="shared" si="87"/>
        <v>4.030216464279583</v>
      </c>
      <c r="G778" s="36">
        <f>Tool!$D$10+('Trajectory Map'!F778*SIN(RADIANS(90-2*DEGREES(ASIN($D$5/2000))))/COS(RADIANS(90-2*DEGREES(ASIN($D$5/2000))))-('Trajectory Map'!F778*'Trajectory Map'!F778/((Tool!$D$9-Tool!$D$10)*4*COS(RADIANS(90-2*DEGREES(ASIN($D$5/2000))))*COS(RADIANS(90-2*DEGREES(ASIN($D$5/2000)))))))</f>
        <v>0.79313803974782449</v>
      </c>
      <c r="AC778">
        <f t="shared" si="91"/>
        <v>776</v>
      </c>
      <c r="AD778">
        <f t="shared" si="88"/>
        <v>1843.3187461749528</v>
      </c>
      <c r="AE778">
        <v>0</v>
      </c>
      <c r="AF778">
        <v>0</v>
      </c>
      <c r="AG778">
        <f t="shared" si="89"/>
        <v>22.830110672175874</v>
      </c>
      <c r="AH778">
        <f t="shared" si="86"/>
        <v>45.660221344351747</v>
      </c>
      <c r="AI778">
        <f t="shared" si="90"/>
        <v>44.339778655648253</v>
      </c>
      <c r="AJ778">
        <f>(1/9.81)*(SQRT(9.81*2*Basic!$C$4)*SIN(RADIANS(AI778))+(SQRT((SQRT(9.81*2*Basic!$C$4)*SIN(RADIANS(AI778))*SQRT(9.81*2*Basic!$C$4)*SIN(RADIANS(AI778)))-19.62*(-Basic!$C$3))))*SQRT(9.81*2*Basic!$C$4)*COS(RADIANS(AI778))</f>
        <v>4.030216464279583</v>
      </c>
    </row>
    <row r="779" spans="6:36" x14ac:dyDescent="0.3">
      <c r="F779" s="36">
        <f t="shared" si="87"/>
        <v>4.0330092109495235</v>
      </c>
      <c r="G779" s="36">
        <f>Tool!$D$10+('Trajectory Map'!F779*SIN(RADIANS(90-2*DEGREES(ASIN($D$5/2000))))/COS(RADIANS(90-2*DEGREES(ASIN($D$5/2000))))-('Trajectory Map'!F779*'Trajectory Map'!F779/((Tool!$D$9-Tool!$D$10)*4*COS(RADIANS(90-2*DEGREES(ASIN($D$5/2000))))*COS(RADIANS(90-2*DEGREES(ASIN($D$5/2000)))))))</f>
        <v>0.78677494806726989</v>
      </c>
      <c r="AC779">
        <f t="shared" si="91"/>
        <v>777</v>
      </c>
      <c r="AD779">
        <f t="shared" si="88"/>
        <v>1842.8974469568295</v>
      </c>
      <c r="AE779">
        <v>0</v>
      </c>
      <c r="AF779">
        <v>0</v>
      </c>
      <c r="AG779">
        <f t="shared" si="89"/>
        <v>22.861197171233801</v>
      </c>
      <c r="AH779">
        <f t="shared" si="86"/>
        <v>45.722394342467602</v>
      </c>
      <c r="AI779">
        <f t="shared" si="90"/>
        <v>44.277605657532398</v>
      </c>
      <c r="AJ779">
        <f>(1/9.81)*(SQRT(9.81*2*Basic!$C$4)*SIN(RADIANS(AI779))+(SQRT((SQRT(9.81*2*Basic!$C$4)*SIN(RADIANS(AI779))*SQRT(9.81*2*Basic!$C$4)*SIN(RADIANS(AI779)))-19.62*(-Basic!$C$3))))*SQRT(9.81*2*Basic!$C$4)*COS(RADIANS(AI779))</f>
        <v>4.0330092109495235</v>
      </c>
    </row>
    <row r="780" spans="6:36" x14ac:dyDescent="0.3">
      <c r="F780" s="36">
        <f t="shared" si="87"/>
        <v>4.0357935131843545</v>
      </c>
      <c r="G780" s="36">
        <f>Tool!$D$10+('Trajectory Map'!F780*SIN(RADIANS(90-2*DEGREES(ASIN($D$5/2000))))/COS(RADIANS(90-2*DEGREES(ASIN($D$5/2000))))-('Trajectory Map'!F780*'Trajectory Map'!F780/((Tool!$D$9-Tool!$D$10)*4*COS(RADIANS(90-2*DEGREES(ASIN($D$5/2000))))*COS(RADIANS(90-2*DEGREES(ASIN($D$5/2000)))))))</f>
        <v>0.78042538756524449</v>
      </c>
      <c r="AC780">
        <f t="shared" si="91"/>
        <v>778</v>
      </c>
      <c r="AD780">
        <f t="shared" si="88"/>
        <v>1842.4755086567636</v>
      </c>
      <c r="AE780">
        <v>0</v>
      </c>
      <c r="AF780">
        <v>0</v>
      </c>
      <c r="AG780">
        <f t="shared" si="89"/>
        <v>22.892290783086374</v>
      </c>
      <c r="AH780">
        <f t="shared" si="86"/>
        <v>45.784581566172747</v>
      </c>
      <c r="AI780">
        <f t="shared" si="90"/>
        <v>44.215418433827253</v>
      </c>
      <c r="AJ780">
        <f>(1/9.81)*(SQRT(9.81*2*Basic!$C$4)*SIN(RADIANS(AI780))+(SQRT((SQRT(9.81*2*Basic!$C$4)*SIN(RADIANS(AI780))*SQRT(9.81*2*Basic!$C$4)*SIN(RADIANS(AI780)))-19.62*(-Basic!$C$3))))*SQRT(9.81*2*Basic!$C$4)*COS(RADIANS(AI780))</f>
        <v>4.0357935131843545</v>
      </c>
    </row>
    <row r="781" spans="6:36" x14ac:dyDescent="0.3">
      <c r="F781" s="36">
        <f t="shared" si="87"/>
        <v>4.0385693654338723</v>
      </c>
      <c r="G781" s="36">
        <f>Tool!$D$10+('Trajectory Map'!F781*SIN(RADIANS(90-2*DEGREES(ASIN($D$5/2000))))/COS(RADIANS(90-2*DEGREES(ASIN($D$5/2000))))-('Trajectory Map'!F781*'Trajectory Map'!F781/((Tool!$D$9-Tool!$D$10)*4*COS(RADIANS(90-2*DEGREES(ASIN($D$5/2000))))*COS(RADIANS(90-2*DEGREES(ASIN($D$5/2000)))))))</f>
        <v>0.77408942278053683</v>
      </c>
      <c r="AC781">
        <f t="shared" si="91"/>
        <v>779</v>
      </c>
      <c r="AD781">
        <f t="shared" si="88"/>
        <v>1842.0529308355935</v>
      </c>
      <c r="AE781">
        <v>0</v>
      </c>
      <c r="AF781">
        <v>0</v>
      </c>
      <c r="AG781">
        <f t="shared" si="89"/>
        <v>22.923391521781802</v>
      </c>
      <c r="AH781">
        <f t="shared" si="86"/>
        <v>45.846783043563605</v>
      </c>
      <c r="AI781">
        <f t="shared" si="90"/>
        <v>44.153216956436395</v>
      </c>
      <c r="AJ781">
        <f>(1/9.81)*(SQRT(9.81*2*Basic!$C$4)*SIN(RADIANS(AI781))+(SQRT((SQRT(9.81*2*Basic!$C$4)*SIN(RADIANS(AI781))*SQRT(9.81*2*Basic!$C$4)*SIN(RADIANS(AI781)))-19.62*(-Basic!$C$3))))*SQRT(9.81*2*Basic!$C$4)*COS(RADIANS(AI781))</f>
        <v>4.0385693654338723</v>
      </c>
    </row>
    <row r="782" spans="6:36" x14ac:dyDescent="0.3">
      <c r="F782" s="36">
        <f t="shared" si="87"/>
        <v>4.0413367621678589</v>
      </c>
      <c r="G782" s="36">
        <f>Tool!$D$10+('Trajectory Map'!F782*SIN(RADIANS(90-2*DEGREES(ASIN($D$5/2000))))/COS(RADIANS(90-2*DEGREES(ASIN($D$5/2000))))-('Trajectory Map'!F782*'Trajectory Map'!F782/((Tool!$D$9-Tool!$D$10)*4*COS(RADIANS(90-2*DEGREES(ASIN($D$5/2000))))*COS(RADIANS(90-2*DEGREES(ASIN($D$5/2000)))))))</f>
        <v>0.76776711809412834</v>
      </c>
      <c r="AC782">
        <f t="shared" si="91"/>
        <v>780</v>
      </c>
      <c r="AD782">
        <f t="shared" si="88"/>
        <v>1841.6297130530882</v>
      </c>
      <c r="AE782">
        <v>0</v>
      </c>
      <c r="AF782">
        <v>0</v>
      </c>
      <c r="AG782">
        <f t="shared" si="89"/>
        <v>22.954499401392809</v>
      </c>
      <c r="AH782">
        <f t="shared" si="86"/>
        <v>45.908998802785618</v>
      </c>
      <c r="AI782">
        <f t="shared" si="90"/>
        <v>44.091001197214382</v>
      </c>
      <c r="AJ782">
        <f>(1/9.81)*(SQRT(9.81*2*Basic!$C$4)*SIN(RADIANS(AI782))+(SQRT((SQRT(9.81*2*Basic!$C$4)*SIN(RADIANS(AI782))*SQRT(9.81*2*Basic!$C$4)*SIN(RADIANS(AI782)))-19.62*(-Basic!$C$3))))*SQRT(9.81*2*Basic!$C$4)*COS(RADIANS(AI782))</f>
        <v>4.0413367621678589</v>
      </c>
    </row>
    <row r="783" spans="6:36" x14ac:dyDescent="0.3">
      <c r="F783" s="36">
        <f t="shared" si="87"/>
        <v>4.0440956978760996</v>
      </c>
      <c r="G783" s="36">
        <f>Tool!$D$10+('Trajectory Map'!F783*SIN(RADIANS(90-2*DEGREES(ASIN($D$5/2000))))/COS(RADIANS(90-2*DEGREES(ASIN($D$5/2000))))-('Trajectory Map'!F783*'Trajectory Map'!F783/((Tool!$D$9-Tool!$D$10)*4*COS(RADIANS(90-2*DEGREES(ASIN($D$5/2000))))*COS(RADIANS(90-2*DEGREES(ASIN($D$5/2000)))))))</f>
        <v>0.76145853772861694</v>
      </c>
      <c r="AC783">
        <f t="shared" si="91"/>
        <v>781</v>
      </c>
      <c r="AD783">
        <f t="shared" si="88"/>
        <v>1841.2058548679449</v>
      </c>
      <c r="AE783">
        <v>0</v>
      </c>
      <c r="AF783">
        <v>0</v>
      </c>
      <c r="AG783">
        <f t="shared" si="89"/>
        <v>22.985614436016693</v>
      </c>
      <c r="AH783">
        <f t="shared" si="86"/>
        <v>45.971228872033386</v>
      </c>
      <c r="AI783">
        <f t="shared" si="90"/>
        <v>44.028771127966614</v>
      </c>
      <c r="AJ783">
        <f>(1/9.81)*(SQRT(9.81*2*Basic!$C$4)*SIN(RADIANS(AI783))+(SQRT((SQRT(9.81*2*Basic!$C$4)*SIN(RADIANS(AI783))*SQRT(9.81*2*Basic!$C$4)*SIN(RADIANS(AI783)))-19.62*(-Basic!$C$3))))*SQRT(9.81*2*Basic!$C$4)*COS(RADIANS(AI783))</f>
        <v>4.0440956978760996</v>
      </c>
    </row>
    <row r="784" spans="6:36" x14ac:dyDescent="0.3">
      <c r="F784" s="36">
        <f t="shared" si="87"/>
        <v>4.0468461670684013</v>
      </c>
      <c r="G784" s="36">
        <f>Tool!$D$10+('Trajectory Map'!F784*SIN(RADIANS(90-2*DEGREES(ASIN($D$5/2000))))/COS(RADIANS(90-2*DEGREES(ASIN($D$5/2000))))-('Trajectory Map'!F784*'Trajectory Map'!F784/((Tool!$D$9-Tool!$D$10)*4*COS(RADIANS(90-2*DEGREES(ASIN($D$5/2000))))*COS(RADIANS(90-2*DEGREES(ASIN($D$5/2000)))))))</f>
        <v>0.7551637457476148</v>
      </c>
      <c r="AC784">
        <f t="shared" si="91"/>
        <v>782</v>
      </c>
      <c r="AD784">
        <f t="shared" si="88"/>
        <v>1840.7813558377866</v>
      </c>
      <c r="AE784">
        <v>0</v>
      </c>
      <c r="AF784">
        <v>0</v>
      </c>
      <c r="AG784">
        <f t="shared" si="89"/>
        <v>23.016736639775431</v>
      </c>
      <c r="AH784">
        <f t="shared" si="86"/>
        <v>46.033473279550861</v>
      </c>
      <c r="AI784">
        <f t="shared" si="90"/>
        <v>43.966526720449139</v>
      </c>
      <c r="AJ784">
        <f>(1/9.81)*(SQRT(9.81*2*Basic!$C$4)*SIN(RADIANS(AI784))+(SQRT((SQRT(9.81*2*Basic!$C$4)*SIN(RADIANS(AI784))*SQRT(9.81*2*Basic!$C$4)*SIN(RADIANS(AI784)))-19.62*(-Basic!$C$3))))*SQRT(9.81*2*Basic!$C$4)*COS(RADIANS(AI784))</f>
        <v>4.0468461670684013</v>
      </c>
    </row>
    <row r="785" spans="6:36" x14ac:dyDescent="0.3">
      <c r="F785" s="36">
        <f t="shared" si="87"/>
        <v>4.0495881642746081</v>
      </c>
      <c r="G785" s="36">
        <f>Tool!$D$10+('Trajectory Map'!F785*SIN(RADIANS(90-2*DEGREES(ASIN($D$5/2000))))/COS(RADIANS(90-2*DEGREES(ASIN($D$5/2000))))-('Trajectory Map'!F785*'Trajectory Map'!F785/((Tool!$D$9-Tool!$D$10)*4*COS(RADIANS(90-2*DEGREES(ASIN($D$5/2000))))*COS(RADIANS(90-2*DEGREES(ASIN($D$5/2000)))))))</f>
        <v>0.74888280605518043</v>
      </c>
      <c r="AC785">
        <f t="shared" si="91"/>
        <v>783</v>
      </c>
      <c r="AD785">
        <f t="shared" si="88"/>
        <v>1840.3562155191587</v>
      </c>
      <c r="AE785">
        <v>0</v>
      </c>
      <c r="AF785">
        <v>0</v>
      </c>
      <c r="AG785">
        <f t="shared" si="89"/>
        <v>23.047866026815729</v>
      </c>
      <c r="AH785">
        <f t="shared" si="86"/>
        <v>46.095732053631458</v>
      </c>
      <c r="AI785">
        <f t="shared" si="90"/>
        <v>43.904267946368542</v>
      </c>
      <c r="AJ785">
        <f>(1/9.81)*(SQRT(9.81*2*Basic!$C$4)*SIN(RADIANS(AI785))+(SQRT((SQRT(9.81*2*Basic!$C$4)*SIN(RADIANS(AI785))*SQRT(9.81*2*Basic!$C$4)*SIN(RADIANS(AI785)))-19.62*(-Basic!$C$3))))*SQRT(9.81*2*Basic!$C$4)*COS(RADIANS(AI785))</f>
        <v>4.0495881642746081</v>
      </c>
    </row>
    <row r="786" spans="6:36" x14ac:dyDescent="0.3">
      <c r="F786" s="36">
        <f t="shared" si="87"/>
        <v>4.0523216840446299</v>
      </c>
      <c r="G786" s="36">
        <f>Tool!$D$10+('Trajectory Map'!F786*SIN(RADIANS(90-2*DEGREES(ASIN($D$5/2000))))/COS(RADIANS(90-2*DEGREES(ASIN($D$5/2000))))-('Trajectory Map'!F786*'Trajectory Map'!F786/((Tool!$D$9-Tool!$D$10)*4*COS(RADIANS(90-2*DEGREES(ASIN($D$5/2000))))*COS(RADIANS(90-2*DEGREES(ASIN($D$5/2000)))))))</f>
        <v>0.74261578239520398</v>
      </c>
      <c r="AC786">
        <f t="shared" si="91"/>
        <v>784</v>
      </c>
      <c r="AD786">
        <f t="shared" si="88"/>
        <v>1839.9304334675264</v>
      </c>
      <c r="AE786">
        <v>0</v>
      </c>
      <c r="AF786">
        <v>0</v>
      </c>
      <c r="AG786">
        <f t="shared" si="89"/>
        <v>23.079002611309111</v>
      </c>
      <c r="AH786">
        <f t="shared" si="86"/>
        <v>46.158005222618222</v>
      </c>
      <c r="AI786">
        <f t="shared" si="90"/>
        <v>43.841994777381778</v>
      </c>
      <c r="AJ786">
        <f>(1/9.81)*(SQRT(9.81*2*Basic!$C$4)*SIN(RADIANS(AI786))+(SQRT((SQRT(9.81*2*Basic!$C$4)*SIN(RADIANS(AI786))*SQRT(9.81*2*Basic!$C$4)*SIN(RADIANS(AI786)))-19.62*(-Basic!$C$3))))*SQRT(9.81*2*Basic!$C$4)*COS(RADIANS(AI786))</f>
        <v>4.0523216840446299</v>
      </c>
    </row>
    <row r="787" spans="6:36" x14ac:dyDescent="0.3">
      <c r="F787" s="36">
        <f t="shared" si="87"/>
        <v>4.0550467209484484</v>
      </c>
      <c r="G787" s="36">
        <f>Tool!$D$10+('Trajectory Map'!F787*SIN(RADIANS(90-2*DEGREES(ASIN($D$5/2000))))/COS(RADIANS(90-2*DEGREES(ASIN($D$5/2000))))-('Trajectory Map'!F787*'Trajectory Map'!F787/((Tool!$D$9-Tool!$D$10)*4*COS(RADIANS(90-2*DEGREES(ASIN($D$5/2000))))*COS(RADIANS(90-2*DEGREES(ASIN($D$5/2000)))))))</f>
        <v>0.73636273835085264</v>
      </c>
      <c r="AC787">
        <f t="shared" si="91"/>
        <v>785</v>
      </c>
      <c r="AD787">
        <f t="shared" si="88"/>
        <v>1839.5040092372726</v>
      </c>
      <c r="AE787">
        <v>0</v>
      </c>
      <c r="AF787">
        <v>0</v>
      </c>
      <c r="AG787">
        <f t="shared" si="89"/>
        <v>23.110146407452</v>
      </c>
      <c r="AH787">
        <f t="shared" si="86"/>
        <v>46.220292814903999</v>
      </c>
      <c r="AI787">
        <f t="shared" si="90"/>
        <v>43.779707185096001</v>
      </c>
      <c r="AJ787">
        <f>(1/9.81)*(SQRT(9.81*2*Basic!$C$4)*SIN(RADIANS(AI787))+(SQRT((SQRT(9.81*2*Basic!$C$4)*SIN(RADIANS(AI787))*SQRT(9.81*2*Basic!$C$4)*SIN(RADIANS(AI787)))-19.62*(-Basic!$C$3))))*SQRT(9.81*2*Basic!$C$4)*COS(RADIANS(AI787))</f>
        <v>4.0550467209484484</v>
      </c>
    </row>
    <row r="788" spans="6:36" x14ac:dyDescent="0.3">
      <c r="F788" s="36">
        <f t="shared" si="87"/>
        <v>4.0577632695761459</v>
      </c>
      <c r="G788" s="36">
        <f>Tool!$D$10+('Trajectory Map'!F788*SIN(RADIANS(90-2*DEGREES(ASIN($D$5/2000))))/COS(RADIANS(90-2*DEGREES(ASIN($D$5/2000))))-('Trajectory Map'!F788*'Trajectory Map'!F788/((Tool!$D$9-Tool!$D$10)*4*COS(RADIANS(90-2*DEGREES(ASIN($D$5/2000))))*COS(RADIANS(90-2*DEGREES(ASIN($D$5/2000)))))))</f>
        <v>0.73012373734396219</v>
      </c>
      <c r="AC788">
        <f t="shared" si="91"/>
        <v>786</v>
      </c>
      <c r="AD788">
        <f t="shared" si="88"/>
        <v>1839.0769423816939</v>
      </c>
      <c r="AE788">
        <v>0</v>
      </c>
      <c r="AF788">
        <v>0</v>
      </c>
      <c r="AG788">
        <f t="shared" si="89"/>
        <v>23.141297429465801</v>
      </c>
      <c r="AH788">
        <f t="shared" si="86"/>
        <v>46.282594858931603</v>
      </c>
      <c r="AI788">
        <f t="shared" si="90"/>
        <v>43.717405141068397</v>
      </c>
      <c r="AJ788">
        <f>(1/9.81)*(SQRT(9.81*2*Basic!$C$4)*SIN(RADIANS(AI788))+(SQRT((SQRT(9.81*2*Basic!$C$4)*SIN(RADIANS(AI788))*SQRT(9.81*2*Basic!$C$4)*SIN(RADIANS(AI788)))-19.62*(-Basic!$C$3))))*SQRT(9.81*2*Basic!$C$4)*COS(RADIANS(AI788))</f>
        <v>4.0577632695761459</v>
      </c>
    </row>
    <row r="789" spans="6:36" x14ac:dyDescent="0.3">
      <c r="F789" s="36">
        <f t="shared" si="87"/>
        <v>4.0604713245379198</v>
      </c>
      <c r="G789" s="36">
        <f>Tool!$D$10+('Trajectory Map'!F789*SIN(RADIANS(90-2*DEGREES(ASIN($D$5/2000))))/COS(RADIANS(90-2*DEGREES(ASIN($D$5/2000))))-('Trajectory Map'!F789*'Trajectory Map'!F789/((Tool!$D$9-Tool!$D$10)*4*COS(RADIANS(90-2*DEGREES(ASIN($D$5/2000))))*COS(RADIANS(90-2*DEGREES(ASIN($D$5/2000)))))))</f>
        <v>0.72389884263446769</v>
      </c>
      <c r="AC789">
        <f t="shared" si="91"/>
        <v>787</v>
      </c>
      <c r="AD789">
        <f t="shared" si="88"/>
        <v>1838.6492324529984</v>
      </c>
      <c r="AE789">
        <v>0</v>
      </c>
      <c r="AF789">
        <v>0</v>
      </c>
      <c r="AG789">
        <f t="shared" si="89"/>
        <v>23.172455691596955</v>
      </c>
      <c r="AH789">
        <f t="shared" si="86"/>
        <v>46.34491138319391</v>
      </c>
      <c r="AI789">
        <f t="shared" si="90"/>
        <v>43.65508861680609</v>
      </c>
      <c r="AJ789">
        <f>(1/9.81)*(SQRT(9.81*2*Basic!$C$4)*SIN(RADIANS(AI789))+(SQRT((SQRT(9.81*2*Basic!$C$4)*SIN(RADIANS(AI789))*SQRT(9.81*2*Basic!$C$4)*SIN(RADIANS(AI789)))-19.62*(-Basic!$C$3))))*SQRT(9.81*2*Basic!$C$4)*COS(RADIANS(AI789))</f>
        <v>4.0604713245379198</v>
      </c>
    </row>
    <row r="790" spans="6:36" x14ac:dyDescent="0.3">
      <c r="F790" s="36">
        <f t="shared" si="87"/>
        <v>4.0631708804640976</v>
      </c>
      <c r="G790" s="36">
        <f>Tool!$D$10+('Trajectory Map'!F790*SIN(RADIANS(90-2*DEGREES(ASIN($D$5/2000))))/COS(RADIANS(90-2*DEGREES(ASIN($D$5/2000))))-('Trajectory Map'!F790*'Trajectory Map'!F790/((Tool!$D$9-Tool!$D$10)*4*COS(RADIANS(90-2*DEGREES(ASIN($D$5/2000))))*COS(RADIANS(90-2*DEGREES(ASIN($D$5/2000)))))))</f>
        <v>0.71768811731982707</v>
      </c>
      <c r="AC790">
        <f t="shared" si="91"/>
        <v>788</v>
      </c>
      <c r="AD790">
        <f t="shared" si="88"/>
        <v>1838.220879002303</v>
      </c>
      <c r="AE790">
        <v>0</v>
      </c>
      <c r="AF790">
        <v>0</v>
      </c>
      <c r="AG790">
        <f t="shared" si="89"/>
        <v>23.203621208117049</v>
      </c>
      <c r="AH790">
        <f t="shared" si="86"/>
        <v>46.407242416234098</v>
      </c>
      <c r="AI790">
        <f t="shared" si="90"/>
        <v>43.592757583765902</v>
      </c>
      <c r="AJ790">
        <f>(1/9.81)*(SQRT(9.81*2*Basic!$C$4)*SIN(RADIANS(AI790))+(SQRT((SQRT(9.81*2*Basic!$C$4)*SIN(RADIANS(AI790))*SQRT(9.81*2*Basic!$C$4)*SIN(RADIANS(AI790)))-19.62*(-Basic!$C$3))))*SQRT(9.81*2*Basic!$C$4)*COS(RADIANS(AI790))</f>
        <v>4.0631708804640976</v>
      </c>
    </row>
    <row r="791" spans="6:36" x14ac:dyDescent="0.3">
      <c r="F791" s="36">
        <f t="shared" si="87"/>
        <v>4.0658619320051654</v>
      </c>
      <c r="G791" s="36">
        <f>Tool!$D$10+('Trajectory Map'!F791*SIN(RADIANS(90-2*DEGREES(ASIN($D$5/2000))))/COS(RADIANS(90-2*DEGREES(ASIN($D$5/2000))))-('Trajectory Map'!F791*'Trajectory Map'!F791/((Tool!$D$9-Tool!$D$10)*4*COS(RADIANS(90-2*DEGREES(ASIN($D$5/2000))))*COS(RADIANS(90-2*DEGREES(ASIN($D$5/2000)))))))</f>
        <v>0.71149162433443136</v>
      </c>
      <c r="AC791">
        <f t="shared" si="91"/>
        <v>789</v>
      </c>
      <c r="AD791">
        <f t="shared" si="88"/>
        <v>1837.7918815796309</v>
      </c>
      <c r="AE791">
        <v>0</v>
      </c>
      <c r="AF791">
        <v>0</v>
      </c>
      <c r="AG791">
        <f t="shared" si="89"/>
        <v>23.234793993322871</v>
      </c>
      <c r="AH791">
        <f t="shared" si="86"/>
        <v>46.469587986645742</v>
      </c>
      <c r="AI791">
        <f t="shared" si="90"/>
        <v>43.530412013354258</v>
      </c>
      <c r="AJ791">
        <f>(1/9.81)*(SQRT(9.81*2*Basic!$C$4)*SIN(RADIANS(AI791))+(SQRT((SQRT(9.81*2*Basic!$C$4)*SIN(RADIANS(AI791))*SQRT(9.81*2*Basic!$C$4)*SIN(RADIANS(AI791)))-19.62*(-Basic!$C$3))))*SQRT(9.81*2*Basic!$C$4)*COS(RADIANS(AI791))</f>
        <v>4.0658619320051654</v>
      </c>
    </row>
    <row r="792" spans="6:36" x14ac:dyDescent="0.3">
      <c r="F792" s="36">
        <f t="shared" si="87"/>
        <v>4.0685444738317758</v>
      </c>
      <c r="G792" s="36">
        <f>Tool!$D$10+('Trajectory Map'!F792*SIN(RADIANS(90-2*DEGREES(ASIN($D$5/2000))))/COS(RADIANS(90-2*DEGREES(ASIN($D$5/2000))))-('Trajectory Map'!F792*'Trajectory Map'!F792/((Tool!$D$9-Tool!$D$10)*4*COS(RADIANS(90-2*DEGREES(ASIN($D$5/2000))))*COS(RADIANS(90-2*DEGREES(ASIN($D$5/2000)))))))</f>
        <v>0.70530942644903272</v>
      </c>
      <c r="AC792">
        <f t="shared" si="91"/>
        <v>790</v>
      </c>
      <c r="AD792">
        <f t="shared" si="88"/>
        <v>1837.3622397339072</v>
      </c>
      <c r="AE792">
        <v>0</v>
      </c>
      <c r="AF792">
        <v>0</v>
      </c>
      <c r="AG792">
        <f t="shared" si="89"/>
        <v>23.2659740615365</v>
      </c>
      <c r="AH792">
        <f t="shared" si="86"/>
        <v>46.531948123073001</v>
      </c>
      <c r="AI792">
        <f t="shared" si="90"/>
        <v>43.468051876926999</v>
      </c>
      <c r="AJ792">
        <f>(1/9.81)*(SQRT(9.81*2*Basic!$C$4)*SIN(RADIANS(AI792))+(SQRT((SQRT(9.81*2*Basic!$C$4)*SIN(RADIANS(AI792))*SQRT(9.81*2*Basic!$C$4)*SIN(RADIANS(AI792)))-19.62*(-Basic!$C$3))))*SQRT(9.81*2*Basic!$C$4)*COS(RADIANS(AI792))</f>
        <v>4.0685444738317758</v>
      </c>
    </row>
    <row r="793" spans="6:36" x14ac:dyDescent="0.3">
      <c r="F793" s="36">
        <f t="shared" si="87"/>
        <v>4.0712185006347692</v>
      </c>
      <c r="G793" s="36">
        <f>Tool!$D$10+('Trajectory Map'!F793*SIN(RADIANS(90-2*DEGREES(ASIN($D$5/2000))))/COS(RADIANS(90-2*DEGREES(ASIN($D$5/2000))))-('Trajectory Map'!F793*'Trajectory Map'!F793/((Tool!$D$9-Tool!$D$10)*4*COS(RADIANS(90-2*DEGREES(ASIN($D$5/2000))))*COS(RADIANS(90-2*DEGREES(ASIN($D$5/2000)))))))</f>
        <v>0.69914158627018086</v>
      </c>
      <c r="AC793">
        <f t="shared" si="91"/>
        <v>791</v>
      </c>
      <c r="AD793">
        <f t="shared" si="88"/>
        <v>1836.931953012958</v>
      </c>
      <c r="AE793">
        <v>0</v>
      </c>
      <c r="AF793">
        <v>0</v>
      </c>
      <c r="AG793">
        <f t="shared" si="89"/>
        <v>23.29716142710539</v>
      </c>
      <c r="AH793">
        <f t="shared" si="86"/>
        <v>46.59432285421078</v>
      </c>
      <c r="AI793">
        <f t="shared" si="90"/>
        <v>43.40567714578922</v>
      </c>
      <c r="AJ793">
        <f>(1/9.81)*(SQRT(9.81*2*Basic!$C$4)*SIN(RADIANS(AI793))+(SQRT((SQRT(9.81*2*Basic!$C$4)*SIN(RADIANS(AI793))*SQRT(9.81*2*Basic!$C$4)*SIN(RADIANS(AI793)))-19.62*(-Basic!$C$3))))*SQRT(9.81*2*Basic!$C$4)*COS(RADIANS(AI793))</f>
        <v>4.0712185006347692</v>
      </c>
    </row>
    <row r="794" spans="6:36" x14ac:dyDescent="0.3">
      <c r="F794" s="36">
        <f t="shared" si="87"/>
        <v>4.0738840071251969</v>
      </c>
      <c r="G794" s="36">
        <f>Tool!$D$10+('Trajectory Map'!F794*SIN(RADIANS(90-2*DEGREES(ASIN($D$5/2000))))/COS(RADIANS(90-2*DEGREES(ASIN($D$5/2000))))-('Trajectory Map'!F794*'Trajectory Map'!F794/((Tool!$D$9-Tool!$D$10)*4*COS(RADIANS(90-2*DEGREES(ASIN($D$5/2000))))*COS(RADIANS(90-2*DEGREES(ASIN($D$5/2000)))))))</f>
        <v>0.69298816623962667</v>
      </c>
      <c r="AC794">
        <f t="shared" si="91"/>
        <v>792</v>
      </c>
      <c r="AD794">
        <f t="shared" si="88"/>
        <v>1836.5010209635061</v>
      </c>
      <c r="AE794">
        <v>0</v>
      </c>
      <c r="AF794">
        <v>0</v>
      </c>
      <c r="AG794">
        <f t="shared" si="89"/>
        <v>23.328356104402431</v>
      </c>
      <c r="AH794">
        <f t="shared" si="86"/>
        <v>46.656712208804862</v>
      </c>
      <c r="AI794">
        <f t="shared" si="90"/>
        <v>43.343287791195138</v>
      </c>
      <c r="AJ794">
        <f>(1/9.81)*(SQRT(9.81*2*Basic!$C$4)*SIN(RADIANS(AI794))+(SQRT((SQRT(9.81*2*Basic!$C$4)*SIN(RADIANS(AI794))*SQRT(9.81*2*Basic!$C$4)*SIN(RADIANS(AI794)))-19.62*(-Basic!$C$3))))*SQRT(9.81*2*Basic!$C$4)*COS(RADIANS(AI794))</f>
        <v>4.0738840071251969</v>
      </c>
    </row>
    <row r="795" spans="6:36" x14ac:dyDescent="0.3">
      <c r="F795" s="36">
        <f t="shared" si="87"/>
        <v>4.0765409880343357</v>
      </c>
      <c r="G795" s="36">
        <f>Tool!$D$10+('Trajectory Map'!F795*SIN(RADIANS(90-2*DEGREES(ASIN($D$5/2000))))/COS(RADIANS(90-2*DEGREES(ASIN($D$5/2000))))-('Trajectory Map'!F795*'Trajectory Map'!F795/((Tool!$D$9-Tool!$D$10)*4*COS(RADIANS(90-2*DEGREES(ASIN($D$5/2000))))*COS(RADIANS(90-2*DEGREES(ASIN($D$5/2000)))))))</f>
        <v>0.68684922863376263</v>
      </c>
      <c r="AC795">
        <f t="shared" si="91"/>
        <v>793</v>
      </c>
      <c r="AD795">
        <f t="shared" si="88"/>
        <v>1836.0694431311688</v>
      </c>
      <c r="AE795">
        <v>0</v>
      </c>
      <c r="AF795">
        <v>0</v>
      </c>
      <c r="AG795">
        <f t="shared" si="89"/>
        <v>23.359558107826057</v>
      </c>
      <c r="AH795">
        <f t="shared" si="86"/>
        <v>46.719116215652114</v>
      </c>
      <c r="AI795">
        <f t="shared" si="90"/>
        <v>43.280883784347886</v>
      </c>
      <c r="AJ795">
        <f>(1/9.81)*(SQRT(9.81*2*Basic!$C$4)*SIN(RADIANS(AI795))+(SQRT((SQRT(9.81*2*Basic!$C$4)*SIN(RADIANS(AI795))*SQRT(9.81*2*Basic!$C$4)*SIN(RADIANS(AI795)))-19.62*(-Basic!$C$3))))*SQRT(9.81*2*Basic!$C$4)*COS(RADIANS(AI795))</f>
        <v>4.0765409880343357</v>
      </c>
    </row>
    <row r="796" spans="6:36" x14ac:dyDescent="0.3">
      <c r="F796" s="36">
        <f t="shared" si="87"/>
        <v>4.0791894381137039</v>
      </c>
      <c r="G796" s="36">
        <f>Tool!$D$10+('Trajectory Map'!F796*SIN(RADIANS(90-2*DEGREES(ASIN($D$5/2000))))/COS(RADIANS(90-2*DEGREES(ASIN($D$5/2000))))-('Trajectory Map'!F796*'Trajectory Map'!F796/((Tool!$D$9-Tool!$D$10)*4*COS(RADIANS(90-2*DEGREES(ASIN($D$5/2000))))*COS(RADIANS(90-2*DEGREES(ASIN($D$5/2000)))))))</f>
        <v>0.68072483556306063</v>
      </c>
      <c r="AC796">
        <f t="shared" si="91"/>
        <v>794</v>
      </c>
      <c r="AD796">
        <f t="shared" si="88"/>
        <v>1835.6372190604548</v>
      </c>
      <c r="AE796">
        <v>0</v>
      </c>
      <c r="AF796">
        <v>0</v>
      </c>
      <c r="AG796">
        <f t="shared" si="89"/>
        <v>23.390767451800293</v>
      </c>
      <c r="AH796">
        <f t="shared" si="86"/>
        <v>46.781534903600587</v>
      </c>
      <c r="AI796">
        <f t="shared" si="90"/>
        <v>43.218465096399413</v>
      </c>
      <c r="AJ796">
        <f>(1/9.81)*(SQRT(9.81*2*Basic!$C$4)*SIN(RADIANS(AI796))+(SQRT((SQRT(9.81*2*Basic!$C$4)*SIN(RADIANS(AI796))*SQRT(9.81*2*Basic!$C$4)*SIN(RADIANS(AI796)))-19.62*(-Basic!$C$3))))*SQRT(9.81*2*Basic!$C$4)*COS(RADIANS(AI796))</f>
        <v>4.0791894381137039</v>
      </c>
    </row>
    <row r="797" spans="6:36" x14ac:dyDescent="0.3">
      <c r="F797" s="36">
        <f t="shared" si="87"/>
        <v>4.0818293521350837</v>
      </c>
      <c r="G797" s="36">
        <f>Tool!$D$10+('Trajectory Map'!F797*SIN(RADIANS(90-2*DEGREES(ASIN($D$5/2000))))/COS(RADIANS(90-2*DEGREES(ASIN($D$5/2000))))-('Trajectory Map'!F797*'Trajectory Map'!F797/((Tool!$D$9-Tool!$D$10)*4*COS(RADIANS(90-2*DEGREES(ASIN($D$5/2000))))*COS(RADIANS(90-2*DEGREES(ASIN($D$5/2000)))))))</f>
        <v>0.67461504897148661</v>
      </c>
      <c r="AC797">
        <f t="shared" si="91"/>
        <v>795</v>
      </c>
      <c r="AD797">
        <f t="shared" si="88"/>
        <v>1835.2043482947615</v>
      </c>
      <c r="AE797">
        <v>0</v>
      </c>
      <c r="AF797">
        <v>0</v>
      </c>
      <c r="AG797">
        <f t="shared" si="89"/>
        <v>23.421984150774875</v>
      </c>
      <c r="AH797">
        <f t="shared" si="86"/>
        <v>46.843968301549751</v>
      </c>
      <c r="AI797">
        <f t="shared" si="90"/>
        <v>43.156031698450249</v>
      </c>
      <c r="AJ797">
        <f>(1/9.81)*(SQRT(9.81*2*Basic!$C$4)*SIN(RADIANS(AI797))+(SQRT((SQRT(9.81*2*Basic!$C$4)*SIN(RADIANS(AI797))*SQRT(9.81*2*Basic!$C$4)*SIN(RADIANS(AI797)))-19.62*(-Basic!$C$3))))*SQRT(9.81*2*Basic!$C$4)*COS(RADIANS(AI797))</f>
        <v>4.0818293521350837</v>
      </c>
    </row>
    <row r="798" spans="6:36" x14ac:dyDescent="0.3">
      <c r="F798" s="36">
        <f t="shared" si="87"/>
        <v>4.084460724890536</v>
      </c>
      <c r="G798" s="36">
        <f>Tool!$D$10+('Trajectory Map'!F798*SIN(RADIANS(90-2*DEGREES(ASIN($D$5/2000))))/COS(RADIANS(90-2*DEGREES(ASIN($D$5/2000))))-('Trajectory Map'!F798*'Trajectory Map'!F798/((Tool!$D$9-Tool!$D$10)*4*COS(RADIANS(90-2*DEGREES(ASIN($D$5/2000))))*COS(RADIANS(90-2*DEGREES(ASIN($D$5/2000)))))))</f>
        <v>0.66851993063594195</v>
      </c>
      <c r="AC798">
        <f t="shared" si="91"/>
        <v>796</v>
      </c>
      <c r="AD798">
        <f t="shared" si="88"/>
        <v>1834.7708303763716</v>
      </c>
      <c r="AE798">
        <v>0</v>
      </c>
      <c r="AF798">
        <v>0</v>
      </c>
      <c r="AG798">
        <f t="shared" si="89"/>
        <v>23.453208219225296</v>
      </c>
      <c r="AH798">
        <f t="shared" si="86"/>
        <v>46.906416438450591</v>
      </c>
      <c r="AI798">
        <f t="shared" si="90"/>
        <v>43.093583561549409</v>
      </c>
      <c r="AJ798">
        <f>(1/9.81)*(SQRT(9.81*2*Basic!$C$4)*SIN(RADIANS(AI798))+(SQRT((SQRT(9.81*2*Basic!$C$4)*SIN(RADIANS(AI798))*SQRT(9.81*2*Basic!$C$4)*SIN(RADIANS(AI798)))-19.62*(-Basic!$C$3))))*SQRT(9.81*2*Basic!$C$4)*COS(RADIANS(AI798))</f>
        <v>4.084460724890536</v>
      </c>
    </row>
    <row r="799" spans="6:36" x14ac:dyDescent="0.3">
      <c r="F799" s="36">
        <f t="shared" si="87"/>
        <v>4.0870835511924195</v>
      </c>
      <c r="G799" s="36">
        <f>Tool!$D$10+('Trajectory Map'!F799*SIN(RADIANS(90-2*DEGREES(ASIN($D$5/2000))))/COS(RADIANS(90-2*DEGREES(ASIN($D$5/2000))))-('Trajectory Map'!F799*'Trajectory Map'!F799/((Tool!$D$9-Tool!$D$10)*4*COS(RADIANS(90-2*DEGREES(ASIN($D$5/2000))))*COS(RADIANS(90-2*DEGREES(ASIN($D$5/2000)))))))</f>
        <v>0.66243954216570256</v>
      </c>
      <c r="AC799">
        <f t="shared" si="91"/>
        <v>797</v>
      </c>
      <c r="AD799">
        <f t="shared" si="88"/>
        <v>1834.3366648464507</v>
      </c>
      <c r="AE799">
        <v>0</v>
      </c>
      <c r="AF799">
        <v>0</v>
      </c>
      <c r="AG799">
        <f t="shared" si="89"/>
        <v>23.484439671652904</v>
      </c>
      <c r="AH799">
        <f t="shared" si="86"/>
        <v>46.968879343305808</v>
      </c>
      <c r="AI799">
        <f t="shared" si="90"/>
        <v>43.031120656694192</v>
      </c>
      <c r="AJ799">
        <f>(1/9.81)*(SQRT(9.81*2*Basic!$C$4)*SIN(RADIANS(AI799))+(SQRT((SQRT(9.81*2*Basic!$C$4)*SIN(RADIANS(AI799))*SQRT(9.81*2*Basic!$C$4)*SIN(RADIANS(AI799)))-19.62*(-Basic!$C$3))))*SQRT(9.81*2*Basic!$C$4)*COS(RADIANS(AI799))</f>
        <v>4.0870835511924195</v>
      </c>
    </row>
    <row r="800" spans="6:36" x14ac:dyDescent="0.3">
      <c r="F800" s="36">
        <f t="shared" si="87"/>
        <v>4.0896978258734098</v>
      </c>
      <c r="G800" s="36">
        <f>Tool!$D$10+('Trajectory Map'!F800*SIN(RADIANS(90-2*DEGREES(ASIN($D$5/2000))))/COS(RADIANS(90-2*DEGREES(ASIN($D$5/2000))))-('Trajectory Map'!F800*'Trajectory Map'!F800/((Tool!$D$9-Tool!$D$10)*4*COS(RADIANS(90-2*DEGREES(ASIN($D$5/2000))))*COS(RADIANS(90-2*DEGREES(ASIN($D$5/2000)))))))</f>
        <v>0.65637394500184643</v>
      </c>
      <c r="AC800">
        <f t="shared" si="91"/>
        <v>798</v>
      </c>
      <c r="AD800">
        <f t="shared" si="88"/>
        <v>1833.9018512450441</v>
      </c>
      <c r="AE800">
        <v>0</v>
      </c>
      <c r="AF800">
        <v>0</v>
      </c>
      <c r="AG800">
        <f t="shared" si="89"/>
        <v>23.515678522584981</v>
      </c>
      <c r="AH800">
        <f t="shared" si="86"/>
        <v>47.031357045169962</v>
      </c>
      <c r="AI800">
        <f t="shared" si="90"/>
        <v>42.968642954830038</v>
      </c>
      <c r="AJ800">
        <f>(1/9.81)*(SQRT(9.81*2*Basic!$C$4)*SIN(RADIANS(AI800))+(SQRT((SQRT(9.81*2*Basic!$C$4)*SIN(RADIANS(AI800))*SQRT(9.81*2*Basic!$C$4)*SIN(RADIANS(AI800)))-19.62*(-Basic!$C$3))))*SQRT(9.81*2*Basic!$C$4)*COS(RADIANS(AI800))</f>
        <v>4.0896978258734098</v>
      </c>
    </row>
    <row r="801" spans="6:36" x14ac:dyDescent="0.3">
      <c r="F801" s="36">
        <f t="shared" si="87"/>
        <v>4.0923035437865174</v>
      </c>
      <c r="G801" s="36">
        <f>Tool!$D$10+('Trajectory Map'!F801*SIN(RADIANS(90-2*DEGREES(ASIN($D$5/2000))))/COS(RADIANS(90-2*DEGREES(ASIN($D$5/2000))))-('Trajectory Map'!F801*'Trajectory Map'!F801/((Tool!$D$9-Tool!$D$10)*4*COS(RADIANS(90-2*DEGREES(ASIN($D$5/2000))))*COS(RADIANS(90-2*DEGREES(ASIN($D$5/2000)))))))</f>
        <v>0.65032320041668834</v>
      </c>
      <c r="AC801">
        <f t="shared" si="91"/>
        <v>799</v>
      </c>
      <c r="AD801">
        <f t="shared" si="88"/>
        <v>1833.466389111074</v>
      </c>
      <c r="AE801">
        <v>0</v>
      </c>
      <c r="AF801">
        <v>0</v>
      </c>
      <c r="AG801">
        <f t="shared" si="89"/>
        <v>23.546924786574824</v>
      </c>
      <c r="AH801">
        <f t="shared" si="86"/>
        <v>47.093849573149647</v>
      </c>
      <c r="AI801">
        <f t="shared" si="90"/>
        <v>42.906150426850353</v>
      </c>
      <c r="AJ801">
        <f>(1/9.81)*(SQRT(9.81*2*Basic!$C$4)*SIN(RADIANS(AI801))+(SQRT((SQRT(9.81*2*Basic!$C$4)*SIN(RADIANS(AI801))*SQRT(9.81*2*Basic!$C$4)*SIN(RADIANS(AI801)))-19.62*(-Basic!$C$3))))*SQRT(9.81*2*Basic!$C$4)*COS(RADIANS(AI801))</f>
        <v>4.0923035437865174</v>
      </c>
    </row>
    <row r="802" spans="6:36" x14ac:dyDescent="0.3">
      <c r="F802" s="36">
        <f t="shared" si="87"/>
        <v>4.0949006998051001</v>
      </c>
      <c r="G802" s="36">
        <f>Tool!$D$10+('Trajectory Map'!F802*SIN(RADIANS(90-2*DEGREES(ASIN($D$5/2000))))/COS(RADIANS(90-2*DEGREES(ASIN($D$5/2000))))-('Trajectory Map'!F802*'Trajectory Map'!F802/((Tool!$D$9-Tool!$D$10)*4*COS(RADIANS(90-2*DEGREES(ASIN($D$5/2000))))*COS(RADIANS(90-2*DEGREES(ASIN($D$5/2000)))))))</f>
        <v>0.64428736951323717</v>
      </c>
      <c r="AC802">
        <f t="shared" si="91"/>
        <v>800</v>
      </c>
      <c r="AD802">
        <f t="shared" si="88"/>
        <v>1833.030277982336</v>
      </c>
      <c r="AE802">
        <v>0</v>
      </c>
      <c r="AF802">
        <v>0</v>
      </c>
      <c r="AG802">
        <f t="shared" si="89"/>
        <v>23.578178478201831</v>
      </c>
      <c r="AH802">
        <f t="shared" si="86"/>
        <v>47.156356956403663</v>
      </c>
      <c r="AI802">
        <f t="shared" si="90"/>
        <v>42.843643043596337</v>
      </c>
      <c r="AJ802">
        <f>(1/9.81)*(SQRT(9.81*2*Basic!$C$4)*SIN(RADIANS(AI802))+(SQRT((SQRT(9.81*2*Basic!$C$4)*SIN(RADIANS(AI802))*SQRT(9.81*2*Basic!$C$4)*SIN(RADIANS(AI802)))-19.62*(-Basic!$C$3))))*SQRT(9.81*2*Basic!$C$4)*COS(RADIANS(AI802))</f>
        <v>4.0949006998051001</v>
      </c>
    </row>
    <row r="803" spans="6:36" x14ac:dyDescent="0.3">
      <c r="F803" s="36">
        <f t="shared" si="87"/>
        <v>4.0974892888228887</v>
      </c>
      <c r="G803" s="36">
        <f>Tool!$D$10+('Trajectory Map'!F803*SIN(RADIANS(90-2*DEGREES(ASIN($D$5/2000))))/COS(RADIANS(90-2*DEGREES(ASIN($D$5/2000))))-('Trajectory Map'!F803*'Trajectory Map'!F803/((Tool!$D$9-Tool!$D$10)*4*COS(RADIANS(90-2*DEGREES(ASIN($D$5/2000))))*COS(RADIANS(90-2*DEGREES(ASIN($D$5/2000)))))))</f>
        <v>0.63826651322461991</v>
      </c>
      <c r="AC803">
        <f t="shared" si="91"/>
        <v>801</v>
      </c>
      <c r="AD803">
        <f t="shared" si="88"/>
        <v>1832.593517395497</v>
      </c>
      <c r="AE803">
        <v>0</v>
      </c>
      <c r="AF803">
        <v>0</v>
      </c>
      <c r="AG803">
        <f t="shared" si="89"/>
        <v>23.609439612071579</v>
      </c>
      <c r="AH803">
        <f t="shared" si="86"/>
        <v>47.218879224143159</v>
      </c>
      <c r="AI803">
        <f t="shared" si="90"/>
        <v>42.781120775856841</v>
      </c>
      <c r="AJ803">
        <f>(1/9.81)*(SQRT(9.81*2*Basic!$C$4)*SIN(RADIANS(AI803))+(SQRT((SQRT(9.81*2*Basic!$C$4)*SIN(RADIANS(AI803))*SQRT(9.81*2*Basic!$C$4)*SIN(RADIANS(AI803)))-19.62*(-Basic!$C$3))))*SQRT(9.81*2*Basic!$C$4)*COS(RADIANS(AI803))</f>
        <v>4.0974892888228887</v>
      </c>
    </row>
    <row r="804" spans="6:36" x14ac:dyDescent="0.3">
      <c r="F804" s="36">
        <f t="shared" si="87"/>
        <v>4.1000693057539985</v>
      </c>
      <c r="G804" s="36">
        <f>Tool!$D$10+('Trajectory Map'!F804*SIN(RADIANS(90-2*DEGREES(ASIN($D$5/2000))))/COS(RADIANS(90-2*DEGREES(ASIN($D$5/2000))))-('Trajectory Map'!F804*'Trajectory Map'!F804/((Tool!$D$9-Tool!$D$10)*4*COS(RADIANS(90-2*DEGREES(ASIN($D$5/2000))))*COS(RADIANS(90-2*DEGREES(ASIN($D$5/2000)))))))</f>
        <v>0.6322606923135301</v>
      </c>
      <c r="AC804">
        <f t="shared" si="91"/>
        <v>802</v>
      </c>
      <c r="AD804">
        <f t="shared" si="88"/>
        <v>1832.1561068860917</v>
      </c>
      <c r="AE804">
        <v>0</v>
      </c>
      <c r="AF804">
        <v>0</v>
      </c>
      <c r="AG804">
        <f t="shared" si="89"/>
        <v>23.640708202815901</v>
      </c>
      <c r="AH804">
        <f t="shared" si="86"/>
        <v>47.281416405631802</v>
      </c>
      <c r="AI804">
        <f t="shared" si="90"/>
        <v>42.718583594368198</v>
      </c>
      <c r="AJ804">
        <f>(1/9.81)*(SQRT(9.81*2*Basic!$C$4)*SIN(RADIANS(AI804))+(SQRT((SQRT(9.81*2*Basic!$C$4)*SIN(RADIANS(AI804))*SQRT(9.81*2*Basic!$C$4)*SIN(RADIANS(AI804)))-19.62*(-Basic!$C$3))))*SQRT(9.81*2*Basic!$C$4)*COS(RADIANS(AI804))</f>
        <v>4.1000693057539985</v>
      </c>
    </row>
    <row r="805" spans="6:36" x14ac:dyDescent="0.3">
      <c r="F805" s="36">
        <f t="shared" si="87"/>
        <v>4.1026407455329501</v>
      </c>
      <c r="G805" s="36">
        <f>Tool!$D$10+('Trajectory Map'!F805*SIN(RADIANS(90-2*DEGREES(ASIN($D$5/2000))))/COS(RADIANS(90-2*DEGREES(ASIN($D$5/2000))))-('Trajectory Map'!F805*'Trajectory Map'!F805/((Tool!$D$9-Tool!$D$10)*4*COS(RADIANS(90-2*DEGREES(ASIN($D$5/2000))))*COS(RADIANS(90-2*DEGREES(ASIN($D$5/2000)))))))</f>
        <v>0.62626996737167362</v>
      </c>
      <c r="AC805">
        <f t="shared" si="91"/>
        <v>803</v>
      </c>
      <c r="AD805">
        <f t="shared" si="88"/>
        <v>1831.7180459885194</v>
      </c>
      <c r="AE805">
        <v>0</v>
      </c>
      <c r="AF805">
        <v>0</v>
      </c>
      <c r="AG805">
        <f t="shared" si="89"/>
        <v>23.671984265092991</v>
      </c>
      <c r="AH805">
        <f t="shared" si="86"/>
        <v>47.343968530185983</v>
      </c>
      <c r="AI805">
        <f t="shared" si="90"/>
        <v>42.656031469814017</v>
      </c>
      <c r="AJ805">
        <f>(1/9.81)*(SQRT(9.81*2*Basic!$C$4)*SIN(RADIANS(AI805))+(SQRT((SQRT(9.81*2*Basic!$C$4)*SIN(RADIANS(AI805))*SQRT(9.81*2*Basic!$C$4)*SIN(RADIANS(AI805)))-19.62*(-Basic!$C$3))))*SQRT(9.81*2*Basic!$C$4)*COS(RADIANS(AI805))</f>
        <v>4.1026407455329501</v>
      </c>
    </row>
    <row r="806" spans="6:36" x14ac:dyDescent="0.3">
      <c r="F806" s="36">
        <f t="shared" si="87"/>
        <v>4.1052036031146875</v>
      </c>
      <c r="G806" s="36">
        <f>Tool!$D$10+('Trajectory Map'!F806*SIN(RADIANS(90-2*DEGREES(ASIN($D$5/2000))))/COS(RADIANS(90-2*DEGREES(ASIN($D$5/2000))))-('Trajectory Map'!F806*'Trajectory Map'!F806/((Tool!$D$9-Tool!$D$10)*4*COS(RADIANS(90-2*DEGREES(ASIN($D$5/2000))))*COS(RADIANS(90-2*DEGREES(ASIN($D$5/2000)))))))</f>
        <v>0.62029439881921222</v>
      </c>
      <c r="AC806">
        <f t="shared" si="91"/>
        <v>804</v>
      </c>
      <c r="AD806">
        <f t="shared" si="88"/>
        <v>1831.2793342360417</v>
      </c>
      <c r="AE806">
        <v>0</v>
      </c>
      <c r="AF806">
        <v>0</v>
      </c>
      <c r="AG806">
        <f t="shared" si="89"/>
        <v>23.703267813587459</v>
      </c>
      <c r="AH806">
        <f t="shared" si="86"/>
        <v>47.406535627174918</v>
      </c>
      <c r="AI806">
        <f t="shared" si="90"/>
        <v>42.593464372825082</v>
      </c>
      <c r="AJ806">
        <f>(1/9.81)*(SQRT(9.81*2*Basic!$C$4)*SIN(RADIANS(AI806))+(SQRT((SQRT(9.81*2*Basic!$C$4)*SIN(RADIANS(AI806))*SQRT(9.81*2*Basic!$C$4)*SIN(RADIANS(AI806)))-19.62*(-Basic!$C$3))))*SQRT(9.81*2*Basic!$C$4)*COS(RADIANS(AI806))</f>
        <v>4.1052036031146875</v>
      </c>
    </row>
    <row r="807" spans="6:36" x14ac:dyDescent="0.3">
      <c r="F807" s="36">
        <f t="shared" si="87"/>
        <v>4.1077578734745908</v>
      </c>
      <c r="G807" s="36">
        <f>Tool!$D$10+('Trajectory Map'!F807*SIN(RADIANS(90-2*DEGREES(ASIN($D$5/2000))))/COS(RADIANS(90-2*DEGREES(ASIN($D$5/2000))))-('Trajectory Map'!F807*'Trajectory Map'!F807/((Tool!$D$9-Tool!$D$10)*4*COS(RADIANS(90-2*DEGREES(ASIN($D$5/2000))))*COS(RADIANS(90-2*DEGREES(ASIN($D$5/2000)))))))</f>
        <v>0.61433404690421689</v>
      </c>
      <c r="AC807">
        <f t="shared" si="91"/>
        <v>805</v>
      </c>
      <c r="AD807">
        <f t="shared" si="88"/>
        <v>1830.8399711607785</v>
      </c>
      <c r="AE807">
        <v>0</v>
      </c>
      <c r="AF807">
        <v>0</v>
      </c>
      <c r="AG807">
        <f t="shared" si="89"/>
        <v>23.734558863010434</v>
      </c>
      <c r="AH807">
        <f t="shared" si="86"/>
        <v>47.469117726020869</v>
      </c>
      <c r="AI807">
        <f t="shared" si="90"/>
        <v>42.530882273979131</v>
      </c>
      <c r="AJ807">
        <f>(1/9.81)*(SQRT(9.81*2*Basic!$C$4)*SIN(RADIANS(AI807))+(SQRT((SQRT(9.81*2*Basic!$C$4)*SIN(RADIANS(AI807))*SQRT(9.81*2*Basic!$C$4)*SIN(RADIANS(AI807)))-19.62*(-Basic!$C$3))))*SQRT(9.81*2*Basic!$C$4)*COS(RADIANS(AI807))</f>
        <v>4.1077578734745908</v>
      </c>
    </row>
    <row r="808" spans="6:36" x14ac:dyDescent="0.3">
      <c r="F808" s="36">
        <f t="shared" si="87"/>
        <v>4.1103035516084985</v>
      </c>
      <c r="G808" s="36">
        <f>Tool!$D$10+('Trajectory Map'!F808*SIN(RADIANS(90-2*DEGREES(ASIN($D$5/2000))))/COS(RADIANS(90-2*DEGREES(ASIN($D$5/2000))))-('Trajectory Map'!F808*'Trajectory Map'!F808/((Tool!$D$9-Tool!$D$10)*4*COS(RADIANS(90-2*DEGREES(ASIN($D$5/2000))))*COS(RADIANS(90-2*DEGREES(ASIN($D$5/2000)))))))</f>
        <v>0.60838897170211004</v>
      </c>
      <c r="AC808">
        <f t="shared" si="91"/>
        <v>806</v>
      </c>
      <c r="AD808">
        <f t="shared" si="88"/>
        <v>1830.3999562937058</v>
      </c>
      <c r="AE808">
        <v>0</v>
      </c>
      <c r="AF808">
        <v>0</v>
      </c>
      <c r="AG808">
        <f t="shared" si="89"/>
        <v>23.765857428099633</v>
      </c>
      <c r="AH808">
        <f t="shared" si="86"/>
        <v>47.531714856199265</v>
      </c>
      <c r="AI808">
        <f t="shared" si="90"/>
        <v>42.468285143800735</v>
      </c>
      <c r="AJ808">
        <f>(1/9.81)*(SQRT(9.81*2*Basic!$C$4)*SIN(RADIANS(AI808))+(SQRT((SQRT(9.81*2*Basic!$C$4)*SIN(RADIANS(AI808))*SQRT(9.81*2*Basic!$C$4)*SIN(RADIANS(AI808)))-19.62*(-Basic!$C$3))))*SQRT(9.81*2*Basic!$C$4)*COS(RADIANS(AI808))</f>
        <v>4.1103035516084985</v>
      </c>
    </row>
    <row r="809" spans="6:36" x14ac:dyDescent="0.3">
      <c r="F809" s="36">
        <f t="shared" si="87"/>
        <v>4.1128406325327225</v>
      </c>
      <c r="G809" s="36">
        <f>Tool!$D$10+('Trajectory Map'!F809*SIN(RADIANS(90-2*DEGREES(ASIN($D$5/2000))))/COS(RADIANS(90-2*DEGREES(ASIN($D$5/2000))))-('Trajectory Map'!F809*'Trajectory Map'!F809/((Tool!$D$9-Tool!$D$10)*4*COS(RADIANS(90-2*DEGREES(ASIN($D$5/2000))))*COS(RADIANS(90-2*DEGREES(ASIN($D$5/2000)))))))</f>
        <v>0.6024592331151255</v>
      </c>
      <c r="AC809">
        <f t="shared" si="91"/>
        <v>807</v>
      </c>
      <c r="AD809">
        <f t="shared" si="88"/>
        <v>1829.9592891646523</v>
      </c>
      <c r="AE809">
        <v>0</v>
      </c>
      <c r="AF809">
        <v>0</v>
      </c>
      <c r="AG809">
        <f t="shared" si="89"/>
        <v>23.797163523619474</v>
      </c>
      <c r="AH809">
        <f t="shared" si="86"/>
        <v>47.594327047238949</v>
      </c>
      <c r="AI809">
        <f t="shared" si="90"/>
        <v>42.405672952761051</v>
      </c>
      <c r="AJ809">
        <f>(1/9.81)*(SQRT(9.81*2*Basic!$C$4)*SIN(RADIANS(AI809))+(SQRT((SQRT(9.81*2*Basic!$C$4)*SIN(RADIANS(AI809))*SQRT(9.81*2*Basic!$C$4)*SIN(RADIANS(AI809)))-19.62*(-Basic!$C$3))))*SQRT(9.81*2*Basic!$C$4)*COS(RADIANS(AI809))</f>
        <v>4.1128406325327225</v>
      </c>
    </row>
    <row r="810" spans="6:36" x14ac:dyDescent="0.3">
      <c r="F810" s="36">
        <f t="shared" si="87"/>
        <v>4.1153691112840685</v>
      </c>
      <c r="G810" s="36">
        <f>Tool!$D$10+('Trajectory Map'!F810*SIN(RADIANS(90-2*DEGREES(ASIN($D$5/2000))))/COS(RADIANS(90-2*DEGREES(ASIN($D$5/2000))))-('Trajectory Map'!F810*'Trajectory Map'!F810/((Tool!$D$9-Tool!$D$10)*4*COS(RADIANS(90-2*DEGREES(ASIN($D$5/2000))))*COS(RADIANS(90-2*DEGREES(ASIN($D$5/2000)))))))</f>
        <v>0.59654489087174722</v>
      </c>
      <c r="AC810">
        <f t="shared" si="91"/>
        <v>808</v>
      </c>
      <c r="AD810">
        <f t="shared" si="88"/>
        <v>1829.5179693022969</v>
      </c>
      <c r="AE810">
        <v>0</v>
      </c>
      <c r="AF810">
        <v>0</v>
      </c>
      <c r="AG810">
        <f t="shared" si="89"/>
        <v>23.828477164361129</v>
      </c>
      <c r="AH810">
        <f t="shared" si="86"/>
        <v>47.656954328722257</v>
      </c>
      <c r="AI810">
        <f t="shared" si="90"/>
        <v>42.343045671277743</v>
      </c>
      <c r="AJ810">
        <f>(1/9.81)*(SQRT(9.81*2*Basic!$C$4)*SIN(RADIANS(AI810))+(SQRT((SQRT(9.81*2*Basic!$C$4)*SIN(RADIANS(AI810))*SQRT(9.81*2*Basic!$C$4)*SIN(RADIANS(AI810)))-19.62*(-Basic!$C$3))))*SQRT(9.81*2*Basic!$C$4)*COS(RADIANS(AI810))</f>
        <v>4.1153691112840685</v>
      </c>
    </row>
    <row r="811" spans="6:36" x14ac:dyDescent="0.3">
      <c r="F811" s="36">
        <f t="shared" si="87"/>
        <v>4.1178889829198448</v>
      </c>
      <c r="G811" s="36">
        <f>Tool!$D$10+('Trajectory Map'!F811*SIN(RADIANS(90-2*DEGREES(ASIN($D$5/2000))))/COS(RADIANS(90-2*DEGREES(ASIN($D$5/2000))))-('Trajectory Map'!F811*'Trajectory Map'!F811/((Tool!$D$9-Tool!$D$10)*4*COS(RADIANS(90-2*DEGREES(ASIN($D$5/2000))))*COS(RADIANS(90-2*DEGREES(ASIN($D$5/2000)))))))</f>
        <v>0.59064600452618787</v>
      </c>
      <c r="AC811">
        <f t="shared" si="91"/>
        <v>809</v>
      </c>
      <c r="AD811">
        <f t="shared" si="88"/>
        <v>1829.0759962341642</v>
      </c>
      <c r="AE811">
        <v>0</v>
      </c>
      <c r="AF811">
        <v>0</v>
      </c>
      <c r="AG811">
        <f t="shared" si="89"/>
        <v>23.859798365142613</v>
      </c>
      <c r="AH811">
        <f t="shared" si="86"/>
        <v>47.719596730285225</v>
      </c>
      <c r="AI811">
        <f t="shared" si="90"/>
        <v>42.280403269714775</v>
      </c>
      <c r="AJ811">
        <f>(1/9.81)*(SQRT(9.81*2*Basic!$C$4)*SIN(RADIANS(AI811))+(SQRT((SQRT(9.81*2*Basic!$C$4)*SIN(RADIANS(AI811))*SQRT(9.81*2*Basic!$C$4)*SIN(RADIANS(AI811)))-19.62*(-Basic!$C$3))))*SQRT(9.81*2*Basic!$C$4)*COS(RADIANS(AI811))</f>
        <v>4.1178889829198448</v>
      </c>
    </row>
    <row r="812" spans="6:36" x14ac:dyDescent="0.3">
      <c r="F812" s="36">
        <f t="shared" si="87"/>
        <v>4.1204002425178929</v>
      </c>
      <c r="G812" s="36">
        <f>Tool!$D$10+('Trajectory Map'!F812*SIN(RADIANS(90-2*DEGREES(ASIN($D$5/2000))))/COS(RADIANS(90-2*DEGREES(ASIN($D$5/2000))))-('Trajectory Map'!F812*'Trajectory Map'!F812/((Tool!$D$9-Tool!$D$10)*4*COS(RADIANS(90-2*DEGREES(ASIN($D$5/2000))))*COS(RADIANS(90-2*DEGREES(ASIN($D$5/2000)))))))</f>
        <v>0.58476263345781643</v>
      </c>
      <c r="AC812">
        <f t="shared" si="91"/>
        <v>810</v>
      </c>
      <c r="AD812">
        <f t="shared" si="88"/>
        <v>1828.633369486623</v>
      </c>
      <c r="AE812">
        <v>0</v>
      </c>
      <c r="AF812">
        <v>0</v>
      </c>
      <c r="AG812">
        <f t="shared" si="89"/>
        <v>23.891127140808894</v>
      </c>
      <c r="AH812">
        <f t="shared" si="86"/>
        <v>47.782254281617789</v>
      </c>
      <c r="AI812">
        <f t="shared" si="90"/>
        <v>42.217745718382211</v>
      </c>
      <c r="AJ812">
        <f>(1/9.81)*(SQRT(9.81*2*Basic!$C$4)*SIN(RADIANS(AI812))+(SQRT((SQRT(9.81*2*Basic!$C$4)*SIN(RADIANS(AI812))*SQRT(9.81*2*Basic!$C$4)*SIN(RADIANS(AI812)))-19.62*(-Basic!$C$3))))*SQRT(9.81*2*Basic!$C$4)*COS(RADIANS(AI812))</f>
        <v>4.1204002425178929</v>
      </c>
    </row>
    <row r="813" spans="6:36" x14ac:dyDescent="0.3">
      <c r="F813" s="36">
        <f t="shared" si="87"/>
        <v>4.1229028851765888</v>
      </c>
      <c r="G813" s="36">
        <f>Tool!$D$10+('Trajectory Map'!F813*SIN(RADIANS(90-2*DEGREES(ASIN($D$5/2000))))/COS(RADIANS(90-2*DEGREES(ASIN($D$5/2000))))-('Trajectory Map'!F813*'Trajectory Map'!F813/((Tool!$D$9-Tool!$D$10)*4*COS(RADIANS(90-2*DEGREES(ASIN($D$5/2000))))*COS(RADIANS(90-2*DEGREES(ASIN($D$5/2000)))))))</f>
        <v>0.57889483687064525</v>
      </c>
      <c r="AC813">
        <f t="shared" si="91"/>
        <v>811</v>
      </c>
      <c r="AD813">
        <f t="shared" si="88"/>
        <v>1828.1900885848825</v>
      </c>
      <c r="AE813">
        <v>0</v>
      </c>
      <c r="AF813">
        <v>0</v>
      </c>
      <c r="AG813">
        <f t="shared" si="89"/>
        <v>23.922463506231949</v>
      </c>
      <c r="AH813">
        <f t="shared" si="86"/>
        <v>47.844927012463899</v>
      </c>
      <c r="AI813">
        <f t="shared" si="90"/>
        <v>42.155072987536101</v>
      </c>
      <c r="AJ813">
        <f>(1/9.81)*(SQRT(9.81*2*Basic!$C$4)*SIN(RADIANS(AI813))+(SQRT((SQRT(9.81*2*Basic!$C$4)*SIN(RADIANS(AI813))*SQRT(9.81*2*Basic!$C$4)*SIN(RADIANS(AI813)))-19.62*(-Basic!$C$3))))*SQRT(9.81*2*Basic!$C$4)*COS(RADIANS(AI813))</f>
        <v>4.1229028851765888</v>
      </c>
    </row>
    <row r="814" spans="6:36" x14ac:dyDescent="0.3">
      <c r="F814" s="36">
        <f t="shared" si="87"/>
        <v>4.1253969060148759</v>
      </c>
      <c r="G814" s="36">
        <f>Tool!$D$10+('Trajectory Map'!F814*SIN(RADIANS(90-2*DEGREES(ASIN($D$5/2000))))/COS(RADIANS(90-2*DEGREES(ASIN($D$5/2000))))-('Trajectory Map'!F814*'Trajectory Map'!F814/((Tool!$D$9-Tool!$D$10)*4*COS(RADIANS(90-2*DEGREES(ASIN($D$5/2000))))*COS(RADIANS(90-2*DEGREES(ASIN($D$5/2000)))))))</f>
        <v>0.57304267379275808</v>
      </c>
      <c r="AC814">
        <f t="shared" si="91"/>
        <v>812</v>
      </c>
      <c r="AD814">
        <f t="shared" si="88"/>
        <v>1827.746153052989</v>
      </c>
      <c r="AE814">
        <v>0</v>
      </c>
      <c r="AF814">
        <v>0</v>
      </c>
      <c r="AG814">
        <f t="shared" si="89"/>
        <v>23.953807476310871</v>
      </c>
      <c r="AH814">
        <f t="shared" si="86"/>
        <v>47.907614952621742</v>
      </c>
      <c r="AI814">
        <f t="shared" si="90"/>
        <v>42.092385047378258</v>
      </c>
      <c r="AJ814">
        <f>(1/9.81)*(SQRT(9.81*2*Basic!$C$4)*SIN(RADIANS(AI814))+(SQRT((SQRT(9.81*2*Basic!$C$4)*SIN(RADIANS(AI814))*SQRT(9.81*2*Basic!$C$4)*SIN(RADIANS(AI814)))-19.62*(-Basic!$C$3))))*SQRT(9.81*2*Basic!$C$4)*COS(RADIANS(AI814))</f>
        <v>4.1253969060148759</v>
      </c>
    </row>
    <row r="815" spans="6:36" x14ac:dyDescent="0.3">
      <c r="F815" s="36">
        <f t="shared" si="87"/>
        <v>4.127882300172268</v>
      </c>
      <c r="G815" s="36">
        <f>Tool!$D$10+('Trajectory Map'!F815*SIN(RADIANS(90-2*DEGREES(ASIN($D$5/2000))))/COS(RADIANS(90-2*DEGREES(ASIN($D$5/2000))))-('Trajectory Map'!F815*'Trajectory Map'!F815/((Tool!$D$9-Tool!$D$10)*4*COS(RADIANS(90-2*DEGREES(ASIN($D$5/2000))))*COS(RADIANS(90-2*DEGREES(ASIN($D$5/2000)))))))</f>
        <v>0.56720620307580916</v>
      </c>
      <c r="AC815">
        <f t="shared" si="91"/>
        <v>813</v>
      </c>
      <c r="AD815">
        <f t="shared" si="88"/>
        <v>1827.3015624138234</v>
      </c>
      <c r="AE815">
        <v>0</v>
      </c>
      <c r="AF815">
        <v>0</v>
      </c>
      <c r="AG815">
        <f t="shared" si="89"/>
        <v>23.985159065971946</v>
      </c>
      <c r="AH815">
        <f t="shared" si="86"/>
        <v>47.970318131943891</v>
      </c>
      <c r="AI815">
        <f t="shared" si="90"/>
        <v>42.029681868056109</v>
      </c>
      <c r="AJ815">
        <f>(1/9.81)*(SQRT(9.81*2*Basic!$C$4)*SIN(RADIANS(AI815))+(SQRT((SQRT(9.81*2*Basic!$C$4)*SIN(RADIANS(AI815))*SQRT(9.81*2*Basic!$C$4)*SIN(RADIANS(AI815)))-19.62*(-Basic!$C$3))))*SQRT(9.81*2*Basic!$C$4)*COS(RADIANS(AI815))</f>
        <v>4.127882300172268</v>
      </c>
    </row>
    <row r="816" spans="6:36" x14ac:dyDescent="0.3">
      <c r="F816" s="36">
        <f t="shared" si="87"/>
        <v>4.1303590628088722</v>
      </c>
      <c r="G816" s="36">
        <f>Tool!$D$10+('Trajectory Map'!F816*SIN(RADIANS(90-2*DEGREES(ASIN($D$5/2000))))/COS(RADIANS(90-2*DEGREES(ASIN($D$5/2000))))-('Trajectory Map'!F816*'Trajectory Map'!F816/((Tool!$D$9-Tool!$D$10)*4*COS(RADIANS(90-2*DEGREES(ASIN($D$5/2000))))*COS(RADIANS(90-2*DEGREES(ASIN($D$5/2000)))))))</f>
        <v>0.56138548339445826</v>
      </c>
      <c r="AC816">
        <f t="shared" si="91"/>
        <v>814</v>
      </c>
      <c r="AD816">
        <f t="shared" si="88"/>
        <v>1826.8563161890975</v>
      </c>
      <c r="AE816">
        <v>0</v>
      </c>
      <c r="AF816">
        <v>0</v>
      </c>
      <c r="AG816">
        <f t="shared" si="89"/>
        <v>24.016518290168733</v>
      </c>
      <c r="AH816">
        <f t="shared" si="86"/>
        <v>48.033036580337466</v>
      </c>
      <c r="AI816">
        <f t="shared" si="90"/>
        <v>41.966963419662534</v>
      </c>
      <c r="AJ816">
        <f>(1/9.81)*(SQRT(9.81*2*Basic!$C$4)*SIN(RADIANS(AI816))+(SQRT((SQRT(9.81*2*Basic!$C$4)*SIN(RADIANS(AI816))*SQRT(9.81*2*Basic!$C$4)*SIN(RADIANS(AI816)))-19.62*(-Basic!$C$3))))*SQRT(9.81*2*Basic!$C$4)*COS(RADIANS(AI816))</f>
        <v>4.1303590628088722</v>
      </c>
    </row>
    <row r="817" spans="6:36" x14ac:dyDescent="0.3">
      <c r="F817" s="36">
        <f t="shared" si="87"/>
        <v>4.1328271891054094</v>
      </c>
      <c r="G817" s="36">
        <f>Tool!$D$10+('Trajectory Map'!F817*SIN(RADIANS(90-2*DEGREES(ASIN($D$5/2000))))/COS(RADIANS(90-2*DEGREES(ASIN($D$5/2000))))-('Trajectory Map'!F817*'Trajectory Map'!F817/((Tool!$D$9-Tool!$D$10)*4*COS(RADIANS(90-2*DEGREES(ASIN($D$5/2000))))*COS(RADIANS(90-2*DEGREES(ASIN($D$5/2000)))))))</f>
        <v>0.55558057324584498</v>
      </c>
      <c r="AC817">
        <f t="shared" si="91"/>
        <v>815</v>
      </c>
      <c r="AD817">
        <f t="shared" si="88"/>
        <v>1826.4104138993514</v>
      </c>
      <c r="AE817">
        <v>0</v>
      </c>
      <c r="AF817">
        <v>0</v>
      </c>
      <c r="AG817">
        <f t="shared" si="89"/>
        <v>24.047885163882164</v>
      </c>
      <c r="AH817">
        <f t="shared" si="86"/>
        <v>48.095770327764328</v>
      </c>
      <c r="AI817">
        <f t="shared" si="90"/>
        <v>41.904229672235672</v>
      </c>
      <c r="AJ817">
        <f>(1/9.81)*(SQRT(9.81*2*Basic!$C$4)*SIN(RADIANS(AI817))+(SQRT((SQRT(9.81*2*Basic!$C$4)*SIN(RADIANS(AI817))*SQRT(9.81*2*Basic!$C$4)*SIN(RADIANS(AI817)))-19.62*(-Basic!$C$3))))*SQRT(9.81*2*Basic!$C$4)*COS(RADIANS(AI817))</f>
        <v>4.1328271891054094</v>
      </c>
    </row>
    <row r="818" spans="6:36" x14ac:dyDescent="0.3">
      <c r="F818" s="36">
        <f t="shared" si="87"/>
        <v>4.1352866742632246</v>
      </c>
      <c r="G818" s="36">
        <f>Tool!$D$10+('Trajectory Map'!F818*SIN(RADIANS(90-2*DEGREES(ASIN($D$5/2000))))/COS(RADIANS(90-2*DEGREES(ASIN($D$5/2000))))-('Trajectory Map'!F818*'Trajectory Map'!F818/((Tool!$D$9-Tool!$D$10)*4*COS(RADIANS(90-2*DEGREES(ASIN($D$5/2000))))*COS(RADIANS(90-2*DEGREES(ASIN($D$5/2000)))))))</f>
        <v>0.54979153094905708</v>
      </c>
      <c r="AC818">
        <f t="shared" si="91"/>
        <v>816</v>
      </c>
      <c r="AD818">
        <f t="shared" si="88"/>
        <v>1825.9638550639495</v>
      </c>
      <c r="AE818">
        <v>0</v>
      </c>
      <c r="AF818">
        <v>0</v>
      </c>
      <c r="AG818">
        <f t="shared" si="89"/>
        <v>24.079259702120627</v>
      </c>
      <c r="AH818">
        <f t="shared" si="86"/>
        <v>48.158519404241254</v>
      </c>
      <c r="AI818">
        <f t="shared" si="90"/>
        <v>41.841480595758746</v>
      </c>
      <c r="AJ818">
        <f>(1/9.81)*(SQRT(9.81*2*Basic!$C$4)*SIN(RADIANS(AI818))+(SQRT((SQRT(9.81*2*Basic!$C$4)*SIN(RADIANS(AI818))*SQRT(9.81*2*Basic!$C$4)*SIN(RADIANS(AI818)))-19.62*(-Basic!$C$3))))*SQRT(9.81*2*Basic!$C$4)*COS(RADIANS(AI818))</f>
        <v>4.1352866742632246</v>
      </c>
    </row>
    <row r="819" spans="6:36" x14ac:dyDescent="0.3">
      <c r="F819" s="36">
        <f t="shared" si="87"/>
        <v>4.1377375135043062</v>
      </c>
      <c r="G819" s="36">
        <f>Tool!$D$10+('Trajectory Map'!F819*SIN(RADIANS(90-2*DEGREES(ASIN($D$5/2000))))/COS(RADIANS(90-2*DEGREES(ASIN($D$5/2000))))-('Trajectory Map'!F819*'Trajectory Map'!F819/((Tool!$D$9-Tool!$D$10)*4*COS(RADIANS(90-2*DEGREES(ASIN($D$5/2000))))*COS(RADIANS(90-2*DEGREES(ASIN($D$5/2000)))))))</f>
        <v>0.54401841464459899</v>
      </c>
      <c r="AC819">
        <f t="shared" si="91"/>
        <v>817</v>
      </c>
      <c r="AD819">
        <f t="shared" si="88"/>
        <v>1825.5166392010783</v>
      </c>
      <c r="AE819">
        <v>0</v>
      </c>
      <c r="AF819">
        <v>0</v>
      </c>
      <c r="AG819">
        <f t="shared" si="89"/>
        <v>24.110641919920049</v>
      </c>
      <c r="AH819">
        <f t="shared" si="86"/>
        <v>48.221283839840098</v>
      </c>
      <c r="AI819">
        <f t="shared" si="90"/>
        <v>41.778716160159902</v>
      </c>
      <c r="AJ819">
        <f>(1/9.81)*(SQRT(9.81*2*Basic!$C$4)*SIN(RADIANS(AI819))+(SQRT((SQRT(9.81*2*Basic!$C$4)*SIN(RADIANS(AI819))*SQRT(9.81*2*Basic!$C$4)*SIN(RADIANS(AI819)))-19.62*(-Basic!$C$3))))*SQRT(9.81*2*Basic!$C$4)*COS(RADIANS(AI819))</f>
        <v>4.1377375135043062</v>
      </c>
    </row>
    <row r="820" spans="6:36" x14ac:dyDescent="0.3">
      <c r="F820" s="36">
        <f t="shared" si="87"/>
        <v>4.1401797020713005</v>
      </c>
      <c r="G820" s="36">
        <f>Tool!$D$10+('Trajectory Map'!F820*SIN(RADIANS(90-2*DEGREES(ASIN($D$5/2000))))/COS(RADIANS(90-2*DEGREES(ASIN($D$5/2000))))-('Trajectory Map'!F820*'Trajectory Map'!F820/((Tool!$D$9-Tool!$D$10)*4*COS(RADIANS(90-2*DEGREES(ASIN($D$5/2000))))*COS(RADIANS(90-2*DEGREES(ASIN($D$5/2000)))))))</f>
        <v>0.53826128229386816</v>
      </c>
      <c r="AC820">
        <f t="shared" si="91"/>
        <v>818</v>
      </c>
      <c r="AD820">
        <f t="shared" si="88"/>
        <v>1825.0687658277427</v>
      </c>
      <c r="AE820">
        <v>0</v>
      </c>
      <c r="AF820">
        <v>0</v>
      </c>
      <c r="AG820">
        <f t="shared" si="89"/>
        <v>24.142031832343992</v>
      </c>
      <c r="AH820">
        <f t="shared" si="86"/>
        <v>48.284063664687984</v>
      </c>
      <c r="AI820">
        <f t="shared" si="90"/>
        <v>41.715936335312016</v>
      </c>
      <c r="AJ820">
        <f>(1/9.81)*(SQRT(9.81*2*Basic!$C$4)*SIN(RADIANS(AI820))+(SQRT((SQRT(9.81*2*Basic!$C$4)*SIN(RADIANS(AI820))*SQRT(9.81*2*Basic!$C$4)*SIN(RADIANS(AI820)))-19.62*(-Basic!$C$3))))*SQRT(9.81*2*Basic!$C$4)*COS(RADIANS(AI820))</f>
        <v>4.1401797020713005</v>
      </c>
    </row>
    <row r="821" spans="6:36" x14ac:dyDescent="0.3">
      <c r="F821" s="36">
        <f t="shared" si="87"/>
        <v>4.1426132352275342</v>
      </c>
      <c r="G821" s="36">
        <f>Tool!$D$10+('Trajectory Map'!F821*SIN(RADIANS(90-2*DEGREES(ASIN($D$5/2000))))/COS(RADIANS(90-2*DEGREES(ASIN($D$5/2000))))-('Trajectory Map'!F821*'Trajectory Map'!F821/((Tool!$D$9-Tool!$D$10)*4*COS(RADIANS(90-2*DEGREES(ASIN($D$5/2000))))*COS(RADIANS(90-2*DEGREES(ASIN($D$5/2000)))))))</f>
        <v>0.53252019167860709</v>
      </c>
      <c r="AC821">
        <f t="shared" si="91"/>
        <v>819</v>
      </c>
      <c r="AD821">
        <f t="shared" si="88"/>
        <v>1824.620234459763</v>
      </c>
      <c r="AE821">
        <v>0</v>
      </c>
      <c r="AF821">
        <v>0</v>
      </c>
      <c r="AG821">
        <f t="shared" si="89"/>
        <v>24.173429454483724</v>
      </c>
      <c r="AH821">
        <f t="shared" si="86"/>
        <v>48.346858908967448</v>
      </c>
      <c r="AI821">
        <f t="shared" si="90"/>
        <v>41.653141091032552</v>
      </c>
      <c r="AJ821">
        <f>(1/9.81)*(SQRT(9.81*2*Basic!$C$4)*SIN(RADIANS(AI821))+(SQRT((SQRT(9.81*2*Basic!$C$4)*SIN(RADIANS(AI821))*SQRT(9.81*2*Basic!$C$4)*SIN(RADIANS(AI821)))-19.62*(-Basic!$C$3))))*SQRT(9.81*2*Basic!$C$4)*COS(RADIANS(AI821))</f>
        <v>4.1426132352275342</v>
      </c>
    </row>
    <row r="822" spans="6:36" x14ac:dyDescent="0.3">
      <c r="F822" s="36">
        <f t="shared" si="87"/>
        <v>4.1450381082570242</v>
      </c>
      <c r="G822" s="36">
        <f>Tool!$D$10+('Trajectory Map'!F822*SIN(RADIANS(90-2*DEGREES(ASIN($D$5/2000))))/COS(RADIANS(90-2*DEGREES(ASIN($D$5/2000))))-('Trajectory Map'!F822*'Trajectory Map'!F822/((Tool!$D$9-Tool!$D$10)*4*COS(RADIANS(90-2*DEGREES(ASIN($D$5/2000))))*COS(RADIANS(90-2*DEGREES(ASIN($D$5/2000)))))))</f>
        <v>0.52679520040040151</v>
      </c>
      <c r="AC822">
        <f t="shared" si="91"/>
        <v>820</v>
      </c>
      <c r="AD822">
        <f t="shared" si="88"/>
        <v>1824.1710446117711</v>
      </c>
      <c r="AE822">
        <v>0</v>
      </c>
      <c r="AF822">
        <v>0</v>
      </c>
      <c r="AG822">
        <f t="shared" si="89"/>
        <v>24.204834801458325</v>
      </c>
      <c r="AH822">
        <f t="shared" si="86"/>
        <v>48.409669602916651</v>
      </c>
      <c r="AI822">
        <f t="shared" si="90"/>
        <v>41.590330397083349</v>
      </c>
      <c r="AJ822">
        <f>(1/9.81)*(SQRT(9.81*2*Basic!$C$4)*SIN(RADIANS(AI822))+(SQRT((SQRT(9.81*2*Basic!$C$4)*SIN(RADIANS(AI822))*SQRT(9.81*2*Basic!$C$4)*SIN(RADIANS(AI822)))-19.62*(-Basic!$C$3))))*SQRT(9.81*2*Basic!$C$4)*COS(RADIANS(AI822))</f>
        <v>4.1450381082570242</v>
      </c>
    </row>
    <row r="823" spans="6:36" x14ac:dyDescent="0.3">
      <c r="F823" s="36">
        <f t="shared" si="87"/>
        <v>4.1474543164644926</v>
      </c>
      <c r="G823" s="36">
        <f>Tool!$D$10+('Trajectory Map'!F823*SIN(RADIANS(90-2*DEGREES(ASIN($D$5/2000))))/COS(RADIANS(90-2*DEGREES(ASIN($D$5/2000))))-('Trajectory Map'!F823*'Trajectory Map'!F823/((Tool!$D$9-Tool!$D$10)*4*COS(RADIANS(90-2*DEGREES(ASIN($D$5/2000))))*COS(RADIANS(90-2*DEGREES(ASIN($D$5/2000)))))))</f>
        <v>0.52108636588015322</v>
      </c>
      <c r="AC823">
        <f t="shared" si="91"/>
        <v>821</v>
      </c>
      <c r="AD823">
        <f t="shared" si="88"/>
        <v>1823.7211957972086</v>
      </c>
      <c r="AE823">
        <v>0</v>
      </c>
      <c r="AF823">
        <v>0</v>
      </c>
      <c r="AG823">
        <f t="shared" si="89"/>
        <v>24.236247888414777</v>
      </c>
      <c r="AH823">
        <f t="shared" si="86"/>
        <v>48.472495776829554</v>
      </c>
      <c r="AI823">
        <f t="shared" si="90"/>
        <v>41.527504223170446</v>
      </c>
      <c r="AJ823">
        <f>(1/9.81)*(SQRT(9.81*2*Basic!$C$4)*SIN(RADIANS(AI823))+(SQRT((SQRT(9.81*2*Basic!$C$4)*SIN(RADIANS(AI823))*SQRT(9.81*2*Basic!$C$4)*SIN(RADIANS(AI823)))-19.62*(-Basic!$C$3))))*SQRT(9.81*2*Basic!$C$4)*COS(RADIANS(AI823))</f>
        <v>4.1474543164644926</v>
      </c>
    </row>
    <row r="824" spans="6:36" x14ac:dyDescent="0.3">
      <c r="F824" s="36">
        <f t="shared" si="87"/>
        <v>4.1498618551753932</v>
      </c>
      <c r="G824" s="36">
        <f>Tool!$D$10+('Trajectory Map'!F824*SIN(RADIANS(90-2*DEGREES(ASIN($D$5/2000))))/COS(RADIANS(90-2*DEGREES(ASIN($D$5/2000))))-('Trajectory Map'!F824*'Trajectory Map'!F824/((Tool!$D$9-Tool!$D$10)*4*COS(RADIANS(90-2*DEGREES(ASIN($D$5/2000))))*COS(RADIANS(90-2*DEGREES(ASIN($D$5/2000)))))))</f>
        <v>0.5153937453575379</v>
      </c>
      <c r="AC824">
        <f t="shared" si="91"/>
        <v>822</v>
      </c>
      <c r="AD824">
        <f t="shared" si="88"/>
        <v>1823.270687528322</v>
      </c>
      <c r="AE824">
        <v>0</v>
      </c>
      <c r="AF824">
        <v>0</v>
      </c>
      <c r="AG824">
        <f t="shared" si="89"/>
        <v>24.267668730528037</v>
      </c>
      <c r="AH824">
        <f t="shared" si="86"/>
        <v>48.535337461056073</v>
      </c>
      <c r="AI824">
        <f t="shared" si="90"/>
        <v>41.464662538943927</v>
      </c>
      <c r="AJ824">
        <f>(1/9.81)*(SQRT(9.81*2*Basic!$C$4)*SIN(RADIANS(AI824))+(SQRT((SQRT(9.81*2*Basic!$C$4)*SIN(RADIANS(AI824))*SQRT(9.81*2*Basic!$C$4)*SIN(RADIANS(AI824)))-19.62*(-Basic!$C$3))))*SQRT(9.81*2*Basic!$C$4)*COS(RADIANS(AI824))</f>
        <v>4.1498618551753932</v>
      </c>
    </row>
    <row r="825" spans="6:36" x14ac:dyDescent="0.3">
      <c r="F825" s="36">
        <f t="shared" si="87"/>
        <v>4.1522607197359171</v>
      </c>
      <c r="G825" s="36">
        <f>Tool!$D$10+('Trajectory Map'!F825*SIN(RADIANS(90-2*DEGREES(ASIN($D$5/2000))))/COS(RADIANS(90-2*DEGREES(ASIN($D$5/2000))))-('Trajectory Map'!F825*'Trajectory Map'!F825/((Tool!$D$9-Tool!$D$10)*4*COS(RADIANS(90-2*DEGREES(ASIN($D$5/2000))))*COS(RADIANS(90-2*DEGREES(ASIN($D$5/2000)))))))</f>
        <v>0.50971739589050546</v>
      </c>
      <c r="AC825">
        <f t="shared" si="91"/>
        <v>823</v>
      </c>
      <c r="AD825">
        <f t="shared" si="88"/>
        <v>1822.8195193161609</v>
      </c>
      <c r="AE825">
        <v>0</v>
      </c>
      <c r="AF825">
        <v>0</v>
      </c>
      <c r="AG825">
        <f t="shared" si="89"/>
        <v>24.29909734300114</v>
      </c>
      <c r="AH825">
        <f t="shared" si="86"/>
        <v>48.59819468600228</v>
      </c>
      <c r="AI825">
        <f t="shared" si="90"/>
        <v>41.40180531399772</v>
      </c>
      <c r="AJ825">
        <f>(1/9.81)*(SQRT(9.81*2*Basic!$C$4)*SIN(RADIANS(AI825))+(SQRT((SQRT(9.81*2*Basic!$C$4)*SIN(RADIANS(AI825))*SQRT(9.81*2*Basic!$C$4)*SIN(RADIANS(AI825)))-19.62*(-Basic!$C$3))))*SQRT(9.81*2*Basic!$C$4)*COS(RADIANS(AI825))</f>
        <v>4.1522607197359171</v>
      </c>
    </row>
    <row r="826" spans="6:36" x14ac:dyDescent="0.3">
      <c r="F826" s="36">
        <f t="shared" si="87"/>
        <v>4.1546509055130132</v>
      </c>
      <c r="G826" s="36">
        <f>Tool!$D$10+('Trajectory Map'!F826*SIN(RADIANS(90-2*DEGREES(ASIN($D$5/2000))))/COS(RADIANS(90-2*DEGREES(ASIN($D$5/2000))))-('Trajectory Map'!F826*'Trajectory Map'!F826/((Tool!$D$9-Tool!$D$10)*4*COS(RADIANS(90-2*DEGREES(ASIN($D$5/2000))))*COS(RADIANS(90-2*DEGREES(ASIN($D$5/2000)))))))</f>
        <v>0.50405737435475784</v>
      </c>
      <c r="AC826">
        <f t="shared" si="91"/>
        <v>824</v>
      </c>
      <c r="AD826">
        <f t="shared" si="88"/>
        <v>1822.3676906705737</v>
      </c>
      <c r="AE826">
        <v>0</v>
      </c>
      <c r="AF826">
        <v>0</v>
      </c>
      <c r="AG826">
        <f t="shared" si="89"/>
        <v>24.330533741065285</v>
      </c>
      <c r="AH826">
        <f t="shared" si="86"/>
        <v>48.661067482130569</v>
      </c>
      <c r="AI826">
        <f t="shared" si="90"/>
        <v>41.338932517869431</v>
      </c>
      <c r="AJ826">
        <f>(1/9.81)*(SQRT(9.81*2*Basic!$C$4)*SIN(RADIANS(AI826))+(SQRT((SQRT(9.81*2*Basic!$C$4)*SIN(RADIANS(AI826))*SQRT(9.81*2*Basic!$C$4)*SIN(RADIANS(AI826)))-19.62*(-Basic!$C$3))))*SQRT(9.81*2*Basic!$C$4)*COS(RADIANS(AI826))</f>
        <v>4.1546509055130132</v>
      </c>
    </row>
    <row r="827" spans="6:36" x14ac:dyDescent="0.3">
      <c r="F827" s="36">
        <f t="shared" si="87"/>
        <v>4.1570324078944019</v>
      </c>
      <c r="G827" s="36">
        <f>Tool!$D$10+('Trajectory Map'!F827*SIN(RADIANS(90-2*DEGREES(ASIN($D$5/2000))))/COS(RADIANS(90-2*DEGREES(ASIN($D$5/2000))))-('Trajectory Map'!F827*'Trajectory Map'!F827/((Tool!$D$9-Tool!$D$10)*4*COS(RADIANS(90-2*DEGREES(ASIN($D$5/2000))))*COS(RADIANS(90-2*DEGREES(ASIN($D$5/2000)))))))</f>
        <v>0.49841373744322848</v>
      </c>
      <c r="AC827">
        <f t="shared" si="91"/>
        <v>825</v>
      </c>
      <c r="AD827">
        <f t="shared" si="88"/>
        <v>1821.915201100205</v>
      </c>
      <c r="AE827">
        <v>0</v>
      </c>
      <c r="AF827">
        <v>0</v>
      </c>
      <c r="AG827">
        <f t="shared" si="89"/>
        <v>24.361977939979916</v>
      </c>
      <c r="AH827">
        <f t="shared" si="86"/>
        <v>48.723955879959831</v>
      </c>
      <c r="AI827">
        <f t="shared" si="90"/>
        <v>41.276044120040169</v>
      </c>
      <c r="AJ827">
        <f>(1/9.81)*(SQRT(9.81*2*Basic!$C$4)*SIN(RADIANS(AI827))+(SQRT((SQRT(9.81*2*Basic!$C$4)*SIN(RADIANS(AI827))*SQRT(9.81*2*Basic!$C$4)*SIN(RADIANS(AI827)))-19.62*(-Basic!$C$3))))*SQRT(9.81*2*Basic!$C$4)*COS(RADIANS(AI827))</f>
        <v>4.1570324078944019</v>
      </c>
    </row>
    <row r="828" spans="6:36" x14ac:dyDescent="0.3">
      <c r="F828" s="36">
        <f t="shared" si="87"/>
        <v>4.1594052222885978</v>
      </c>
      <c r="G828" s="36">
        <f>Tool!$D$10+('Trajectory Map'!F828*SIN(RADIANS(90-2*DEGREES(ASIN($D$5/2000))))/COS(RADIANS(90-2*DEGREES(ASIN($D$5/2000))))-('Trajectory Map'!F828*'Trajectory Map'!F828/((Tool!$D$9-Tool!$D$10)*4*COS(RADIANS(90-2*DEGREES(ASIN($D$5/2000))))*COS(RADIANS(90-2*DEGREES(ASIN($D$5/2000)))))))</f>
        <v>0.49278654166556057</v>
      </c>
      <c r="AC828">
        <f t="shared" si="91"/>
        <v>826</v>
      </c>
      <c r="AD828">
        <f t="shared" si="88"/>
        <v>1821.4620501124914</v>
      </c>
      <c r="AE828">
        <v>0</v>
      </c>
      <c r="AF828">
        <v>0</v>
      </c>
      <c r="AG828">
        <f t="shared" si="89"/>
        <v>24.393429955032843</v>
      </c>
      <c r="AH828">
        <f t="shared" si="86"/>
        <v>48.786859910065687</v>
      </c>
      <c r="AI828">
        <f t="shared" si="90"/>
        <v>41.213140089934313</v>
      </c>
      <c r="AJ828">
        <f>(1/9.81)*(SQRT(9.81*2*Basic!$C$4)*SIN(RADIANS(AI828))+(SQRT((SQRT(9.81*2*Basic!$C$4)*SIN(RADIANS(AI828))*SQRT(9.81*2*Basic!$C$4)*SIN(RADIANS(AI828)))-19.62*(-Basic!$C$3))))*SQRT(9.81*2*Basic!$C$4)*COS(RADIANS(AI828))</f>
        <v>4.1594052222885978</v>
      </c>
    </row>
    <row r="829" spans="6:36" x14ac:dyDescent="0.3">
      <c r="F829" s="36">
        <f t="shared" si="87"/>
        <v>4.1617693441249139</v>
      </c>
      <c r="G829" s="36">
        <f>Tool!$D$10+('Trajectory Map'!F829*SIN(RADIANS(90-2*DEGREES(ASIN($D$5/2000))))/COS(RADIANS(90-2*DEGREES(ASIN($D$5/2000))))-('Trajectory Map'!F829*'Trajectory Map'!F829/((Tool!$D$9-Tool!$D$10)*4*COS(RADIANS(90-2*DEGREES(ASIN($D$5/2000))))*COS(RADIANS(90-2*DEGREES(ASIN($D$5/2000)))))))</f>
        <v>0.48717584334761721</v>
      </c>
      <c r="AC829">
        <f t="shared" si="91"/>
        <v>827</v>
      </c>
      <c r="AD829">
        <f t="shared" si="88"/>
        <v>1821.0082372136596</v>
      </c>
      <c r="AE829">
        <v>0</v>
      </c>
      <c r="AF829">
        <v>0</v>
      </c>
      <c r="AG829">
        <f t="shared" si="89"/>
        <v>24.424889801540282</v>
      </c>
      <c r="AH829">
        <f t="shared" si="86"/>
        <v>48.849779603080563</v>
      </c>
      <c r="AI829">
        <f t="shared" si="90"/>
        <v>41.150220396919437</v>
      </c>
      <c r="AJ829">
        <f>(1/9.81)*(SQRT(9.81*2*Basic!$C$4)*SIN(RADIANS(AI829))+(SQRT((SQRT(9.81*2*Basic!$C$4)*SIN(RADIANS(AI829))*SQRT(9.81*2*Basic!$C$4)*SIN(RADIANS(AI829)))-19.62*(-Basic!$C$3))))*SQRT(9.81*2*Basic!$C$4)*COS(RADIANS(AI829))</f>
        <v>4.1617693441249139</v>
      </c>
    </row>
    <row r="830" spans="6:36" x14ac:dyDescent="0.3">
      <c r="F830" s="36">
        <f t="shared" si="87"/>
        <v>4.1641247688534895</v>
      </c>
      <c r="G830" s="36">
        <f>Tool!$D$10+('Trajectory Map'!F830*SIN(RADIANS(90-2*DEGREES(ASIN($D$5/2000))))/COS(RADIANS(90-2*DEGREES(ASIN($D$5/2000))))-('Trajectory Map'!F830*'Trajectory Map'!F830/((Tool!$D$9-Tool!$D$10)*4*COS(RADIANS(90-2*DEGREES(ASIN($D$5/2000))))*COS(RADIANS(90-2*DEGREES(ASIN($D$5/2000)))))))</f>
        <v>0.48158169863093914</v>
      </c>
      <c r="AC830">
        <f t="shared" si="91"/>
        <v>828</v>
      </c>
      <c r="AD830">
        <f t="shared" si="88"/>
        <v>1820.5537619087222</v>
      </c>
      <c r="AE830">
        <v>0</v>
      </c>
      <c r="AF830">
        <v>0</v>
      </c>
      <c r="AG830">
        <f t="shared" si="89"/>
        <v>24.456357494846984</v>
      </c>
      <c r="AH830">
        <f t="shared" si="86"/>
        <v>48.912714989693967</v>
      </c>
      <c r="AI830">
        <f t="shared" si="90"/>
        <v>41.087285010306033</v>
      </c>
      <c r="AJ830">
        <f>(1/9.81)*(SQRT(9.81*2*Basic!$C$4)*SIN(RADIANS(AI830))+(SQRT((SQRT(9.81*2*Basic!$C$4)*SIN(RADIANS(AI830))*SQRT(9.81*2*Basic!$C$4)*SIN(RADIANS(AI830)))-19.62*(-Basic!$C$3))))*SQRT(9.81*2*Basic!$C$4)*COS(RADIANS(AI830))</f>
        <v>4.1641247688534895</v>
      </c>
    </row>
    <row r="831" spans="6:36" x14ac:dyDescent="0.3">
      <c r="F831" s="36">
        <f t="shared" si="87"/>
        <v>4.166471491945301</v>
      </c>
      <c r="G831" s="36">
        <f>Tool!$D$10+('Trajectory Map'!F831*SIN(RADIANS(90-2*DEGREES(ASIN($D$5/2000))))/COS(RADIANS(90-2*DEGREES(ASIN($D$5/2000))))-('Trajectory Map'!F831*'Trajectory Map'!F831/((Tool!$D$9-Tool!$D$10)*4*COS(RADIANS(90-2*DEGREES(ASIN($D$5/2000))))*COS(RADIANS(90-2*DEGREES(ASIN($D$5/2000)))))))</f>
        <v>0.47600416347225849</v>
      </c>
      <c r="AC831">
        <f t="shared" si="91"/>
        <v>829</v>
      </c>
      <c r="AD831">
        <f t="shared" si="88"/>
        <v>1820.098623701474</v>
      </c>
      <c r="AE831">
        <v>0</v>
      </c>
      <c r="AF831">
        <v>0</v>
      </c>
      <c r="AG831">
        <f t="shared" si="89"/>
        <v>24.487833050326337</v>
      </c>
      <c r="AH831">
        <f t="shared" si="86"/>
        <v>48.975666100652674</v>
      </c>
      <c r="AI831">
        <f t="shared" si="90"/>
        <v>41.024333899347326</v>
      </c>
      <c r="AJ831">
        <f>(1/9.81)*(SQRT(9.81*2*Basic!$C$4)*SIN(RADIANS(AI831))+(SQRT((SQRT(9.81*2*Basic!$C$4)*SIN(RADIANS(AI831))*SQRT(9.81*2*Basic!$C$4)*SIN(RADIANS(AI831)))-19.62*(-Basic!$C$3))))*SQRT(9.81*2*Basic!$C$4)*COS(RADIANS(AI831))</f>
        <v>4.166471491945301</v>
      </c>
    </row>
    <row r="832" spans="6:36" x14ac:dyDescent="0.3">
      <c r="F832" s="36">
        <f t="shared" si="87"/>
        <v>4.1688095088921679</v>
      </c>
      <c r="G832" s="36">
        <f>Tool!$D$10+('Trajectory Map'!F832*SIN(RADIANS(90-2*DEGREES(ASIN($D$5/2000))))/COS(RADIANS(90-2*DEGREES(ASIN($D$5/2000))))-('Trajectory Map'!F832*'Trajectory Map'!F832/((Tool!$D$9-Tool!$D$10)*4*COS(RADIANS(90-2*DEGREES(ASIN($D$5/2000))))*COS(RADIANS(90-2*DEGREES(ASIN($D$5/2000)))))))</f>
        <v>0.47044329364299564</v>
      </c>
      <c r="AC832">
        <f t="shared" si="91"/>
        <v>830</v>
      </c>
      <c r="AD832">
        <f t="shared" si="88"/>
        <v>1819.6428220944902</v>
      </c>
      <c r="AE832">
        <v>0</v>
      </c>
      <c r="AF832">
        <v>0</v>
      </c>
      <c r="AG832">
        <f t="shared" si="89"/>
        <v>24.519316483380415</v>
      </c>
      <c r="AH832">
        <f t="shared" si="86"/>
        <v>49.038632966760829</v>
      </c>
      <c r="AI832">
        <f t="shared" si="90"/>
        <v>40.961367033239171</v>
      </c>
      <c r="AJ832">
        <f>(1/9.81)*(SQRT(9.81*2*Basic!$C$4)*SIN(RADIANS(AI832))+(SQRT((SQRT(9.81*2*Basic!$C$4)*SIN(RADIANS(AI832))*SQRT(9.81*2*Basic!$C$4)*SIN(RADIANS(AI832)))-19.62*(-Basic!$C$3))))*SQRT(9.81*2*Basic!$C$4)*COS(RADIANS(AI832))</f>
        <v>4.1688095088921679</v>
      </c>
    </row>
    <row r="833" spans="6:36" x14ac:dyDescent="0.3">
      <c r="F833" s="36">
        <f t="shared" si="87"/>
        <v>4.1711388152067901</v>
      </c>
      <c r="G833" s="36">
        <f>Tool!$D$10+('Trajectory Map'!F833*SIN(RADIANS(90-2*DEGREES(ASIN($D$5/2000))))/COS(RADIANS(90-2*DEGREES(ASIN($D$5/2000))))-('Trajectory Map'!F833*'Trajectory Map'!F833/((Tool!$D$9-Tool!$D$10)*4*COS(RADIANS(90-2*DEGREES(ASIN($D$5/2000))))*COS(RADIANS(90-2*DEGREES(ASIN($D$5/2000)))))))</f>
        <v>0.4648991447287214</v>
      </c>
      <c r="AC833">
        <f t="shared" si="91"/>
        <v>831</v>
      </c>
      <c r="AD833">
        <f t="shared" si="88"/>
        <v>1819.1863565891208</v>
      </c>
      <c r="AE833">
        <v>0</v>
      </c>
      <c r="AF833">
        <v>0</v>
      </c>
      <c r="AG833">
        <f t="shared" si="89"/>
        <v>24.550807809440094</v>
      </c>
      <c r="AH833">
        <f t="shared" si="86"/>
        <v>49.101615618880189</v>
      </c>
      <c r="AI833">
        <f t="shared" si="90"/>
        <v>40.898384381119811</v>
      </c>
      <c r="AJ833">
        <f>(1/9.81)*(SQRT(9.81*2*Basic!$C$4)*SIN(RADIANS(AI833))+(SQRT((SQRT(9.81*2*Basic!$C$4)*SIN(RADIANS(AI833))*SQRT(9.81*2*Basic!$C$4)*SIN(RADIANS(AI833)))-19.62*(-Basic!$C$3))))*SQRT(9.81*2*Basic!$C$4)*COS(RADIANS(AI833))</f>
        <v>4.1711388152067901</v>
      </c>
    </row>
    <row r="834" spans="6:36" x14ac:dyDescent="0.3">
      <c r="F834" s="36">
        <f t="shared" si="87"/>
        <v>4.1734594064227402</v>
      </c>
      <c r="G834" s="36">
        <f>Tool!$D$10+('Trajectory Map'!F834*SIN(RADIANS(90-2*DEGREES(ASIN($D$5/2000))))/COS(RADIANS(90-2*DEGREES(ASIN($D$5/2000))))-('Trajectory Map'!F834*'Trajectory Map'!F834/((Tool!$D$9-Tool!$D$10)*4*COS(RADIANS(90-2*DEGREES(ASIN($D$5/2000))))*COS(RADIANS(90-2*DEGREES(ASIN($D$5/2000)))))))</f>
        <v>0.45937177212869473</v>
      </c>
      <c r="AC834">
        <f t="shared" si="91"/>
        <v>832</v>
      </c>
      <c r="AD834">
        <f t="shared" si="88"/>
        <v>1818.7292266854899</v>
      </c>
      <c r="AE834">
        <v>0</v>
      </c>
      <c r="AF834">
        <v>0</v>
      </c>
      <c r="AG834">
        <f t="shared" si="89"/>
        <v>24.582307043965166</v>
      </c>
      <c r="AH834">
        <f t="shared" si="86"/>
        <v>49.164614087930332</v>
      </c>
      <c r="AI834">
        <f t="shared" si="90"/>
        <v>40.835385912069668</v>
      </c>
      <c r="AJ834">
        <f>(1/9.81)*(SQRT(9.81*2*Basic!$C$4)*SIN(RADIANS(AI834))+(SQRT((SQRT(9.81*2*Basic!$C$4)*SIN(RADIANS(AI834))*SQRT(9.81*2*Basic!$C$4)*SIN(RADIANS(AI834)))-19.62*(-Basic!$C$3))))*SQRT(9.81*2*Basic!$C$4)*COS(RADIANS(AI834))</f>
        <v>4.1734594064227402</v>
      </c>
    </row>
    <row r="835" spans="6:36" x14ac:dyDescent="0.3">
      <c r="F835" s="36">
        <f t="shared" si="87"/>
        <v>4.175771278094496</v>
      </c>
      <c r="G835" s="36">
        <f>Tool!$D$10+('Trajectory Map'!F835*SIN(RADIANS(90-2*DEGREES(ASIN($D$5/2000))))/COS(RADIANS(90-2*DEGREES(ASIN($D$5/2000))))-('Trajectory Map'!F835*'Trajectory Map'!F835/((Tool!$D$9-Tool!$D$10)*4*COS(RADIANS(90-2*DEGREES(ASIN($D$5/2000))))*COS(RADIANS(90-2*DEGREES(ASIN($D$5/2000)))))))</f>
        <v>0.45386123105532716</v>
      </c>
      <c r="AC835">
        <f t="shared" si="91"/>
        <v>833</v>
      </c>
      <c r="AD835">
        <f t="shared" si="88"/>
        <v>1818.2714318824899</v>
      </c>
      <c r="AE835">
        <v>0</v>
      </c>
      <c r="AF835">
        <v>0</v>
      </c>
      <c r="AG835">
        <f t="shared" si="89"/>
        <v>24.613814202444381</v>
      </c>
      <c r="AH835">
        <f t="shared" ref="AH835:AH898" si="92">AG835*2</f>
        <v>49.227628404888762</v>
      </c>
      <c r="AI835">
        <f t="shared" si="90"/>
        <v>40.772371595111238</v>
      </c>
      <c r="AJ835">
        <f>(1/9.81)*(SQRT(9.81*2*Basic!$C$4)*SIN(RADIANS(AI835))+(SQRT((SQRT(9.81*2*Basic!$C$4)*SIN(RADIANS(AI835))*SQRT(9.81*2*Basic!$C$4)*SIN(RADIANS(AI835)))-19.62*(-Basic!$C$3))))*SQRT(9.81*2*Basic!$C$4)*COS(RADIANS(AI835))</f>
        <v>4.175771278094496</v>
      </c>
    </row>
    <row r="836" spans="6:36" x14ac:dyDescent="0.3">
      <c r="F836" s="36">
        <f t="shared" ref="F836:F899" si="93">AJ836</f>
        <v>4.178074425797444</v>
      </c>
      <c r="G836" s="36">
        <f>Tool!$D$10+('Trajectory Map'!F836*SIN(RADIANS(90-2*DEGREES(ASIN($D$5/2000))))/COS(RADIANS(90-2*DEGREES(ASIN($D$5/2000))))-('Trajectory Map'!F836*'Trajectory Map'!F836/((Tool!$D$9-Tool!$D$10)*4*COS(RADIANS(90-2*DEGREES(ASIN($D$5/2000))))*COS(RADIANS(90-2*DEGREES(ASIN($D$5/2000)))))))</f>
        <v>0.44836757653371073</v>
      </c>
      <c r="AC836">
        <f t="shared" si="91"/>
        <v>834</v>
      </c>
      <c r="AD836">
        <f t="shared" ref="AD836:AD899" si="94">SQRT($AB$7-(AC836*AC836))</f>
        <v>1817.8129716777796</v>
      </c>
      <c r="AE836">
        <v>0</v>
      </c>
      <c r="AF836">
        <v>0</v>
      </c>
      <c r="AG836">
        <f t="shared" ref="AG836:AG899" si="95">DEGREES(ASIN(AC836/2000))</f>
        <v>24.645329300395588</v>
      </c>
      <c r="AH836">
        <f t="shared" si="92"/>
        <v>49.290658600791176</v>
      </c>
      <c r="AI836">
        <f t="shared" ref="AI836:AI899" si="96">90-AH836</f>
        <v>40.709341399208824</v>
      </c>
      <c r="AJ836">
        <f>(1/9.81)*(SQRT(9.81*2*Basic!$C$4)*SIN(RADIANS(AI836))+(SQRT((SQRT(9.81*2*Basic!$C$4)*SIN(RADIANS(AI836))*SQRT(9.81*2*Basic!$C$4)*SIN(RADIANS(AI836)))-19.62*(-Basic!$C$3))))*SQRT(9.81*2*Basic!$C$4)*COS(RADIANS(AI836))</f>
        <v>4.178074425797444</v>
      </c>
    </row>
    <row r="837" spans="6:36" x14ac:dyDescent="0.3">
      <c r="F837" s="36">
        <f t="shared" si="93"/>
        <v>4.1803688451279051</v>
      </c>
      <c r="G837" s="36">
        <f>Tool!$D$10+('Trajectory Map'!F837*SIN(RADIANS(90-2*DEGREES(ASIN($D$5/2000))))/COS(RADIANS(90-2*DEGREES(ASIN($D$5/2000))))-('Trajectory Map'!F837*'Trajectory Map'!F837/((Tool!$D$9-Tool!$D$10)*4*COS(RADIANS(90-2*DEGREES(ASIN($D$5/2000))))*COS(RADIANS(90-2*DEGREES(ASIN($D$5/2000)))))))</f>
        <v>0.44289086340109218</v>
      </c>
      <c r="AC837">
        <f t="shared" ref="AC837:AC900" si="97">AC836+1</f>
        <v>835</v>
      </c>
      <c r="AD837">
        <f t="shared" si="94"/>
        <v>1817.3538455677804</v>
      </c>
      <c r="AE837">
        <v>0</v>
      </c>
      <c r="AF837">
        <v>0</v>
      </c>
      <c r="AG837">
        <f t="shared" si="95"/>
        <v>24.676852353365803</v>
      </c>
      <c r="AH837">
        <f t="shared" si="92"/>
        <v>49.353704706731605</v>
      </c>
      <c r="AI837">
        <f t="shared" si="96"/>
        <v>40.646295293268395</v>
      </c>
      <c r="AJ837">
        <f>(1/9.81)*(SQRT(9.81*2*Basic!$C$4)*SIN(RADIANS(AI837))+(SQRT((SQRT(9.81*2*Basic!$C$4)*SIN(RADIANS(AI837))*SQRT(9.81*2*Basic!$C$4)*SIN(RADIANS(AI837)))-19.62*(-Basic!$C$3))))*SQRT(9.81*2*Basic!$C$4)*COS(RADIANS(AI837))</f>
        <v>4.1803688451279051</v>
      </c>
    </row>
    <row r="838" spans="6:36" x14ac:dyDescent="0.3">
      <c r="F838" s="36">
        <f t="shared" si="93"/>
        <v>4.1826545317031405</v>
      </c>
      <c r="G838" s="36">
        <f>Tool!$D$10+('Trajectory Map'!F838*SIN(RADIANS(90-2*DEGREES(ASIN($D$5/2000))))/COS(RADIANS(90-2*DEGREES(ASIN($D$5/2000))))-('Trajectory Map'!F838*'Trajectory Map'!F838/((Tool!$D$9-Tool!$D$10)*4*COS(RADIANS(90-2*DEGREES(ASIN($D$5/2000))))*COS(RADIANS(90-2*DEGREES(ASIN($D$5/2000)))))))</f>
        <v>0.4374311463064009</v>
      </c>
      <c r="AC838">
        <f t="shared" si="97"/>
        <v>836</v>
      </c>
      <c r="AD838">
        <f t="shared" si="94"/>
        <v>1816.894053047673</v>
      </c>
      <c r="AE838">
        <v>0</v>
      </c>
      <c r="AF838">
        <v>0</v>
      </c>
      <c r="AG838">
        <f t="shared" si="95"/>
        <v>24.708383376931309</v>
      </c>
      <c r="AH838">
        <f t="shared" si="92"/>
        <v>49.416766753862618</v>
      </c>
      <c r="AI838">
        <f t="shared" si="96"/>
        <v>40.583233246137382</v>
      </c>
      <c r="AJ838">
        <f>(1/9.81)*(SQRT(9.81*2*Basic!$C$4)*SIN(RADIANS(AI838))+(SQRT((SQRT(9.81*2*Basic!$C$4)*SIN(RADIANS(AI838))*SQRT(9.81*2*Basic!$C$4)*SIN(RADIANS(AI838)))-19.62*(-Basic!$C$3))))*SQRT(9.81*2*Basic!$C$4)*COS(RADIANS(AI838))</f>
        <v>4.1826545317031405</v>
      </c>
    </row>
    <row r="839" spans="6:36" x14ac:dyDescent="0.3">
      <c r="F839" s="36">
        <f t="shared" si="93"/>
        <v>4.18493148116137</v>
      </c>
      <c r="G839" s="36">
        <f>Tool!$D$10+('Trajectory Map'!F839*SIN(RADIANS(90-2*DEGREES(ASIN($D$5/2000))))/COS(RADIANS(90-2*DEGREES(ASIN($D$5/2000))))-('Trajectory Map'!F839*'Trajectory Map'!F839/((Tool!$D$9-Tool!$D$10)*4*COS(RADIANS(90-2*DEGREES(ASIN($D$5/2000))))*COS(RADIANS(90-2*DEGREES(ASIN($D$5/2000)))))))</f>
        <v>0.43198847970974663</v>
      </c>
      <c r="AC839">
        <f t="shared" si="97"/>
        <v>837</v>
      </c>
      <c r="AD839">
        <f t="shared" si="94"/>
        <v>1816.4335936113932</v>
      </c>
      <c r="AE839">
        <v>0</v>
      </c>
      <c r="AF839">
        <v>0</v>
      </c>
      <c r="AG839">
        <f t="shared" si="95"/>
        <v>24.739922386697753</v>
      </c>
      <c r="AH839">
        <f t="shared" si="92"/>
        <v>49.479844773395506</v>
      </c>
      <c r="AI839">
        <f t="shared" si="96"/>
        <v>40.520155226604494</v>
      </c>
      <c r="AJ839">
        <f>(1/9.81)*(SQRT(9.81*2*Basic!$C$4)*SIN(RADIANS(AI839))+(SQRT((SQRT(9.81*2*Basic!$C$4)*SIN(RADIANS(AI839))*SQRT(9.81*2*Basic!$C$4)*SIN(RADIANS(AI839)))-19.62*(-Basic!$C$3))))*SQRT(9.81*2*Basic!$C$4)*COS(RADIANS(AI839))</f>
        <v>4.18493148116137</v>
      </c>
    </row>
    <row r="840" spans="6:36" x14ac:dyDescent="0.3">
      <c r="F840" s="36">
        <f t="shared" si="93"/>
        <v>4.1871996891617922</v>
      </c>
      <c r="G840" s="36">
        <f>Tool!$D$10+('Trajectory Map'!F840*SIN(RADIANS(90-2*DEGREES(ASIN($D$5/2000))))/COS(RADIANS(90-2*DEGREES(ASIN($D$5/2000))))-('Trajectory Map'!F840*'Trajectory Map'!F840/((Tool!$D$9-Tool!$D$10)*4*COS(RADIANS(90-2*DEGREES(ASIN($D$5/2000))))*COS(RADIANS(90-2*DEGREES(ASIN($D$5/2000)))))))</f>
        <v>0.42656291788191592</v>
      </c>
      <c r="AC840">
        <f t="shared" si="97"/>
        <v>838</v>
      </c>
      <c r="AD840">
        <f t="shared" si="94"/>
        <v>1815.97246675163</v>
      </c>
      <c r="AE840">
        <v>0</v>
      </c>
      <c r="AF840">
        <v>0</v>
      </c>
      <c r="AG840">
        <f t="shared" si="95"/>
        <v>24.771469398300241</v>
      </c>
      <c r="AH840">
        <f t="shared" si="92"/>
        <v>49.542938796600481</v>
      </c>
      <c r="AI840">
        <f t="shared" si="96"/>
        <v>40.457061203399519</v>
      </c>
      <c r="AJ840">
        <f>(1/9.81)*(SQRT(9.81*2*Basic!$C$4)*SIN(RADIANS(AI840))+(SQRT((SQRT(9.81*2*Basic!$C$4)*SIN(RADIANS(AI840))*SQRT(9.81*2*Basic!$C$4)*SIN(RADIANS(AI840)))-19.62*(-Basic!$C$3))))*SQRT(9.81*2*Basic!$C$4)*COS(RADIANS(AI840))</f>
        <v>4.1871996891617922</v>
      </c>
    </row>
    <row r="841" spans="6:36" x14ac:dyDescent="0.3">
      <c r="F841" s="36">
        <f t="shared" si="93"/>
        <v>4.1894591513845922</v>
      </c>
      <c r="G841" s="36">
        <f>Tool!$D$10+('Trajectory Map'!F841*SIN(RADIANS(90-2*DEGREES(ASIN($D$5/2000))))/COS(RADIANS(90-2*DEGREES(ASIN($D$5/2000))))-('Trajectory Map'!F841*'Trajectory Map'!F841/((Tool!$D$9-Tool!$D$10)*4*COS(RADIANS(90-2*DEGREES(ASIN($D$5/2000))))*COS(RADIANS(90-2*DEGREES(ASIN($D$5/2000)))))))</f>
        <v>0.42115451490390088</v>
      </c>
      <c r="AC841">
        <f t="shared" si="97"/>
        <v>839</v>
      </c>
      <c r="AD841">
        <f t="shared" si="94"/>
        <v>1815.5106719598207</v>
      </c>
      <c r="AE841">
        <v>0</v>
      </c>
      <c r="AF841">
        <v>0</v>
      </c>
      <c r="AG841">
        <f t="shared" si="95"/>
        <v>24.803024427403415</v>
      </c>
      <c r="AH841">
        <f t="shared" si="92"/>
        <v>49.606048854806829</v>
      </c>
      <c r="AI841">
        <f t="shared" si="96"/>
        <v>40.393951145193171</v>
      </c>
      <c r="AJ841">
        <f>(1/9.81)*(SQRT(9.81*2*Basic!$C$4)*SIN(RADIANS(AI841))+(SQRT((SQRT(9.81*2*Basic!$C$4)*SIN(RADIANS(AI841))*SQRT(9.81*2*Basic!$C$4)*SIN(RADIANS(AI841)))-19.62*(-Basic!$C$3))))*SQRT(9.81*2*Basic!$C$4)*COS(RADIANS(AI841))</f>
        <v>4.1894591513845922</v>
      </c>
    </row>
    <row r="842" spans="6:36" x14ac:dyDescent="0.3">
      <c r="F842" s="36">
        <f t="shared" si="93"/>
        <v>4.1917098635309555</v>
      </c>
      <c r="G842" s="36">
        <f>Tool!$D$10+('Trajectory Map'!F842*SIN(RADIANS(90-2*DEGREES(ASIN($D$5/2000))))/COS(RADIANS(90-2*DEGREES(ASIN($D$5/2000))))-('Trajectory Map'!F842*'Trajectory Map'!F842/((Tool!$D$9-Tool!$D$10)*4*COS(RADIANS(90-2*DEGREES(ASIN($D$5/2000))))*COS(RADIANS(90-2*DEGREES(ASIN($D$5/2000)))))))</f>
        <v>0.41576332466640542</v>
      </c>
      <c r="AC842">
        <f t="shared" si="97"/>
        <v>840</v>
      </c>
      <c r="AD842">
        <f t="shared" si="94"/>
        <v>1815.0482087261485</v>
      </c>
      <c r="AE842">
        <v>0</v>
      </c>
      <c r="AF842">
        <v>0</v>
      </c>
      <c r="AG842">
        <f t="shared" si="95"/>
        <v>24.83458748970158</v>
      </c>
      <c r="AH842">
        <f t="shared" si="92"/>
        <v>49.669174979403159</v>
      </c>
      <c r="AI842">
        <f t="shared" si="96"/>
        <v>40.330825020596841</v>
      </c>
      <c r="AJ842">
        <f>(1/9.81)*(SQRT(9.81*2*Basic!$C$4)*SIN(RADIANS(AI842))+(SQRT((SQRT(9.81*2*Basic!$C$4)*SIN(RADIANS(AI842))*SQRT(9.81*2*Basic!$C$4)*SIN(RADIANS(AI842)))-19.62*(-Basic!$C$3))))*SQRT(9.81*2*Basic!$C$4)*COS(RADIANS(AI842))</f>
        <v>4.1917098635309555</v>
      </c>
    </row>
    <row r="843" spans="6:36" x14ac:dyDescent="0.3">
      <c r="F843" s="36">
        <f t="shared" si="93"/>
        <v>4.1939518213230924</v>
      </c>
      <c r="G843" s="36">
        <f>Tool!$D$10+('Trajectory Map'!F843*SIN(RADIANS(90-2*DEGREES(ASIN($D$5/2000))))/COS(RADIANS(90-2*DEGREES(ASIN($D$5/2000))))-('Trajectory Map'!F843*'Trajectory Map'!F843/((Tool!$D$9-Tool!$D$10)*4*COS(RADIANS(90-2*DEGREES(ASIN($D$5/2000))))*COS(RADIANS(90-2*DEGREES(ASIN($D$5/2000)))))))</f>
        <v>0.41038940086934428</v>
      </c>
      <c r="AC843">
        <f t="shared" si="97"/>
        <v>841</v>
      </c>
      <c r="AD843">
        <f t="shared" si="94"/>
        <v>1814.5850765395378</v>
      </c>
      <c r="AE843">
        <v>0</v>
      </c>
      <c r="AF843">
        <v>0</v>
      </c>
      <c r="AG843">
        <f t="shared" si="95"/>
        <v>24.86615860091878</v>
      </c>
      <c r="AH843">
        <f t="shared" si="92"/>
        <v>49.73231720183756</v>
      </c>
      <c r="AI843">
        <f t="shared" si="96"/>
        <v>40.26768279816244</v>
      </c>
      <c r="AJ843">
        <f>(1/9.81)*(SQRT(9.81*2*Basic!$C$4)*SIN(RADIANS(AI843))+(SQRT((SQRT(9.81*2*Basic!$C$4)*SIN(RADIANS(AI843))*SQRT(9.81*2*Basic!$C$4)*SIN(RADIANS(AI843)))-19.62*(-Basic!$C$3))))*SQRT(9.81*2*Basic!$C$4)*COS(RADIANS(AI843))</f>
        <v>4.1939518213230924</v>
      </c>
    </row>
    <row r="844" spans="6:36" x14ac:dyDescent="0.3">
      <c r="F844" s="36">
        <f t="shared" si="93"/>
        <v>4.1961850205042444</v>
      </c>
      <c r="G844" s="36">
        <f>Tool!$D$10+('Trajectory Map'!F844*SIN(RADIANS(90-2*DEGREES(ASIN($D$5/2000))))/COS(RADIANS(90-2*DEGREES(ASIN($D$5/2000))))-('Trajectory Map'!F844*'Trajectory Map'!F844/((Tool!$D$9-Tool!$D$10)*4*COS(RADIANS(90-2*DEGREES(ASIN($D$5/2000))))*COS(RADIANS(90-2*DEGREES(ASIN($D$5/2000)))))))</f>
        <v>0.40503279702137496</v>
      </c>
      <c r="AC844">
        <f t="shared" si="97"/>
        <v>842</v>
      </c>
      <c r="AD844">
        <f t="shared" si="94"/>
        <v>1814.1212748876521</v>
      </c>
      <c r="AE844">
        <v>0</v>
      </c>
      <c r="AF844">
        <v>0</v>
      </c>
      <c r="AG844">
        <f t="shared" si="95"/>
        <v>24.897737776808899</v>
      </c>
      <c r="AH844">
        <f t="shared" si="92"/>
        <v>49.795475553617798</v>
      </c>
      <c r="AI844">
        <f t="shared" si="96"/>
        <v>40.204524446382202</v>
      </c>
      <c r="AJ844">
        <f>(1/9.81)*(SQRT(9.81*2*Basic!$C$4)*SIN(RADIANS(AI844))+(SQRT((SQRT(9.81*2*Basic!$C$4)*SIN(RADIANS(AI844))*SQRT(9.81*2*Basic!$C$4)*SIN(RADIANS(AI844)))-19.62*(-Basic!$C$3))))*SQRT(9.81*2*Basic!$C$4)*COS(RADIANS(AI844))</f>
        <v>4.1961850205042444</v>
      </c>
    </row>
    <row r="845" spans="6:36" x14ac:dyDescent="0.3">
      <c r="F845" s="36">
        <f t="shared" si="93"/>
        <v>4.1984094568386974</v>
      </c>
      <c r="G845" s="36">
        <f>Tool!$D$10+('Trajectory Map'!F845*SIN(RADIANS(90-2*DEGREES(ASIN($D$5/2000))))/COS(RADIANS(90-2*DEGREES(ASIN($D$5/2000))))-('Trajectory Map'!F845*'Trajectory Map'!F845/((Tool!$D$9-Tool!$D$10)*4*COS(RADIANS(90-2*DEGREES(ASIN($D$5/2000))))*COS(RADIANS(90-2*DEGREES(ASIN($D$5/2000)))))))</f>
        <v>0.399693566439419</v>
      </c>
      <c r="AC845">
        <f t="shared" si="97"/>
        <v>843</v>
      </c>
      <c r="AD845">
        <f t="shared" si="94"/>
        <v>1813.6568032568896</v>
      </c>
      <c r="AE845">
        <v>0</v>
      </c>
      <c r="AF845">
        <v>0</v>
      </c>
      <c r="AG845">
        <f t="shared" si="95"/>
        <v>24.929325033155745</v>
      </c>
      <c r="AH845">
        <f t="shared" si="92"/>
        <v>49.85865006631149</v>
      </c>
      <c r="AI845">
        <f t="shared" si="96"/>
        <v>40.14134993368851</v>
      </c>
      <c r="AJ845">
        <f>(1/9.81)*(SQRT(9.81*2*Basic!$C$4)*SIN(RADIANS(AI845))+(SQRT((SQRT(9.81*2*Basic!$C$4)*SIN(RADIANS(AI845))*SQRT(9.81*2*Basic!$C$4)*SIN(RADIANS(AI845)))-19.62*(-Basic!$C$3))))*SQRT(9.81*2*Basic!$C$4)*COS(RADIANS(AI845))</f>
        <v>4.1984094568386974</v>
      </c>
    </row>
    <row r="846" spans="6:36" x14ac:dyDescent="0.3">
      <c r="F846" s="36">
        <f t="shared" si="93"/>
        <v>4.2006251261118051</v>
      </c>
      <c r="G846" s="36">
        <f>Tool!$D$10+('Trajectory Map'!F846*SIN(RADIANS(90-2*DEGREES(ASIN($D$5/2000))))/COS(RADIANS(90-2*DEGREES(ASIN($D$5/2000))))-('Trajectory Map'!F846*'Trajectory Map'!F846/((Tool!$D$9-Tool!$D$10)*4*COS(RADIANS(90-2*DEGREES(ASIN($D$5/2000))))*COS(RADIANS(90-2*DEGREES(ASIN($D$5/2000)))))))</f>
        <v>0.39437176224815707</v>
      </c>
      <c r="AC846">
        <f t="shared" si="97"/>
        <v>844</v>
      </c>
      <c r="AD846">
        <f t="shared" si="94"/>
        <v>1813.1916611323802</v>
      </c>
      <c r="AE846">
        <v>0</v>
      </c>
      <c r="AF846">
        <v>0</v>
      </c>
      <c r="AG846">
        <f t="shared" si="95"/>
        <v>24.960920385773161</v>
      </c>
      <c r="AH846">
        <f t="shared" si="92"/>
        <v>49.921840771546321</v>
      </c>
      <c r="AI846">
        <f t="shared" si="96"/>
        <v>40.078159228453679</v>
      </c>
      <c r="AJ846">
        <f>(1/9.81)*(SQRT(9.81*2*Basic!$C$4)*SIN(RADIANS(AI846))+(SQRT((SQRT(9.81*2*Basic!$C$4)*SIN(RADIANS(AI846))*SQRT(9.81*2*Basic!$C$4)*SIN(RADIANS(AI846)))-19.62*(-Basic!$C$3))))*SQRT(9.81*2*Basic!$C$4)*COS(RADIANS(AI846))</f>
        <v>4.2006251261118051</v>
      </c>
    </row>
    <row r="847" spans="6:36" x14ac:dyDescent="0.3">
      <c r="F847" s="36">
        <f t="shared" si="93"/>
        <v>4.2028320241299957</v>
      </c>
      <c r="G847" s="36">
        <f>Tool!$D$10+('Trajectory Map'!F847*SIN(RADIANS(90-2*DEGREES(ASIN($D$5/2000))))/COS(RADIANS(90-2*DEGREES(ASIN($D$5/2000))))-('Trajectory Map'!F847*'Trajectory Map'!F847/((Tool!$D$9-Tool!$D$10)*4*COS(RADIANS(90-2*DEGREES(ASIN($D$5/2000))))*COS(RADIANS(90-2*DEGREES(ASIN($D$5/2000)))))))</f>
        <v>0.38906743737957727</v>
      </c>
      <c r="AC847">
        <f t="shared" si="97"/>
        <v>845</v>
      </c>
      <c r="AD847">
        <f t="shared" si="94"/>
        <v>1812.7258479979812</v>
      </c>
      <c r="AE847">
        <v>0</v>
      </c>
      <c r="AF847">
        <v>0</v>
      </c>
      <c r="AG847">
        <f t="shared" si="95"/>
        <v>24.992523850505133</v>
      </c>
      <c r="AH847">
        <f t="shared" si="92"/>
        <v>49.985047701010267</v>
      </c>
      <c r="AI847">
        <f t="shared" si="96"/>
        <v>40.014952298989733</v>
      </c>
      <c r="AJ847">
        <f>(1/9.81)*(SQRT(9.81*2*Basic!$C$4)*SIN(RADIANS(AI847))+(SQRT((SQRT(9.81*2*Basic!$C$4)*SIN(RADIANS(AI847))*SQRT(9.81*2*Basic!$C$4)*SIN(RADIANS(AI847)))-19.62*(-Basic!$C$3))))*SQRT(9.81*2*Basic!$C$4)*COS(RADIANS(AI847))</f>
        <v>4.2028320241299957</v>
      </c>
    </row>
    <row r="848" spans="6:36" x14ac:dyDescent="0.3">
      <c r="F848" s="36">
        <f t="shared" si="93"/>
        <v>4.2050301467207873</v>
      </c>
      <c r="G848" s="36">
        <f>Tool!$D$10+('Trajectory Map'!F848*SIN(RADIANS(90-2*DEGREES(ASIN($D$5/2000))))/COS(RADIANS(90-2*DEGREES(ASIN($D$5/2000))))-('Trajectory Map'!F848*'Trajectory Map'!F848/((Tool!$D$9-Tool!$D$10)*4*COS(RADIANS(90-2*DEGREES(ASIN($D$5/2000))))*COS(RADIANS(90-2*DEGREES(ASIN($D$5/2000)))))))</f>
        <v>0.38378064457248717</v>
      </c>
      <c r="AC848">
        <f t="shared" si="97"/>
        <v>846</v>
      </c>
      <c r="AD848">
        <f t="shared" si="94"/>
        <v>1812.2593633362749</v>
      </c>
      <c r="AE848">
        <v>0</v>
      </c>
      <c r="AF848">
        <v>0</v>
      </c>
      <c r="AG848">
        <f t="shared" si="95"/>
        <v>25.024135443225859</v>
      </c>
      <c r="AH848">
        <f t="shared" si="92"/>
        <v>50.048270886451718</v>
      </c>
      <c r="AI848">
        <f t="shared" si="96"/>
        <v>39.951729113548282</v>
      </c>
      <c r="AJ848">
        <f>(1/9.81)*(SQRT(9.81*2*Basic!$C$4)*SIN(RADIANS(AI848))+(SQRT((SQRT(9.81*2*Basic!$C$4)*SIN(RADIANS(AI848))*SQRT(9.81*2*Basic!$C$4)*SIN(RADIANS(AI848)))-19.62*(-Basic!$C$3))))*SQRT(9.81*2*Basic!$C$4)*COS(RADIANS(AI848))</f>
        <v>4.2050301467207873</v>
      </c>
    </row>
    <row r="849" spans="6:36" x14ac:dyDescent="0.3">
      <c r="F849" s="36">
        <f t="shared" si="93"/>
        <v>4.2072194897328048</v>
      </c>
      <c r="G849" s="36">
        <f>Tool!$D$10+('Trajectory Map'!F849*SIN(RADIANS(90-2*DEGREES(ASIN($D$5/2000))))/COS(RADIANS(90-2*DEGREES(ASIN($D$5/2000))))-('Trajectory Map'!F849*'Trajectory Map'!F849/((Tool!$D$9-Tool!$D$10)*4*COS(RADIANS(90-2*DEGREES(ASIN($D$5/2000))))*COS(RADIANS(90-2*DEGREES(ASIN($D$5/2000)))))))</f>
        <v>0.37851143637203544</v>
      </c>
      <c r="AC849">
        <f t="shared" si="97"/>
        <v>847</v>
      </c>
      <c r="AD849">
        <f t="shared" si="94"/>
        <v>1811.7922066285637</v>
      </c>
      <c r="AE849">
        <v>0</v>
      </c>
      <c r="AF849">
        <v>0</v>
      </c>
      <c r="AG849">
        <f t="shared" si="95"/>
        <v>25.055755179839856</v>
      </c>
      <c r="AH849">
        <f t="shared" si="92"/>
        <v>50.111510359679713</v>
      </c>
      <c r="AI849">
        <f t="shared" si="96"/>
        <v>39.888489640320287</v>
      </c>
      <c r="AJ849">
        <f>(1/9.81)*(SQRT(9.81*2*Basic!$C$4)*SIN(RADIANS(AI849))+(SQRT((SQRT(9.81*2*Basic!$C$4)*SIN(RADIANS(AI849))*SQRT(9.81*2*Basic!$C$4)*SIN(RADIANS(AI849)))-19.62*(-Basic!$C$3))))*SQRT(9.81*2*Basic!$C$4)*COS(RADIANS(AI849))</f>
        <v>4.2072194897328048</v>
      </c>
    </row>
    <row r="850" spans="6:36" x14ac:dyDescent="0.3">
      <c r="F850" s="36">
        <f t="shared" si="93"/>
        <v>4.2094000490357928</v>
      </c>
      <c r="G850" s="36">
        <f>Tool!$D$10+('Trajectory Map'!F850*SIN(RADIANS(90-2*DEGREES(ASIN($D$5/2000))))/COS(RADIANS(90-2*DEGREES(ASIN($D$5/2000))))-('Trajectory Map'!F850*'Trajectory Map'!F850/((Tool!$D$9-Tool!$D$10)*4*COS(RADIANS(90-2*DEGREES(ASIN($D$5/2000))))*COS(RADIANS(90-2*DEGREES(ASIN($D$5/2000)))))))</f>
        <v>0.37325986512924469</v>
      </c>
      <c r="AC850">
        <f t="shared" si="97"/>
        <v>848</v>
      </c>
      <c r="AD850">
        <f t="shared" si="94"/>
        <v>1811.3243773548679</v>
      </c>
      <c r="AE850">
        <v>0</v>
      </c>
      <c r="AF850">
        <v>0</v>
      </c>
      <c r="AG850">
        <f t="shared" si="95"/>
        <v>25.08738307628208</v>
      </c>
      <c r="AH850">
        <f t="shared" si="92"/>
        <v>50.17476615256416</v>
      </c>
      <c r="AI850">
        <f t="shared" si="96"/>
        <v>39.82523384743584</v>
      </c>
      <c r="AJ850">
        <f>(1/9.81)*(SQRT(9.81*2*Basic!$C$4)*SIN(RADIANS(AI850))+(SQRT((SQRT(9.81*2*Basic!$C$4)*SIN(RADIANS(AI850))*SQRT(9.81*2*Basic!$C$4)*SIN(RADIANS(AI850)))-19.62*(-Basic!$C$3))))*SQRT(9.81*2*Basic!$C$4)*COS(RADIANS(AI850))</f>
        <v>4.2094000490357928</v>
      </c>
    </row>
    <row r="851" spans="6:36" x14ac:dyDescent="0.3">
      <c r="F851" s="36">
        <f t="shared" si="93"/>
        <v>4.2115718205206294</v>
      </c>
      <c r="G851" s="36">
        <f>Tool!$D$10+('Trajectory Map'!F851*SIN(RADIANS(90-2*DEGREES(ASIN($D$5/2000))))/COS(RADIANS(90-2*DEGREES(ASIN($D$5/2000))))-('Trajectory Map'!F851*'Trajectory Map'!F851/((Tool!$D$9-Tool!$D$10)*4*COS(RADIANS(90-2*DEGREES(ASIN($D$5/2000))))*COS(RADIANS(90-2*DEGREES(ASIN($D$5/2000)))))))</f>
        <v>0.36802598300053946</v>
      </c>
      <c r="AC851">
        <f t="shared" si="97"/>
        <v>849</v>
      </c>
      <c r="AD851">
        <f t="shared" si="94"/>
        <v>1810.8558749939211</v>
      </c>
      <c r="AE851">
        <v>0</v>
      </c>
      <c r="AF851">
        <v>0</v>
      </c>
      <c r="AG851">
        <f t="shared" si="95"/>
        <v>25.119019148518007</v>
      </c>
      <c r="AH851">
        <f t="shared" si="92"/>
        <v>50.238038297036013</v>
      </c>
      <c r="AI851">
        <f t="shared" si="96"/>
        <v>39.761961702963987</v>
      </c>
      <c r="AJ851">
        <f>(1/9.81)*(SQRT(9.81*2*Basic!$C$4)*SIN(RADIANS(AI851))+(SQRT((SQRT(9.81*2*Basic!$C$4)*SIN(RADIANS(AI851))*SQRT(9.81*2*Basic!$C$4)*SIN(RADIANS(AI851)))-19.62*(-Basic!$C$3))))*SQRT(9.81*2*Basic!$C$4)*COS(RADIANS(AI851))</f>
        <v>4.2115718205206294</v>
      </c>
    </row>
    <row r="852" spans="6:36" x14ac:dyDescent="0.3">
      <c r="F852" s="36">
        <f t="shared" si="93"/>
        <v>4.2137348000993384</v>
      </c>
      <c r="G852" s="36">
        <f>Tool!$D$10+('Trajectory Map'!F852*SIN(RADIANS(90-2*DEGREES(ASIN($D$5/2000))))/COS(RADIANS(90-2*DEGREES(ASIN($D$5/2000))))-('Trajectory Map'!F852*'Trajectory Map'!F852/((Tool!$D$9-Tool!$D$10)*4*COS(RADIANS(90-2*DEGREES(ASIN($D$5/2000))))*COS(RADIANS(90-2*DEGREES(ASIN($D$5/2000)))))))</f>
        <v>0.3628098419472825</v>
      </c>
      <c r="AC852">
        <f t="shared" si="97"/>
        <v>850</v>
      </c>
      <c r="AD852">
        <f t="shared" si="94"/>
        <v>1810.3866990231672</v>
      </c>
      <c r="AE852">
        <v>0</v>
      </c>
      <c r="AF852">
        <v>0</v>
      </c>
      <c r="AG852">
        <f t="shared" si="95"/>
        <v>25.150663412543711</v>
      </c>
      <c r="AH852">
        <f t="shared" si="92"/>
        <v>50.301326825087422</v>
      </c>
      <c r="AI852">
        <f t="shared" si="96"/>
        <v>39.698673174912578</v>
      </c>
      <c r="AJ852">
        <f>(1/9.81)*(SQRT(9.81*2*Basic!$C$4)*SIN(RADIANS(AI852))+(SQRT((SQRT(9.81*2*Basic!$C$4)*SIN(RADIANS(AI852))*SQRT(9.81*2*Basic!$C$4)*SIN(RADIANS(AI852)))-19.62*(-Basic!$C$3))))*SQRT(9.81*2*Basic!$C$4)*COS(RADIANS(AI852))</f>
        <v>4.2137348000993384</v>
      </c>
    </row>
    <row r="853" spans="6:36" x14ac:dyDescent="0.3">
      <c r="F853" s="36">
        <f t="shared" si="93"/>
        <v>4.2158889837051072</v>
      </c>
      <c r="G853" s="36">
        <f>Tool!$D$10+('Trajectory Map'!F853*SIN(RADIANS(90-2*DEGREES(ASIN($D$5/2000))))/COS(RADIANS(90-2*DEGREES(ASIN($D$5/2000))))-('Trajectory Map'!F853*'Trajectory Map'!F853/((Tool!$D$9-Tool!$D$10)*4*COS(RADIANS(90-2*DEGREES(ASIN($D$5/2000))))*COS(RADIANS(90-2*DEGREES(ASIN($D$5/2000)))))))</f>
        <v>0.35761149373529744</v>
      </c>
      <c r="AC853">
        <f t="shared" si="97"/>
        <v>851</v>
      </c>
      <c r="AD853">
        <f t="shared" si="94"/>
        <v>1809.9168489187562</v>
      </c>
      <c r="AE853">
        <v>0</v>
      </c>
      <c r="AF853">
        <v>0</v>
      </c>
      <c r="AG853">
        <f t="shared" si="95"/>
        <v>25.182315884386014</v>
      </c>
      <c r="AH853">
        <f t="shared" si="92"/>
        <v>50.364631768772028</v>
      </c>
      <c r="AI853">
        <f t="shared" si="96"/>
        <v>39.635368231227972</v>
      </c>
      <c r="AJ853">
        <f>(1/9.81)*(SQRT(9.81*2*Basic!$C$4)*SIN(RADIANS(AI853))+(SQRT((SQRT(9.81*2*Basic!$C$4)*SIN(RADIANS(AI853))*SQRT(9.81*2*Basic!$C$4)*SIN(RADIANS(AI853)))-19.62*(-Basic!$C$3))))*SQRT(9.81*2*Basic!$C$4)*COS(RADIANS(AI853))</f>
        <v>4.2158889837051072</v>
      </c>
    </row>
    <row r="854" spans="6:36" x14ac:dyDescent="0.3">
      <c r="F854" s="36">
        <f t="shared" si="93"/>
        <v>4.2180343672922991</v>
      </c>
      <c r="G854" s="36">
        <f>Tool!$D$10+('Trajectory Map'!F854*SIN(RADIANS(90-2*DEGREES(ASIN($D$5/2000))))/COS(RADIANS(90-2*DEGREES(ASIN($D$5/2000))))-('Trajectory Map'!F854*'Trajectory Map'!F854/((Tool!$D$9-Tool!$D$10)*4*COS(RADIANS(90-2*DEGREES(ASIN($D$5/2000))))*COS(RADIANS(90-2*DEGREES(ASIN($D$5/2000)))))))</f>
        <v>0.35243098993440869</v>
      </c>
      <c r="AC854">
        <f t="shared" si="97"/>
        <v>852</v>
      </c>
      <c r="AD854">
        <f t="shared" si="94"/>
        <v>1809.4463241555413</v>
      </c>
      <c r="AE854">
        <v>0</v>
      </c>
      <c r="AF854">
        <v>0</v>
      </c>
      <c r="AG854">
        <f t="shared" si="95"/>
        <v>25.213976580102539</v>
      </c>
      <c r="AH854">
        <f t="shared" si="92"/>
        <v>50.427953160205078</v>
      </c>
      <c r="AI854">
        <f t="shared" si="96"/>
        <v>39.572046839794922</v>
      </c>
      <c r="AJ854">
        <f>(1/9.81)*(SQRT(9.81*2*Basic!$C$4)*SIN(RADIANS(AI854))+(SQRT((SQRT(9.81*2*Basic!$C$4)*SIN(RADIANS(AI854))*SQRT(9.81*2*Basic!$C$4)*SIN(RADIANS(AI854)))-19.62*(-Basic!$C$3))))*SQRT(9.81*2*Basic!$C$4)*COS(RADIANS(AI854))</f>
        <v>4.2180343672922991</v>
      </c>
    </row>
    <row r="855" spans="6:36" x14ac:dyDescent="0.3">
      <c r="F855" s="36">
        <f t="shared" si="93"/>
        <v>4.220170946836463</v>
      </c>
      <c r="G855" s="36">
        <f>Tool!$D$10+('Trajectory Map'!F855*SIN(RADIANS(90-2*DEGREES(ASIN($D$5/2000))))/COS(RADIANS(90-2*DEGREES(ASIN($D$5/2000))))-('Trajectory Map'!F855*'Trajectory Map'!F855/((Tool!$D$9-Tool!$D$10)*4*COS(RADIANS(90-2*DEGREES(ASIN($D$5/2000))))*COS(RADIANS(90-2*DEGREES(ASIN($D$5/2000)))))))</f>
        <v>0.3472683819179907</v>
      </c>
      <c r="AC855">
        <f t="shared" si="97"/>
        <v>853</v>
      </c>
      <c r="AD855">
        <f t="shared" si="94"/>
        <v>1808.9751242070743</v>
      </c>
      <c r="AE855">
        <v>0</v>
      </c>
      <c r="AF855">
        <v>0</v>
      </c>
      <c r="AG855">
        <f t="shared" si="95"/>
        <v>25.245645515781835</v>
      </c>
      <c r="AH855">
        <f t="shared" si="92"/>
        <v>50.491291031563669</v>
      </c>
      <c r="AI855">
        <f t="shared" si="96"/>
        <v>39.508708968436331</v>
      </c>
      <c r="AJ855">
        <f>(1/9.81)*(SQRT(9.81*2*Basic!$C$4)*SIN(RADIANS(AI855))+(SQRT((SQRT(9.81*2*Basic!$C$4)*SIN(RADIANS(AI855))*SQRT(9.81*2*Basic!$C$4)*SIN(RADIANS(AI855)))-19.62*(-Basic!$C$3))))*SQRT(9.81*2*Basic!$C$4)*COS(RADIANS(AI855))</f>
        <v>4.220170946836463</v>
      </c>
    </row>
    <row r="856" spans="6:36" x14ac:dyDescent="0.3">
      <c r="F856" s="36">
        <f t="shared" si="93"/>
        <v>4.2222987183343541</v>
      </c>
      <c r="G856" s="36">
        <f>Tool!$D$10+('Trajectory Map'!F856*SIN(RADIANS(90-2*DEGREES(ASIN($D$5/2000))))/COS(RADIANS(90-2*DEGREES(ASIN($D$5/2000))))-('Trajectory Map'!F856*'Trajectory Map'!F856/((Tool!$D$9-Tool!$D$10)*4*COS(RADIANS(90-2*DEGREES(ASIN($D$5/2000))))*COS(RADIANS(90-2*DEGREES(ASIN($D$5/2000)))))))</f>
        <v>0.34212372086248655</v>
      </c>
      <c r="AC856">
        <f t="shared" si="97"/>
        <v>854</v>
      </c>
      <c r="AD856">
        <f t="shared" si="94"/>
        <v>1808.5032485456034</v>
      </c>
      <c r="AE856">
        <v>0</v>
      </c>
      <c r="AF856">
        <v>0</v>
      </c>
      <c r="AG856">
        <f t="shared" si="95"/>
        <v>25.277322707543473</v>
      </c>
      <c r="AH856">
        <f t="shared" si="92"/>
        <v>50.554645415086945</v>
      </c>
      <c r="AI856">
        <f t="shared" si="96"/>
        <v>39.445354584913055</v>
      </c>
      <c r="AJ856">
        <f>(1/9.81)*(SQRT(9.81*2*Basic!$C$4)*SIN(RADIANS(AI856))+(SQRT((SQRT(9.81*2*Basic!$C$4)*SIN(RADIANS(AI856))*SQRT(9.81*2*Basic!$C$4)*SIN(RADIANS(AI856)))-19.62*(-Basic!$C$3))))*SQRT(9.81*2*Basic!$C$4)*COS(RADIANS(AI856))</f>
        <v>4.2222987183343541</v>
      </c>
    </row>
    <row r="857" spans="6:36" x14ac:dyDescent="0.3">
      <c r="F857" s="36">
        <f t="shared" si="93"/>
        <v>4.2244176778039408</v>
      </c>
      <c r="G857" s="36">
        <f>Tool!$D$10+('Trajectory Map'!F857*SIN(RADIANS(90-2*DEGREES(ASIN($D$5/2000))))/COS(RADIANS(90-2*DEGREES(ASIN($D$5/2000))))-('Trajectory Map'!F857*'Trajectory Map'!F857/((Tool!$D$9-Tool!$D$10)*4*COS(RADIANS(90-2*DEGREES(ASIN($D$5/2000))))*COS(RADIANS(90-2*DEGREES(ASIN($D$5/2000)))))))</f>
        <v>0.3369970577469652</v>
      </c>
      <c r="AC857">
        <f t="shared" si="97"/>
        <v>855</v>
      </c>
      <c r="AD857">
        <f t="shared" si="94"/>
        <v>1808.0306966420676</v>
      </c>
      <c r="AE857">
        <v>0</v>
      </c>
      <c r="AF857">
        <v>0</v>
      </c>
      <c r="AG857">
        <f t="shared" si="95"/>
        <v>25.309008171538139</v>
      </c>
      <c r="AH857">
        <f t="shared" si="92"/>
        <v>50.618016343076278</v>
      </c>
      <c r="AI857">
        <f t="shared" si="96"/>
        <v>39.381983656923722</v>
      </c>
      <c r="AJ857">
        <f>(1/9.81)*(SQRT(9.81*2*Basic!$C$4)*SIN(RADIANS(AI857))+(SQRT((SQRT(9.81*2*Basic!$C$4)*SIN(RADIANS(AI857))*SQRT(9.81*2*Basic!$C$4)*SIN(RADIANS(AI857)))-19.62*(-Basic!$C$3))))*SQRT(9.81*2*Basic!$C$4)*COS(RADIANS(AI857))</f>
        <v>4.2244176778039408</v>
      </c>
    </row>
    <row r="858" spans="6:36" x14ac:dyDescent="0.3">
      <c r="F858" s="36">
        <f t="shared" si="93"/>
        <v>4.2265278212844244</v>
      </c>
      <c r="G858" s="36">
        <f>Tool!$D$10+('Trajectory Map'!F858*SIN(RADIANS(90-2*DEGREES(ASIN($D$5/2000))))/COS(RADIANS(90-2*DEGREES(ASIN($D$5/2000))))-('Trajectory Map'!F858*'Trajectory Map'!F858/((Tool!$D$9-Tool!$D$10)*4*COS(RADIANS(90-2*DEGREES(ASIN($D$5/2000))))*COS(RADIANS(90-2*DEGREES(ASIN($D$5/2000)))))))</f>
        <v>0.33188844335265699</v>
      </c>
      <c r="AC858">
        <f t="shared" si="97"/>
        <v>856</v>
      </c>
      <c r="AD858">
        <f t="shared" si="94"/>
        <v>1807.5574679660949</v>
      </c>
      <c r="AE858">
        <v>0</v>
      </c>
      <c r="AF858">
        <v>0</v>
      </c>
      <c r="AG858">
        <f t="shared" si="95"/>
        <v>25.340701923947751</v>
      </c>
      <c r="AH858">
        <f t="shared" si="92"/>
        <v>50.681403847895503</v>
      </c>
      <c r="AI858">
        <f t="shared" si="96"/>
        <v>39.318596152104497</v>
      </c>
      <c r="AJ858">
        <f>(1/9.81)*(SQRT(9.81*2*Basic!$C$4)*SIN(RADIANS(AI858))+(SQRT((SQRT(9.81*2*Basic!$C$4)*SIN(RADIANS(AI858))*SQRT(9.81*2*Basic!$C$4)*SIN(RADIANS(AI858)))-19.62*(-Basic!$C$3))))*SQRT(9.81*2*Basic!$C$4)*COS(RADIANS(AI858))</f>
        <v>4.2265278212844244</v>
      </c>
    </row>
    <row r="859" spans="6:36" x14ac:dyDescent="0.3">
      <c r="F859" s="36">
        <f t="shared" si="93"/>
        <v>4.2286291448362432</v>
      </c>
      <c r="G859" s="36">
        <f>Tool!$D$10+('Trajectory Map'!F859*SIN(RADIANS(90-2*DEGREES(ASIN($D$5/2000))))/COS(RADIANS(90-2*DEGREES(ASIN($D$5/2000))))-('Trajectory Map'!F859*'Trajectory Map'!F859/((Tool!$D$9-Tool!$D$10)*4*COS(RADIANS(90-2*DEGREES(ASIN($D$5/2000))))*COS(RADIANS(90-2*DEGREES(ASIN($D$5/2000)))))))</f>
        <v>0.32679792826251086</v>
      </c>
      <c r="AC859">
        <f t="shared" si="97"/>
        <v>857</v>
      </c>
      <c r="AD859">
        <f t="shared" si="94"/>
        <v>1807.0835619859974</v>
      </c>
      <c r="AE859">
        <v>0</v>
      </c>
      <c r="AF859">
        <v>0</v>
      </c>
      <c r="AG859">
        <f t="shared" si="95"/>
        <v>25.372403980985538</v>
      </c>
      <c r="AH859">
        <f t="shared" si="92"/>
        <v>50.744807961971077</v>
      </c>
      <c r="AI859">
        <f t="shared" si="96"/>
        <v>39.255192038028923</v>
      </c>
      <c r="AJ859">
        <f>(1/9.81)*(SQRT(9.81*2*Basic!$C$4)*SIN(RADIANS(AI859))+(SQRT((SQRT(9.81*2*Basic!$C$4)*SIN(RADIANS(AI859))*SQRT(9.81*2*Basic!$C$4)*SIN(RADIANS(AI859)))-19.62*(-Basic!$C$3))))*SQRT(9.81*2*Basic!$C$4)*COS(RADIANS(AI859))</f>
        <v>4.2286291448362432</v>
      </c>
    </row>
    <row r="860" spans="6:36" x14ac:dyDescent="0.3">
      <c r="F860" s="36">
        <f t="shared" si="93"/>
        <v>4.2307216445411013</v>
      </c>
      <c r="G860" s="36">
        <f>Tool!$D$10+('Trajectory Map'!F860*SIN(RADIANS(90-2*DEGREES(ASIN($D$5/2000))))/COS(RADIANS(90-2*DEGREES(ASIN($D$5/2000))))-('Trajectory Map'!F860*'Trajectory Map'!F860/((Tool!$D$9-Tool!$D$10)*4*COS(RADIANS(90-2*DEGREES(ASIN($D$5/2000))))*COS(RADIANS(90-2*DEGREES(ASIN($D$5/2000)))))))</f>
        <v>0.3217255628607143</v>
      </c>
      <c r="AC860">
        <f t="shared" si="97"/>
        <v>858</v>
      </c>
      <c r="AD860">
        <f t="shared" si="94"/>
        <v>1806.6089781687681</v>
      </c>
      <c r="AE860">
        <v>0</v>
      </c>
      <c r="AF860">
        <v>0</v>
      </c>
      <c r="AG860">
        <f t="shared" si="95"/>
        <v>25.404114358896173</v>
      </c>
      <c r="AH860">
        <f t="shared" si="92"/>
        <v>50.808228717792346</v>
      </c>
      <c r="AI860">
        <f t="shared" si="96"/>
        <v>39.191771282207654</v>
      </c>
      <c r="AJ860">
        <f>(1/9.81)*(SQRT(9.81*2*Basic!$C$4)*SIN(RADIANS(AI860))+(SQRT((SQRT(9.81*2*Basic!$C$4)*SIN(RADIANS(AI860))*SQRT(9.81*2*Basic!$C$4)*SIN(RADIANS(AI860)))-19.62*(-Basic!$C$3))))*SQRT(9.81*2*Basic!$C$4)*COS(RADIANS(AI860))</f>
        <v>4.2307216445411013</v>
      </c>
    </row>
    <row r="861" spans="6:36" x14ac:dyDescent="0.3">
      <c r="F861" s="36">
        <f t="shared" si="93"/>
        <v>4.2328053165019623</v>
      </c>
      <c r="G861" s="36">
        <f>Tool!$D$10+('Trajectory Map'!F861*SIN(RADIANS(90-2*DEGREES(ASIN($D$5/2000))))/COS(RADIANS(90-2*DEGREES(ASIN($D$5/2000))))-('Trajectory Map'!F861*'Trajectory Map'!F861/((Tool!$D$9-Tool!$D$10)*4*COS(RADIANS(90-2*DEGREES(ASIN($D$5/2000))))*COS(RADIANS(90-2*DEGREES(ASIN($D$5/2000)))))))</f>
        <v>0.31667139733228344</v>
      </c>
      <c r="AC861">
        <f t="shared" si="97"/>
        <v>859</v>
      </c>
      <c r="AD861">
        <f t="shared" si="94"/>
        <v>1806.1337159800767</v>
      </c>
      <c r="AE861">
        <v>0</v>
      </c>
      <c r="AF861">
        <v>0</v>
      </c>
      <c r="AG861">
        <f t="shared" si="95"/>
        <v>25.435833073955845</v>
      </c>
      <c r="AH861">
        <f t="shared" si="92"/>
        <v>50.871666147911689</v>
      </c>
      <c r="AI861">
        <f t="shared" si="96"/>
        <v>39.128333852088311</v>
      </c>
      <c r="AJ861">
        <f>(1/9.81)*(SQRT(9.81*2*Basic!$C$4)*SIN(RADIANS(AI861))+(SQRT((SQRT(9.81*2*Basic!$C$4)*SIN(RADIANS(AI861))*SQRT(9.81*2*Basic!$C$4)*SIN(RADIANS(AI861)))-19.62*(-Basic!$C$3))))*SQRT(9.81*2*Basic!$C$4)*COS(RADIANS(AI861))</f>
        <v>4.2328053165019623</v>
      </c>
    </row>
    <row r="862" spans="6:36" x14ac:dyDescent="0.3">
      <c r="F862" s="36">
        <f t="shared" si="93"/>
        <v>4.2348801568430776</v>
      </c>
      <c r="G862" s="36">
        <f>Tool!$D$10+('Trajectory Map'!F862*SIN(RADIANS(90-2*DEGREES(ASIN($D$5/2000))))/COS(RADIANS(90-2*DEGREES(ASIN($D$5/2000))))-('Trajectory Map'!F862*'Trajectory Map'!F862/((Tool!$D$9-Tool!$D$10)*4*COS(RADIANS(90-2*DEGREES(ASIN($D$5/2000))))*COS(RADIANS(90-2*DEGREES(ASIN($D$5/2000)))))))</f>
        <v>0.31163548166258037</v>
      </c>
      <c r="AC862">
        <f t="shared" si="97"/>
        <v>860</v>
      </c>
      <c r="AD862">
        <f t="shared" si="94"/>
        <v>1805.6577748842665</v>
      </c>
      <c r="AE862">
        <v>0</v>
      </c>
      <c r="AF862">
        <v>0</v>
      </c>
      <c r="AG862">
        <f t="shared" si="95"/>
        <v>25.467560142472369</v>
      </c>
      <c r="AH862">
        <f t="shared" si="92"/>
        <v>50.935120284944738</v>
      </c>
      <c r="AI862">
        <f t="shared" si="96"/>
        <v>39.064879715055262</v>
      </c>
      <c r="AJ862">
        <f>(1/9.81)*(SQRT(9.81*2*Basic!$C$4)*SIN(RADIANS(AI862))+(SQRT((SQRT(9.81*2*Basic!$C$4)*SIN(RADIANS(AI862))*SQRT(9.81*2*Basic!$C$4)*SIN(RADIANS(AI862)))-19.62*(-Basic!$C$3))))*SQRT(9.81*2*Basic!$C$4)*COS(RADIANS(AI862))</f>
        <v>4.2348801568430776</v>
      </c>
    </row>
    <row r="863" spans="6:36" x14ac:dyDescent="0.3">
      <c r="F863" s="36">
        <f t="shared" si="93"/>
        <v>4.2369461617099935</v>
      </c>
      <c r="G863" s="36">
        <f>Tool!$D$10+('Trajectory Map'!F863*SIN(RADIANS(90-2*DEGREES(ASIN($D$5/2000))))/COS(RADIANS(90-2*DEGREES(ASIN($D$5/2000))))-('Trajectory Map'!F863*'Trajectory Map'!F863/((Tool!$D$9-Tool!$D$10)*4*COS(RADIANS(90-2*DEGREES(ASIN($D$5/2000))))*COS(RADIANS(90-2*DEGREES(ASIN($D$5/2000)))))))</f>
        <v>0.30661786563687832</v>
      </c>
      <c r="AC863">
        <f t="shared" si="97"/>
        <v>861</v>
      </c>
      <c r="AD863">
        <f t="shared" si="94"/>
        <v>1805.18115434435</v>
      </c>
      <c r="AE863">
        <v>0</v>
      </c>
      <c r="AF863">
        <v>0</v>
      </c>
      <c r="AG863">
        <f t="shared" si="95"/>
        <v>25.499295580785319</v>
      </c>
      <c r="AH863">
        <f t="shared" si="92"/>
        <v>50.998591161570637</v>
      </c>
      <c r="AI863">
        <f t="shared" si="96"/>
        <v>39.001408838429363</v>
      </c>
      <c r="AJ863">
        <f>(1/9.81)*(SQRT(9.81*2*Basic!$C$4)*SIN(RADIANS(AI863))+(SQRT((SQRT(9.81*2*Basic!$C$4)*SIN(RADIANS(AI863))*SQRT(9.81*2*Basic!$C$4)*SIN(RADIANS(AI863)))-19.62*(-Basic!$C$3))))*SQRT(9.81*2*Basic!$C$4)*COS(RADIANS(AI863))</f>
        <v>4.2369461617099935</v>
      </c>
    </row>
    <row r="864" spans="6:36" x14ac:dyDescent="0.3">
      <c r="F864" s="36">
        <f t="shared" si="93"/>
        <v>4.2390033272695637</v>
      </c>
      <c r="G864" s="36">
        <f>Tool!$D$10+('Trajectory Map'!F864*SIN(RADIANS(90-2*DEGREES(ASIN($D$5/2000))))/COS(RADIANS(90-2*DEGREES(ASIN($D$5/2000))))-('Trajectory Map'!F864*'Trajectory Map'!F864/((Tool!$D$9-Tool!$D$10)*4*COS(RADIANS(90-2*DEGREES(ASIN($D$5/2000))))*COS(RADIANS(90-2*DEGREES(ASIN($D$5/2000)))))))</f>
        <v>0.30161859883992914</v>
      </c>
      <c r="AC864">
        <f t="shared" si="97"/>
        <v>862</v>
      </c>
      <c r="AD864">
        <f t="shared" si="94"/>
        <v>1804.7038538220058</v>
      </c>
      <c r="AE864">
        <v>0</v>
      </c>
      <c r="AF864">
        <v>0</v>
      </c>
      <c r="AG864">
        <f t="shared" si="95"/>
        <v>25.531039405266082</v>
      </c>
      <c r="AH864">
        <f t="shared" si="92"/>
        <v>51.062078810532164</v>
      </c>
      <c r="AI864">
        <f t="shared" si="96"/>
        <v>38.937921189467836</v>
      </c>
      <c r="AJ864">
        <f>(1/9.81)*(SQRT(9.81*2*Basic!$C$4)*SIN(RADIANS(AI864))+(SQRT((SQRT(9.81*2*Basic!$C$4)*SIN(RADIANS(AI864))*SQRT(9.81*2*Basic!$C$4)*SIN(RADIANS(AI864)))-19.62*(-Basic!$C$3))))*SQRT(9.81*2*Basic!$C$4)*COS(RADIANS(AI864))</f>
        <v>4.2390033272695637</v>
      </c>
    </row>
    <row r="865" spans="6:36" x14ac:dyDescent="0.3">
      <c r="F865" s="36">
        <f t="shared" si="93"/>
        <v>4.2410516497099646</v>
      </c>
      <c r="G865" s="36">
        <f>Tool!$D$10+('Trajectory Map'!F865*SIN(RADIANS(90-2*DEGREES(ASIN($D$5/2000))))/COS(RADIANS(90-2*DEGREES(ASIN($D$5/2000))))-('Trajectory Map'!F865*'Trajectory Map'!F865/((Tool!$D$9-Tool!$D$10)*4*COS(RADIANS(90-2*DEGREES(ASIN($D$5/2000))))*COS(RADIANS(90-2*DEGREES(ASIN($D$5/2000)))))))</f>
        <v>0.29663773065549837</v>
      </c>
      <c r="AC865">
        <f t="shared" si="97"/>
        <v>863</v>
      </c>
      <c r="AD865">
        <f t="shared" si="94"/>
        <v>1804.2258727775743</v>
      </c>
      <c r="AE865">
        <v>0</v>
      </c>
      <c r="AF865">
        <v>0</v>
      </c>
      <c r="AG865">
        <f t="shared" si="95"/>
        <v>25.562791632318</v>
      </c>
      <c r="AH865">
        <f t="shared" si="92"/>
        <v>51.125583264635999</v>
      </c>
      <c r="AI865">
        <f t="shared" si="96"/>
        <v>38.874416735364001</v>
      </c>
      <c r="AJ865">
        <f>(1/9.81)*(SQRT(9.81*2*Basic!$C$4)*SIN(RADIANS(AI865))+(SQRT((SQRT(9.81*2*Basic!$C$4)*SIN(RADIANS(AI865))*SQRT(9.81*2*Basic!$C$4)*SIN(RADIANS(AI865)))-19.62*(-Basic!$C$3))))*SQRT(9.81*2*Basic!$C$4)*COS(RADIANS(AI865))</f>
        <v>4.2410516497099646</v>
      </c>
    </row>
    <row r="866" spans="6:36" x14ac:dyDescent="0.3">
      <c r="F866" s="36">
        <f t="shared" si="93"/>
        <v>4.2430911252407055</v>
      </c>
      <c r="G866" s="36">
        <f>Tool!$D$10+('Trajectory Map'!F866*SIN(RADIANS(90-2*DEGREES(ASIN($D$5/2000))))/COS(RADIANS(90-2*DEGREES(ASIN($D$5/2000))))-('Trajectory Map'!F866*'Trajectory Map'!F866/((Tool!$D$9-Tool!$D$10)*4*COS(RADIANS(90-2*DEGREES(ASIN($D$5/2000))))*COS(RADIANS(90-2*DEGREES(ASIN($D$5/2000)))))))</f>
        <v>0.29167531026594595</v>
      </c>
      <c r="AC866">
        <f t="shared" si="97"/>
        <v>864</v>
      </c>
      <c r="AD866">
        <f t="shared" si="94"/>
        <v>1803.7472106700538</v>
      </c>
      <c r="AE866">
        <v>0</v>
      </c>
      <c r="AF866">
        <v>0</v>
      </c>
      <c r="AG866">
        <f t="shared" si="95"/>
        <v>25.594552278376469</v>
      </c>
      <c r="AH866">
        <f t="shared" si="92"/>
        <v>51.189104556752937</v>
      </c>
      <c r="AI866">
        <f t="shared" si="96"/>
        <v>38.810895443247063</v>
      </c>
      <c r="AJ866">
        <f>(1/9.81)*(SQRT(9.81*2*Basic!$C$4)*SIN(RADIANS(AI866))+(SQRT((SQRT(9.81*2*Basic!$C$4)*SIN(RADIANS(AI866))*SQRT(9.81*2*Basic!$C$4)*SIN(RADIANS(AI866)))-19.62*(-Basic!$C$3))))*SQRT(9.81*2*Basic!$C$4)*COS(RADIANS(AI866))</f>
        <v>4.2430911252407055</v>
      </c>
    </row>
    <row r="867" spans="6:36" x14ac:dyDescent="0.3">
      <c r="F867" s="36">
        <f t="shared" si="93"/>
        <v>4.2451217500926424</v>
      </c>
      <c r="G867" s="36">
        <f>Tool!$D$10+('Trajectory Map'!F867*SIN(RADIANS(90-2*DEGREES(ASIN($D$5/2000))))/COS(RADIANS(90-2*DEGREES(ASIN($D$5/2000))))-('Trajectory Map'!F867*'Trajectory Map'!F867/((Tool!$D$9-Tool!$D$10)*4*COS(RADIANS(90-2*DEGREES(ASIN($D$5/2000))))*COS(RADIANS(90-2*DEGREES(ASIN($D$5/2000)))))))</f>
        <v>0.28673138665177822</v>
      </c>
      <c r="AC867">
        <f t="shared" si="97"/>
        <v>865</v>
      </c>
      <c r="AD867">
        <f t="shared" si="94"/>
        <v>1803.2678669570973</v>
      </c>
      <c r="AE867">
        <v>0</v>
      </c>
      <c r="AF867">
        <v>0</v>
      </c>
      <c r="AG867">
        <f t="shared" si="95"/>
        <v>25.626321359909031</v>
      </c>
      <c r="AH867">
        <f t="shared" si="92"/>
        <v>51.252642719818063</v>
      </c>
      <c r="AI867">
        <f t="shared" si="96"/>
        <v>38.747357280181937</v>
      </c>
      <c r="AJ867">
        <f>(1/9.81)*(SQRT(9.81*2*Basic!$C$4)*SIN(RADIANS(AI867))+(SQRT((SQRT(9.81*2*Basic!$C$4)*SIN(RADIANS(AI867))*SQRT(9.81*2*Basic!$C$4)*SIN(RADIANS(AI867)))-19.62*(-Basic!$C$3))))*SQRT(9.81*2*Basic!$C$4)*COS(RADIANS(AI867))</f>
        <v>4.2451217500926424</v>
      </c>
    </row>
    <row r="868" spans="6:36" x14ac:dyDescent="0.3">
      <c r="F868" s="36">
        <f t="shared" si="93"/>
        <v>4.247143520517989</v>
      </c>
      <c r="G868" s="36">
        <f>Tool!$D$10+('Trajectory Map'!F868*SIN(RADIANS(90-2*DEGREES(ASIN($D$5/2000))))/COS(RADIANS(90-2*DEGREES(ASIN($D$5/2000))))-('Trajectory Map'!F868*'Trajectory Map'!F868/((Tool!$D$9-Tool!$D$10)*4*COS(RADIANS(90-2*DEGREES(ASIN($D$5/2000))))*COS(RADIANS(90-2*DEGREES(ASIN($D$5/2000)))))))</f>
        <v>0.28180600859121308</v>
      </c>
      <c r="AC868">
        <f t="shared" si="97"/>
        <v>866</v>
      </c>
      <c r="AD868">
        <f t="shared" si="94"/>
        <v>1802.7878410950082</v>
      </c>
      <c r="AE868">
        <v>0</v>
      </c>
      <c r="AF868">
        <v>0</v>
      </c>
      <c r="AG868">
        <f t="shared" si="95"/>
        <v>25.658098893415477</v>
      </c>
      <c r="AH868">
        <f t="shared" si="92"/>
        <v>51.316197786830955</v>
      </c>
      <c r="AI868">
        <f t="shared" si="96"/>
        <v>38.683802213169045</v>
      </c>
      <c r="AJ868">
        <f>(1/9.81)*(SQRT(9.81*2*Basic!$C$4)*SIN(RADIANS(AI868))+(SQRT((SQRT(9.81*2*Basic!$C$4)*SIN(RADIANS(AI868))*SQRT(9.81*2*Basic!$C$4)*SIN(RADIANS(AI868)))-19.62*(-Basic!$C$3))))*SQRT(9.81*2*Basic!$C$4)*COS(RADIANS(AI868))</f>
        <v>4.247143520517989</v>
      </c>
    </row>
    <row r="869" spans="6:36" x14ac:dyDescent="0.3">
      <c r="F869" s="36">
        <f t="shared" si="93"/>
        <v>4.2491564327903326</v>
      </c>
      <c r="G869" s="36">
        <f>Tool!$D$10+('Trajectory Map'!F869*SIN(RADIANS(90-2*DEGREES(ASIN($D$5/2000))))/COS(RADIANS(90-2*DEGREES(ASIN($D$5/2000))))-('Trajectory Map'!F869*'Trajectory Map'!F869/((Tool!$D$9-Tool!$D$10)*4*COS(RADIANS(90-2*DEGREES(ASIN($D$5/2000))))*COS(RADIANS(90-2*DEGREES(ASIN($D$5/2000)))))))</f>
        <v>0.27689922465974925</v>
      </c>
      <c r="AC869">
        <f t="shared" si="97"/>
        <v>867</v>
      </c>
      <c r="AD869">
        <f t="shared" si="94"/>
        <v>1802.3071325387357</v>
      </c>
      <c r="AE869">
        <v>0</v>
      </c>
      <c r="AF869">
        <v>0</v>
      </c>
      <c r="AG869">
        <f t="shared" si="95"/>
        <v>25.689884895427973</v>
      </c>
      <c r="AH869">
        <f t="shared" si="92"/>
        <v>51.379769790855946</v>
      </c>
      <c r="AI869">
        <f t="shared" si="96"/>
        <v>38.620230209144054</v>
      </c>
      <c r="AJ869">
        <f>(1/9.81)*(SQRT(9.81*2*Basic!$C$4)*SIN(RADIANS(AI869))+(SQRT((SQRT(9.81*2*Basic!$C$4)*SIN(RADIANS(AI869))*SQRT(9.81*2*Basic!$C$4)*SIN(RADIANS(AI869)))-19.62*(-Basic!$C$3))))*SQRT(9.81*2*Basic!$C$4)*COS(RADIANS(AI869))</f>
        <v>4.2491564327903326</v>
      </c>
    </row>
    <row r="870" spans="6:36" x14ac:dyDescent="0.3">
      <c r="F870" s="36">
        <f t="shared" si="93"/>
        <v>4.2511604832046457</v>
      </c>
      <c r="G870" s="36">
        <f>Tool!$D$10+('Trajectory Map'!F870*SIN(RADIANS(90-2*DEGREES(ASIN($D$5/2000))))/COS(RADIANS(90-2*DEGREES(ASIN($D$5/2000))))-('Trajectory Map'!F870*'Trajectory Map'!F870/((Tool!$D$9-Tool!$D$10)*4*COS(RADIANS(90-2*DEGREES(ASIN($D$5/2000))))*COS(RADIANS(90-2*DEGREES(ASIN($D$5/2000)))))))</f>
        <v>0.272011083229724</v>
      </c>
      <c r="AC870">
        <f t="shared" si="97"/>
        <v>868</v>
      </c>
      <c r="AD870">
        <f t="shared" si="94"/>
        <v>1801.8257407418732</v>
      </c>
      <c r="AE870">
        <v>0</v>
      </c>
      <c r="AF870">
        <v>0</v>
      </c>
      <c r="AG870">
        <f t="shared" si="95"/>
        <v>25.721679382511162</v>
      </c>
      <c r="AH870">
        <f t="shared" si="92"/>
        <v>51.443358765022325</v>
      </c>
      <c r="AI870">
        <f t="shared" si="96"/>
        <v>38.556641234977675</v>
      </c>
      <c r="AJ870">
        <f>(1/9.81)*(SQRT(9.81*2*Basic!$C$4)*SIN(RADIANS(AI870))+(SQRT((SQRT(9.81*2*Basic!$C$4)*SIN(RADIANS(AI870))*SQRT(9.81*2*Basic!$C$4)*SIN(RADIANS(AI870)))-19.62*(-Basic!$C$3))))*SQRT(9.81*2*Basic!$C$4)*COS(RADIANS(AI870))</f>
        <v>4.2511604832046457</v>
      </c>
    </row>
    <row r="871" spans="6:36" x14ac:dyDescent="0.3">
      <c r="F871" s="36">
        <f t="shared" si="93"/>
        <v>4.2531556680772926</v>
      </c>
      <c r="G871" s="36">
        <f>Tool!$D$10+('Trajectory Map'!F871*SIN(RADIANS(90-2*DEGREES(ASIN($D$5/2000))))/COS(RADIANS(90-2*DEGREES(ASIN($D$5/2000))))-('Trajectory Map'!F871*'Trajectory Map'!F871/((Tool!$D$9-Tool!$D$10)*4*COS(RADIANS(90-2*DEGREES(ASIN($D$5/2000))))*COS(RADIANS(90-2*DEGREES(ASIN($D$5/2000)))))))</f>
        <v>0.26714163246990408</v>
      </c>
      <c r="AC871">
        <f t="shared" si="97"/>
        <v>869</v>
      </c>
      <c r="AD871">
        <f t="shared" si="94"/>
        <v>1801.3436651566519</v>
      </c>
      <c r="AE871">
        <v>0</v>
      </c>
      <c r="AF871">
        <v>0</v>
      </c>
      <c r="AG871">
        <f t="shared" si="95"/>
        <v>25.753482371262244</v>
      </c>
      <c r="AH871">
        <f t="shared" si="92"/>
        <v>51.506964742524488</v>
      </c>
      <c r="AI871">
        <f t="shared" si="96"/>
        <v>38.493035257475512</v>
      </c>
      <c r="AJ871">
        <f>(1/9.81)*(SQRT(9.81*2*Basic!$C$4)*SIN(RADIANS(AI871))+(SQRT((SQRT(9.81*2*Basic!$C$4)*SIN(RADIANS(AI871))*SQRT(9.81*2*Basic!$C$4)*SIN(RADIANS(AI871)))-19.62*(-Basic!$C$3))))*SQRT(9.81*2*Basic!$C$4)*COS(RADIANS(AI871))</f>
        <v>4.2531556680772926</v>
      </c>
    </row>
    <row r="872" spans="6:36" x14ac:dyDescent="0.3">
      <c r="F872" s="36">
        <f t="shared" si="93"/>
        <v>4.2551419837460491</v>
      </c>
      <c r="G872" s="36">
        <f>Tool!$D$10+('Trajectory Map'!F872*SIN(RADIANS(90-2*DEGREES(ASIN($D$5/2000))))/COS(RADIANS(90-2*DEGREES(ASIN($D$5/2000))))-('Trajectory Map'!F872*'Trajectory Map'!F872/((Tool!$D$9-Tool!$D$10)*4*COS(RADIANS(90-2*DEGREES(ASIN($D$5/2000))))*COS(RADIANS(90-2*DEGREES(ASIN($D$5/2000)))))))</f>
        <v>0.26229092034503942</v>
      </c>
      <c r="AC872">
        <f t="shared" si="97"/>
        <v>870</v>
      </c>
      <c r="AD872">
        <f t="shared" si="94"/>
        <v>1800.8609052339384</v>
      </c>
      <c r="AE872">
        <v>0</v>
      </c>
      <c r="AF872">
        <v>0</v>
      </c>
      <c r="AG872">
        <f t="shared" si="95"/>
        <v>25.785293878311112</v>
      </c>
      <c r="AH872">
        <f t="shared" si="92"/>
        <v>51.570587756622224</v>
      </c>
      <c r="AI872">
        <f t="shared" si="96"/>
        <v>38.429412243377776</v>
      </c>
      <c r="AJ872">
        <f>(1/9.81)*(SQRT(9.81*2*Basic!$C$4)*SIN(RADIANS(AI872))+(SQRT((SQRT(9.81*2*Basic!$C$4)*SIN(RADIANS(AI872))*SQRT(9.81*2*Basic!$C$4)*SIN(RADIANS(AI872)))-19.62*(-Basic!$C$3))))*SQRT(9.81*2*Basic!$C$4)*COS(RADIANS(AI872))</f>
        <v>4.2551419837460491</v>
      </c>
    </row>
    <row r="873" spans="6:36" x14ac:dyDescent="0.3">
      <c r="F873" s="36">
        <f t="shared" si="93"/>
        <v>4.257119426570112</v>
      </c>
      <c r="G873" s="36">
        <f>Tool!$D$10+('Trajectory Map'!F873*SIN(RADIANS(90-2*DEGREES(ASIN($D$5/2000))))/COS(RADIANS(90-2*DEGREES(ASIN($D$5/2000))))-('Trajectory Map'!F873*'Trajectory Map'!F873/((Tool!$D$9-Tool!$D$10)*4*COS(RADIANS(90-2*DEGREES(ASIN($D$5/2000))))*COS(RADIANS(90-2*DEGREES(ASIN($D$5/2000)))))))</f>
        <v>0.25745899461544086</v>
      </c>
      <c r="AC873">
        <f t="shared" si="97"/>
        <v>871</v>
      </c>
      <c r="AD873">
        <f t="shared" si="94"/>
        <v>1800.3774604232303</v>
      </c>
      <c r="AE873">
        <v>0</v>
      </c>
      <c r="AF873">
        <v>0</v>
      </c>
      <c r="AG873">
        <f t="shared" si="95"/>
        <v>25.817113920320459</v>
      </c>
      <c r="AH873">
        <f t="shared" si="92"/>
        <v>51.634227840640918</v>
      </c>
      <c r="AI873">
        <f t="shared" si="96"/>
        <v>38.365772159359082</v>
      </c>
      <c r="AJ873">
        <f>(1/9.81)*(SQRT(9.81*2*Basic!$C$4)*SIN(RADIANS(AI873))+(SQRT((SQRT(9.81*2*Basic!$C$4)*SIN(RADIANS(AI873))*SQRT(9.81*2*Basic!$C$4)*SIN(RADIANS(AI873)))-19.62*(-Basic!$C$3))))*SQRT(9.81*2*Basic!$C$4)*COS(RADIANS(AI873))</f>
        <v>4.257119426570112</v>
      </c>
    </row>
    <row r="874" spans="6:36" x14ac:dyDescent="0.3">
      <c r="F874" s="36">
        <f t="shared" si="93"/>
        <v>4.2590879929301062</v>
      </c>
      <c r="G874" s="36">
        <f>Tool!$D$10+('Trajectory Map'!F874*SIN(RADIANS(90-2*DEGREES(ASIN($D$5/2000))))/COS(RADIANS(90-2*DEGREES(ASIN($D$5/2000))))-('Trajectory Map'!F874*'Trajectory Map'!F874/((Tool!$D$9-Tool!$D$10)*4*COS(RADIANS(90-2*DEGREES(ASIN($D$5/2000))))*COS(RADIANS(90-2*DEGREES(ASIN($D$5/2000)))))))</f>
        <v>0.25264590283657284</v>
      </c>
      <c r="AC874">
        <f t="shared" si="97"/>
        <v>872</v>
      </c>
      <c r="AD874">
        <f t="shared" si="94"/>
        <v>1799.8933301726522</v>
      </c>
      <c r="AE874">
        <v>0</v>
      </c>
      <c r="AF874">
        <v>0</v>
      </c>
      <c r="AG874">
        <f t="shared" si="95"/>
        <v>25.848942513985861</v>
      </c>
      <c r="AH874">
        <f t="shared" si="92"/>
        <v>51.697885027971722</v>
      </c>
      <c r="AI874">
        <f t="shared" si="96"/>
        <v>38.302114972028278</v>
      </c>
      <c r="AJ874">
        <f>(1/9.81)*(SQRT(9.81*2*Basic!$C$4)*SIN(RADIANS(AI874))+(SQRT((SQRT(9.81*2*Basic!$C$4)*SIN(RADIANS(AI874))*SQRT(9.81*2*Basic!$C$4)*SIN(RADIANS(AI874)))-19.62*(-Basic!$C$3))))*SQRT(9.81*2*Basic!$C$4)*COS(RADIANS(AI874))</f>
        <v>4.2590879929301062</v>
      </c>
    </row>
    <row r="875" spans="6:36" x14ac:dyDescent="0.3">
      <c r="F875" s="36">
        <f t="shared" si="93"/>
        <v>4.2610476792281045</v>
      </c>
      <c r="G875" s="36">
        <f>Tool!$D$10+('Trajectory Map'!F875*SIN(RADIANS(90-2*DEGREES(ASIN($D$5/2000))))/COS(RADIANS(90-2*DEGREES(ASIN($D$5/2000))))-('Trajectory Map'!F875*'Trajectory Map'!F875/((Tool!$D$9-Tool!$D$10)*4*COS(RADIANS(90-2*DEGREES(ASIN($D$5/2000))))*COS(RADIANS(90-2*DEGREES(ASIN($D$5/2000)))))))</f>
        <v>0.24785169235861115</v>
      </c>
      <c r="AC875">
        <f t="shared" si="97"/>
        <v>873</v>
      </c>
      <c r="AD875">
        <f t="shared" si="94"/>
        <v>1799.4085139289521</v>
      </c>
      <c r="AE875">
        <v>0</v>
      </c>
      <c r="AF875">
        <v>0</v>
      </c>
      <c r="AG875">
        <f t="shared" si="95"/>
        <v>25.880779676035914</v>
      </c>
      <c r="AH875">
        <f t="shared" si="92"/>
        <v>51.761559352071828</v>
      </c>
      <c r="AI875">
        <f t="shared" si="96"/>
        <v>38.238440647928172</v>
      </c>
      <c r="AJ875">
        <f>(1/9.81)*(SQRT(9.81*2*Basic!$C$4)*SIN(RADIANS(AI875))+(SQRT((SQRT(9.81*2*Basic!$C$4)*SIN(RADIANS(AI875))*SQRT(9.81*2*Basic!$C$4)*SIN(RADIANS(AI875)))-19.62*(-Basic!$C$3))))*SQRT(9.81*2*Basic!$C$4)*COS(RADIANS(AI875))</f>
        <v>4.2610476792281045</v>
      </c>
    </row>
    <row r="876" spans="6:36" x14ac:dyDescent="0.3">
      <c r="F876" s="36">
        <f t="shared" si="93"/>
        <v>4.2629984818876352</v>
      </c>
      <c r="G876" s="36">
        <f>Tool!$D$10+('Trajectory Map'!F876*SIN(RADIANS(90-2*DEGREES(ASIN($D$5/2000))))/COS(RADIANS(90-2*DEGREES(ASIN($D$5/2000))))-('Trajectory Map'!F876*'Trajectory Map'!F876/((Tool!$D$9-Tool!$D$10)*4*COS(RADIANS(90-2*DEGREES(ASIN($D$5/2000))))*COS(RADIANS(90-2*DEGREES(ASIN($D$5/2000)))))))</f>
        <v>0.24307641032603211</v>
      </c>
      <c r="AC876">
        <f t="shared" si="97"/>
        <v>874</v>
      </c>
      <c r="AD876">
        <f t="shared" si="94"/>
        <v>1798.9230111374973</v>
      </c>
      <c r="AE876">
        <v>0</v>
      </c>
      <c r="AF876">
        <v>0</v>
      </c>
      <c r="AG876">
        <f t="shared" si="95"/>
        <v>25.912625423232321</v>
      </c>
      <c r="AH876">
        <f t="shared" si="92"/>
        <v>51.825250846464641</v>
      </c>
      <c r="AI876">
        <f t="shared" si="96"/>
        <v>38.174749153535359</v>
      </c>
      <c r="AJ876">
        <f>(1/9.81)*(SQRT(9.81*2*Basic!$C$4)*SIN(RADIANS(AI876))+(SQRT((SQRT(9.81*2*Basic!$C$4)*SIN(RADIANS(AI876))*SQRT(9.81*2*Basic!$C$4)*SIN(RADIANS(AI876)))-19.62*(-Basic!$C$3))))*SQRT(9.81*2*Basic!$C$4)*COS(RADIANS(AI876))</f>
        <v>4.2629984818876352</v>
      </c>
    </row>
    <row r="877" spans="6:36" x14ac:dyDescent="0.3">
      <c r="F877" s="36">
        <f t="shared" si="93"/>
        <v>4.264940397353695</v>
      </c>
      <c r="G877" s="36">
        <f>Tool!$D$10+('Trajectory Map'!F877*SIN(RADIANS(90-2*DEGREES(ASIN($D$5/2000))))/COS(RADIANS(90-2*DEGREES(ASIN($D$5/2000))))-('Trajectory Map'!F877*'Trajectory Map'!F877/((Tool!$D$9-Tool!$D$10)*4*COS(RADIANS(90-2*DEGREES(ASIN($D$5/2000))))*COS(RADIANS(90-2*DEGREES(ASIN($D$5/2000)))))))</f>
        <v>0.23832010367719736</v>
      </c>
      <c r="AC877">
        <f t="shared" si="97"/>
        <v>875</v>
      </c>
      <c r="AD877">
        <f t="shared" si="94"/>
        <v>1798.4368212422698</v>
      </c>
      <c r="AE877">
        <v>0</v>
      </c>
      <c r="AF877">
        <v>0</v>
      </c>
      <c r="AG877">
        <f t="shared" si="95"/>
        <v>25.944479772370006</v>
      </c>
      <c r="AH877">
        <f t="shared" si="92"/>
        <v>51.888959544740011</v>
      </c>
      <c r="AI877">
        <f t="shared" si="96"/>
        <v>38.111040455259989</v>
      </c>
      <c r="AJ877">
        <f>(1/9.81)*(SQRT(9.81*2*Basic!$C$4)*SIN(RADIANS(AI877))+(SQRT((SQRT(9.81*2*Basic!$C$4)*SIN(RADIANS(AI877))*SQRT(9.81*2*Basic!$C$4)*SIN(RADIANS(AI877)))-19.62*(-Basic!$C$3))))*SQRT(9.81*2*Basic!$C$4)*COS(RADIANS(AI877))</f>
        <v>4.264940397353695</v>
      </c>
    </row>
    <row r="878" spans="6:36" x14ac:dyDescent="0.3">
      <c r="F878" s="36">
        <f t="shared" si="93"/>
        <v>4.2668734220927567</v>
      </c>
      <c r="G878" s="36">
        <f>Tool!$D$10+('Trajectory Map'!F878*SIN(RADIANS(90-2*DEGREES(ASIN($D$5/2000))))/COS(RADIANS(90-2*DEGREES(ASIN($D$5/2000))))-('Trajectory Map'!F878*'Trajectory Map'!F878/((Tool!$D$9-Tool!$D$10)*4*COS(RADIANS(90-2*DEGREES(ASIN($D$5/2000))))*COS(RADIANS(90-2*DEGREES(ASIN($D$5/2000)))))))</f>
        <v>0.23358281914394707</v>
      </c>
      <c r="AC878">
        <f t="shared" si="97"/>
        <v>876</v>
      </c>
      <c r="AD878">
        <f t="shared" si="94"/>
        <v>1797.9499436858637</v>
      </c>
      <c r="AE878">
        <v>0</v>
      </c>
      <c r="AF878">
        <v>0</v>
      </c>
      <c r="AG878">
        <f t="shared" si="95"/>
        <v>25.976342740277246</v>
      </c>
      <c r="AH878">
        <f t="shared" si="92"/>
        <v>51.952685480554493</v>
      </c>
      <c r="AI878">
        <f t="shared" si="96"/>
        <v>38.047314519445507</v>
      </c>
      <c r="AJ878">
        <f>(1/9.81)*(SQRT(9.81*2*Basic!$C$4)*SIN(RADIANS(AI878))+(SQRT((SQRT(9.81*2*Basic!$C$4)*SIN(RADIANS(AI878))*SQRT(9.81*2*Basic!$C$4)*SIN(RADIANS(AI878)))-19.62*(-Basic!$C$3))))*SQRT(9.81*2*Basic!$C$4)*COS(RADIANS(AI878))</f>
        <v>4.2668734220927567</v>
      </c>
    </row>
    <row r="879" spans="6:36" x14ac:dyDescent="0.3">
      <c r="F879" s="36">
        <f t="shared" si="93"/>
        <v>4.2687975525927868</v>
      </c>
      <c r="G879" s="36">
        <f>Tool!$D$10+('Trajectory Map'!F879*SIN(RADIANS(90-2*DEGREES(ASIN($D$5/2000))))/COS(RADIANS(90-2*DEGREES(ASIN($D$5/2000))))-('Trajectory Map'!F879*'Trajectory Map'!F879/((Tool!$D$9-Tool!$D$10)*4*COS(RADIANS(90-2*DEGREES(ASIN($D$5/2000))))*COS(RADIANS(90-2*DEGREES(ASIN($D$5/2000)))))))</f>
        <v>0.2288646032511692</v>
      </c>
      <c r="AC879">
        <f t="shared" si="97"/>
        <v>877</v>
      </c>
      <c r="AD879">
        <f t="shared" si="94"/>
        <v>1797.4623779094793</v>
      </c>
      <c r="AE879">
        <v>0</v>
      </c>
      <c r="AF879">
        <v>0</v>
      </c>
      <c r="AG879">
        <f t="shared" si="95"/>
        <v>26.008214343815748</v>
      </c>
      <c r="AH879">
        <f t="shared" si="92"/>
        <v>52.016428687631496</v>
      </c>
      <c r="AI879">
        <f t="shared" si="96"/>
        <v>37.983571312368504</v>
      </c>
      <c r="AJ879">
        <f>(1/9.81)*(SQRT(9.81*2*Basic!$C$4)*SIN(RADIANS(AI879))+(SQRT((SQRT(9.81*2*Basic!$C$4)*SIN(RADIANS(AI879))*SQRT(9.81*2*Basic!$C$4)*SIN(RADIANS(AI879)))-19.62*(-Basic!$C$3))))*SQRT(9.81*2*Basic!$C$4)*COS(RADIANS(AI879))</f>
        <v>4.2687975525927868</v>
      </c>
    </row>
    <row r="880" spans="6:36" x14ac:dyDescent="0.3">
      <c r="F880" s="36">
        <f t="shared" si="93"/>
        <v>4.2707127853632514</v>
      </c>
      <c r="G880" s="36">
        <f>Tool!$D$10+('Trajectory Map'!F880*SIN(RADIANS(90-2*DEGREES(ASIN($D$5/2000))))/COS(RADIANS(90-2*DEGREES(ASIN($D$5/2000))))-('Trajectory Map'!F880*'Trajectory Map'!F880/((Tool!$D$9-Tool!$D$10)*4*COS(RADIANS(90-2*DEGREES(ASIN($D$5/2000))))*COS(RADIANS(90-2*DEGREES(ASIN($D$5/2000)))))))</f>
        <v>0.22416550231640509</v>
      </c>
      <c r="AC880">
        <f t="shared" si="97"/>
        <v>878</v>
      </c>
      <c r="AD880">
        <f t="shared" si="94"/>
        <v>1796.9741233529212</v>
      </c>
      <c r="AE880">
        <v>0</v>
      </c>
      <c r="AF880">
        <v>0</v>
      </c>
      <c r="AG880">
        <f t="shared" si="95"/>
        <v>26.040094599880771</v>
      </c>
      <c r="AH880">
        <f t="shared" si="92"/>
        <v>52.080189199761541</v>
      </c>
      <c r="AI880">
        <f t="shared" si="96"/>
        <v>37.919810800238459</v>
      </c>
      <c r="AJ880">
        <f>(1/9.81)*(SQRT(9.81*2*Basic!$C$4)*SIN(RADIANS(AI880))+(SQRT((SQRT(9.81*2*Basic!$C$4)*SIN(RADIANS(AI880))*SQRT(9.81*2*Basic!$C$4)*SIN(RADIANS(AI880)))-19.62*(-Basic!$C$3))))*SQRT(9.81*2*Basic!$C$4)*COS(RADIANS(AI880))</f>
        <v>4.2707127853632514</v>
      </c>
    </row>
    <row r="881" spans="6:36" x14ac:dyDescent="0.3">
      <c r="F881" s="36">
        <f t="shared" si="93"/>
        <v>4.2726191169351333</v>
      </c>
      <c r="G881" s="36">
        <f>Tool!$D$10+('Trajectory Map'!F881*SIN(RADIANS(90-2*DEGREES(ASIN($D$5/2000))))/COS(RADIANS(90-2*DEGREES(ASIN($D$5/2000))))-('Trajectory Map'!F881*'Trajectory Map'!F881/((Tool!$D$9-Tool!$D$10)*4*COS(RADIANS(90-2*DEGREES(ASIN($D$5/2000))))*COS(RADIANS(90-2*DEGREES(ASIN($D$5/2000)))))))</f>
        <v>0.21948556244943074</v>
      </c>
      <c r="AC881">
        <f t="shared" si="97"/>
        <v>879</v>
      </c>
      <c r="AD881">
        <f t="shared" si="94"/>
        <v>1796.4851794545928</v>
      </c>
      <c r="AE881">
        <v>0</v>
      </c>
      <c r="AF881">
        <v>0</v>
      </c>
      <c r="AG881">
        <f t="shared" si="95"/>
        <v>26.071983525401254</v>
      </c>
      <c r="AH881">
        <f t="shared" si="92"/>
        <v>52.143967050802509</v>
      </c>
      <c r="AI881">
        <f t="shared" si="96"/>
        <v>37.856032949197491</v>
      </c>
      <c r="AJ881">
        <f>(1/9.81)*(SQRT(9.81*2*Basic!$C$4)*SIN(RADIANS(AI881))+(SQRT((SQRT(9.81*2*Basic!$C$4)*SIN(RADIANS(AI881))*SQRT(9.81*2*Basic!$C$4)*SIN(RADIANS(AI881)))-19.62*(-Basic!$C$3))))*SQRT(9.81*2*Basic!$C$4)*COS(RADIANS(AI881))</f>
        <v>4.2726191169351333</v>
      </c>
    </row>
    <row r="882" spans="6:36" x14ac:dyDescent="0.3">
      <c r="F882" s="36">
        <f t="shared" si="93"/>
        <v>4.2745165438609343</v>
      </c>
      <c r="G882" s="36">
        <f>Tool!$D$10+('Trajectory Map'!F882*SIN(RADIANS(90-2*DEGREES(ASIN($D$5/2000))))/COS(RADIANS(90-2*DEGREES(ASIN($D$5/2000))))-('Trajectory Map'!F882*'Trajectory Map'!F882/((Tool!$D$9-Tool!$D$10)*4*COS(RADIANS(90-2*DEGREES(ASIN($D$5/2000))))*COS(RADIANS(90-2*DEGREES(ASIN($D$5/2000)))))))</f>
        <v>0.2148248295518651</v>
      </c>
      <c r="AC882">
        <f t="shared" si="97"/>
        <v>880</v>
      </c>
      <c r="AD882">
        <f t="shared" si="94"/>
        <v>1795.995545651492</v>
      </c>
      <c r="AE882">
        <v>0</v>
      </c>
      <c r="AF882">
        <v>0</v>
      </c>
      <c r="AG882">
        <f t="shared" si="95"/>
        <v>26.103881137339901</v>
      </c>
      <c r="AH882">
        <f t="shared" si="92"/>
        <v>52.207762274679801</v>
      </c>
      <c r="AI882">
        <f t="shared" si="96"/>
        <v>37.792237725320199</v>
      </c>
      <c r="AJ882">
        <f>(1/9.81)*(SQRT(9.81*2*Basic!$C$4)*SIN(RADIANS(AI882))+(SQRT((SQRT(9.81*2*Basic!$C$4)*SIN(RADIANS(AI882))*SQRT(9.81*2*Basic!$C$4)*SIN(RADIANS(AI882)))-19.62*(-Basic!$C$3))))*SQRT(9.81*2*Basic!$C$4)*COS(RADIANS(AI882))</f>
        <v>4.2745165438609343</v>
      </c>
    </row>
    <row r="883" spans="6:36" x14ac:dyDescent="0.3">
      <c r="F883" s="36">
        <f t="shared" si="93"/>
        <v>4.2764050627146979</v>
      </c>
      <c r="G883" s="36">
        <f>Tool!$D$10+('Trajectory Map'!F883*SIN(RADIANS(90-2*DEGREES(ASIN($D$5/2000))))/COS(RADIANS(90-2*DEGREES(ASIN($D$5/2000))))-('Trajectory Map'!F883*'Trajectory Map'!F883/((Tool!$D$9-Tool!$D$10)*4*COS(RADIANS(90-2*DEGREES(ASIN($D$5/2000))))*COS(RADIANS(90-2*DEGREES(ASIN($D$5/2000)))))))</f>
        <v>0.21018334931674509</v>
      </c>
      <c r="AC883">
        <f t="shared" si="97"/>
        <v>881</v>
      </c>
      <c r="AD883">
        <f t="shared" si="94"/>
        <v>1795.5052213792083</v>
      </c>
      <c r="AE883">
        <v>0</v>
      </c>
      <c r="AF883">
        <v>0</v>
      </c>
      <c r="AG883">
        <f t="shared" si="95"/>
        <v>26.135787452693307</v>
      </c>
      <c r="AH883">
        <f t="shared" si="92"/>
        <v>52.271574905386615</v>
      </c>
      <c r="AI883">
        <f t="shared" si="96"/>
        <v>37.728425094613385</v>
      </c>
      <c r="AJ883">
        <f>(1/9.81)*(SQRT(9.81*2*Basic!$C$4)*SIN(RADIANS(AI883))+(SQRT((SQRT(9.81*2*Basic!$C$4)*SIN(RADIANS(AI883))*SQRT(9.81*2*Basic!$C$4)*SIN(RADIANS(AI883)))-19.62*(-Basic!$C$3))))*SQRT(9.81*2*Basic!$C$4)*COS(RADIANS(AI883))</f>
        <v>4.2764050627146979</v>
      </c>
    </row>
    <row r="884" spans="6:36" x14ac:dyDescent="0.3">
      <c r="F884" s="36">
        <f t="shared" si="93"/>
        <v>4.2782846700920123</v>
      </c>
      <c r="G884" s="36">
        <f>Tool!$D$10+('Trajectory Map'!F884*SIN(RADIANS(90-2*DEGREES(ASIN($D$5/2000))))/COS(RADIANS(90-2*DEGREES(ASIN($D$5/2000))))-('Trajectory Map'!F884*'Trajectory Map'!F884/((Tool!$D$9-Tool!$D$10)*4*COS(RADIANS(90-2*DEGREES(ASIN($D$5/2000))))*COS(RADIANS(90-2*DEGREES(ASIN($D$5/2000)))))))</f>
        <v>0.20556116722813655</v>
      </c>
      <c r="AC884">
        <f t="shared" si="97"/>
        <v>882</v>
      </c>
      <c r="AD884">
        <f t="shared" si="94"/>
        <v>1795.0142060719186</v>
      </c>
      <c r="AE884">
        <v>0</v>
      </c>
      <c r="AF884">
        <v>0</v>
      </c>
      <c r="AG884">
        <f t="shared" si="95"/>
        <v>26.167702488492075</v>
      </c>
      <c r="AH884">
        <f t="shared" si="92"/>
        <v>52.335404976984151</v>
      </c>
      <c r="AI884">
        <f t="shared" si="96"/>
        <v>37.664595023015849</v>
      </c>
      <c r="AJ884">
        <f>(1/9.81)*(SQRT(9.81*2*Basic!$C$4)*SIN(RADIANS(AI884))+(SQRT((SQRT(9.81*2*Basic!$C$4)*SIN(RADIANS(AI884))*SQRT(9.81*2*Basic!$C$4)*SIN(RADIANS(AI884)))-19.62*(-Basic!$C$3))))*SQRT(9.81*2*Basic!$C$4)*COS(RADIANS(AI884))</f>
        <v>4.2782846700920123</v>
      </c>
    </row>
    <row r="885" spans="6:36" x14ac:dyDescent="0.3">
      <c r="F885" s="36">
        <f t="shared" si="93"/>
        <v>4.2801553626100191</v>
      </c>
      <c r="G885" s="36">
        <f>Tool!$D$10+('Trajectory Map'!F885*SIN(RADIANS(90-2*DEGREES(ASIN($D$5/2000))))/COS(RADIANS(90-2*DEGREES(ASIN($D$5/2000))))-('Trajectory Map'!F885*'Trajectory Map'!F885/((Tool!$D$9-Tool!$D$10)*4*COS(RADIANS(90-2*DEGREES(ASIN($D$5/2000))))*COS(RADIANS(90-2*DEGREES(ASIN($D$5/2000)))))))</f>
        <v>0.20095832856074702</v>
      </c>
      <c r="AC885">
        <f t="shared" si="97"/>
        <v>883</v>
      </c>
      <c r="AD885">
        <f t="shared" si="94"/>
        <v>1794.5224991623816</v>
      </c>
      <c r="AE885">
        <v>0</v>
      </c>
      <c r="AF885">
        <v>0</v>
      </c>
      <c r="AG885">
        <f t="shared" si="95"/>
        <v>26.199626261800912</v>
      </c>
      <c r="AH885">
        <f t="shared" si="92"/>
        <v>52.399252523601824</v>
      </c>
      <c r="AI885">
        <f t="shared" si="96"/>
        <v>37.600747476398176</v>
      </c>
      <c r="AJ885">
        <f>(1/9.81)*(SQRT(9.81*2*Basic!$C$4)*SIN(RADIANS(AI885))+(SQRT((SQRT(9.81*2*Basic!$C$4)*SIN(RADIANS(AI885))*SQRT(9.81*2*Basic!$C$4)*SIN(RADIANS(AI885)))-19.62*(-Basic!$C$3))))*SQRT(9.81*2*Basic!$C$4)*COS(RADIANS(AI885))</f>
        <v>4.2801553626100191</v>
      </c>
    </row>
    <row r="886" spans="6:36" x14ac:dyDescent="0.3">
      <c r="F886" s="36">
        <f t="shared" si="93"/>
        <v>4.2820171369074327</v>
      </c>
      <c r="G886" s="36">
        <f>Tool!$D$10+('Trajectory Map'!F886*SIN(RADIANS(90-2*DEGREES(ASIN($D$5/2000))))/COS(RADIANS(90-2*DEGREES(ASIN($D$5/2000))))-('Trajectory Map'!F886*'Trajectory Map'!F886/((Tool!$D$9-Tool!$D$10)*4*COS(RADIANS(90-2*DEGREES(ASIN($D$5/2000))))*COS(RADIANS(90-2*DEGREES(ASIN($D$5/2000)))))))</f>
        <v>0.1963748783795034</v>
      </c>
      <c r="AC886">
        <f t="shared" si="97"/>
        <v>884</v>
      </c>
      <c r="AD886">
        <f t="shared" si="94"/>
        <v>1794.0301000819356</v>
      </c>
      <c r="AE886">
        <v>0</v>
      </c>
      <c r="AF886">
        <v>0</v>
      </c>
      <c r="AG886">
        <f t="shared" si="95"/>
        <v>26.231558789718754</v>
      </c>
      <c r="AH886">
        <f t="shared" si="92"/>
        <v>52.463117579437508</v>
      </c>
      <c r="AI886">
        <f t="shared" si="96"/>
        <v>37.536882420562492</v>
      </c>
      <c r="AJ886">
        <f>(1/9.81)*(SQRT(9.81*2*Basic!$C$4)*SIN(RADIANS(AI886))+(SQRT((SQRT(9.81*2*Basic!$C$4)*SIN(RADIANS(AI886))*SQRT(9.81*2*Basic!$C$4)*SIN(RADIANS(AI886)))-19.62*(-Basic!$C$3))))*SQRT(9.81*2*Basic!$C$4)*COS(RADIANS(AI886))</f>
        <v>4.2820171369074327</v>
      </c>
    </row>
    <row r="887" spans="6:36" x14ac:dyDescent="0.3">
      <c r="F887" s="36">
        <f t="shared" si="93"/>
        <v>4.2838699896445469</v>
      </c>
      <c r="G887" s="36">
        <f>Tool!$D$10+('Trajectory Map'!F887*SIN(RADIANS(90-2*DEGREES(ASIN($D$5/2000))))/COS(RADIANS(90-2*DEGREES(ASIN($D$5/2000))))-('Trajectory Map'!F887*'Trajectory Map'!F887/((Tool!$D$9-Tool!$D$10)*4*COS(RADIANS(90-2*DEGREES(ASIN($D$5/2000))))*COS(RADIANS(90-2*DEGREES(ASIN($D$5/2000)))))))</f>
        <v>0.19181086153916826</v>
      </c>
      <c r="AC887">
        <f t="shared" si="97"/>
        <v>885</v>
      </c>
      <c r="AD887">
        <f t="shared" si="94"/>
        <v>1793.5370082604932</v>
      </c>
      <c r="AE887">
        <v>0</v>
      </c>
      <c r="AF887">
        <v>0</v>
      </c>
      <c r="AG887">
        <f t="shared" si="95"/>
        <v>26.263500089378883</v>
      </c>
      <c r="AH887">
        <f t="shared" si="92"/>
        <v>52.527000178757767</v>
      </c>
      <c r="AI887">
        <f t="shared" si="96"/>
        <v>37.472999821242233</v>
      </c>
      <c r="AJ887">
        <f>(1/9.81)*(SQRT(9.81*2*Basic!$C$4)*SIN(RADIANS(AI887))+(SQRT((SQRT(9.81*2*Basic!$C$4)*SIN(RADIANS(AI887))*SQRT(9.81*2*Basic!$C$4)*SIN(RADIANS(AI887)))-19.62*(-Basic!$C$3))))*SQRT(9.81*2*Basic!$C$4)*COS(RADIANS(AI887))</f>
        <v>4.2838699896445469</v>
      </c>
    </row>
    <row r="888" spans="6:36" x14ac:dyDescent="0.3">
      <c r="F888" s="36">
        <f t="shared" si="93"/>
        <v>4.285713917503239</v>
      </c>
      <c r="G888" s="36">
        <f>Tool!$D$10+('Trajectory Map'!F888*SIN(RADIANS(90-2*DEGREES(ASIN($D$5/2000))))/COS(RADIANS(90-2*DEGREES(ASIN($D$5/2000))))-('Trajectory Map'!F888*'Trajectory Map'!F888/((Tool!$D$9-Tool!$D$10)*4*COS(RADIANS(90-2*DEGREES(ASIN($D$5/2000))))*COS(RADIANS(90-2*DEGREES(ASIN($D$5/2000)))))))</f>
        <v>0.18726632268395793</v>
      </c>
      <c r="AC888">
        <f t="shared" si="97"/>
        <v>886</v>
      </c>
      <c r="AD888">
        <f t="shared" si="94"/>
        <v>1793.043223126537</v>
      </c>
      <c r="AE888">
        <v>0</v>
      </c>
      <c r="AF888">
        <v>0</v>
      </c>
      <c r="AG888">
        <f t="shared" si="95"/>
        <v>26.295450177949025</v>
      </c>
      <c r="AH888">
        <f t="shared" si="92"/>
        <v>52.59090035589805</v>
      </c>
      <c r="AI888">
        <f t="shared" si="96"/>
        <v>37.40909964410195</v>
      </c>
      <c r="AJ888">
        <f>(1/9.81)*(SQRT(9.81*2*Basic!$C$4)*SIN(RADIANS(AI888))+(SQRT((SQRT(9.81*2*Basic!$C$4)*SIN(RADIANS(AI888))*SQRT(9.81*2*Basic!$C$4)*SIN(RADIANS(AI888)))-19.62*(-Basic!$C$3))))*SQRT(9.81*2*Basic!$C$4)*COS(RADIANS(AI888))</f>
        <v>4.285713917503239</v>
      </c>
    </row>
    <row r="889" spans="6:36" x14ac:dyDescent="0.3">
      <c r="F889" s="36">
        <f t="shared" si="93"/>
        <v>4.2875489171869932</v>
      </c>
      <c r="G889" s="36">
        <f>Tool!$D$10+('Trajectory Map'!F889*SIN(RADIANS(90-2*DEGREES(ASIN($D$5/2000))))/COS(RADIANS(90-2*DEGREES(ASIN($D$5/2000))))-('Trajectory Map'!F889*'Trajectory Map'!F889/((Tool!$D$9-Tool!$D$10)*4*COS(RADIANS(90-2*DEGREES(ASIN($D$5/2000))))*COS(RADIANS(90-2*DEGREES(ASIN($D$5/2000)))))))</f>
        <v>0.18274130624713436</v>
      </c>
      <c r="AC889">
        <f t="shared" si="97"/>
        <v>887</v>
      </c>
      <c r="AD889">
        <f t="shared" si="94"/>
        <v>1792.5487441071164</v>
      </c>
      <c r="AE889">
        <v>0</v>
      </c>
      <c r="AF889">
        <v>0</v>
      </c>
      <c r="AG889">
        <f t="shared" si="95"/>
        <v>26.327409072631493</v>
      </c>
      <c r="AH889">
        <f t="shared" si="92"/>
        <v>52.654818145262986</v>
      </c>
      <c r="AI889">
        <f t="shared" si="96"/>
        <v>37.345181854737014</v>
      </c>
      <c r="AJ889">
        <f>(1/9.81)*(SQRT(9.81*2*Basic!$C$4)*SIN(RADIANS(AI889))+(SQRT((SQRT(9.81*2*Basic!$C$4)*SIN(RADIANS(AI889))*SQRT(9.81*2*Basic!$C$4)*SIN(RADIANS(AI889)))-19.62*(-Basic!$C$3))))*SQRT(9.81*2*Basic!$C$4)*COS(RADIANS(AI889))</f>
        <v>4.2875489171869932</v>
      </c>
    </row>
    <row r="890" spans="6:36" x14ac:dyDescent="0.3">
      <c r="F890" s="36">
        <f t="shared" si="93"/>
        <v>4.2893749854209</v>
      </c>
      <c r="G890" s="36">
        <f>Tool!$D$10+('Trajectory Map'!F890*SIN(RADIANS(90-2*DEGREES(ASIN($D$5/2000))))/COS(RADIANS(90-2*DEGREES(ASIN($D$5/2000))))-('Trajectory Map'!F890*'Trajectory Map'!F890/((Tool!$D$9-Tool!$D$10)*4*COS(RADIANS(90-2*DEGREES(ASIN($D$5/2000))))*COS(RADIANS(90-2*DEGREES(ASIN($D$5/2000)))))))</f>
        <v>0.17823585645062279</v>
      </c>
      <c r="AC890">
        <f t="shared" si="97"/>
        <v>888</v>
      </c>
      <c r="AD890">
        <f t="shared" si="94"/>
        <v>1792.0535706278426</v>
      </c>
      <c r="AE890">
        <v>0</v>
      </c>
      <c r="AF890">
        <v>0</v>
      </c>
      <c r="AG890">
        <f t="shared" si="95"/>
        <v>26.359376790663262</v>
      </c>
      <c r="AH890">
        <f t="shared" si="92"/>
        <v>52.718753581326524</v>
      </c>
      <c r="AI890">
        <f t="shared" si="96"/>
        <v>37.281246418673476</v>
      </c>
      <c r="AJ890">
        <f>(1/9.81)*(SQRT(9.81*2*Basic!$C$4)*SIN(RADIANS(AI890))+(SQRT((SQRT(9.81*2*Basic!$C$4)*SIN(RADIANS(AI890))*SQRT(9.81*2*Basic!$C$4)*SIN(RADIANS(AI890)))-19.62*(-Basic!$C$3))))*SQRT(9.81*2*Basic!$C$4)*COS(RADIANS(AI890))</f>
        <v>4.2893749854209</v>
      </c>
    </row>
    <row r="891" spans="6:36" x14ac:dyDescent="0.3">
      <c r="F891" s="36">
        <f t="shared" si="93"/>
        <v>4.2911921189516695</v>
      </c>
      <c r="G891" s="36">
        <f>Tool!$D$10+('Trajectory Map'!F891*SIN(RADIANS(90-2*DEGREES(ASIN($D$5/2000))))/COS(RADIANS(90-2*DEGREES(ASIN($D$5/2000))))-('Trajectory Map'!F891*'Trajectory Map'!F891/((Tool!$D$9-Tool!$D$10)*4*COS(RADIANS(90-2*DEGREES(ASIN($D$5/2000))))*COS(RADIANS(90-2*DEGREES(ASIN($D$5/2000)))))))</f>
        <v>0.17375001730463691</v>
      </c>
      <c r="AC891">
        <f t="shared" si="97"/>
        <v>889</v>
      </c>
      <c r="AD891">
        <f t="shared" si="94"/>
        <v>1791.5577021128847</v>
      </c>
      <c r="AE891">
        <v>0</v>
      </c>
      <c r="AF891">
        <v>0</v>
      </c>
      <c r="AG891">
        <f t="shared" si="95"/>
        <v>26.391353349316123</v>
      </c>
      <c r="AH891">
        <f t="shared" si="92"/>
        <v>52.782706698632246</v>
      </c>
      <c r="AI891">
        <f t="shared" si="96"/>
        <v>37.217293301367754</v>
      </c>
      <c r="AJ891">
        <f>(1/9.81)*(SQRT(9.81*2*Basic!$C$4)*SIN(RADIANS(AI891))+(SQRT((SQRT(9.81*2*Basic!$C$4)*SIN(RADIANS(AI891))*SQRT(9.81*2*Basic!$C$4)*SIN(RADIANS(AI891)))-19.62*(-Basic!$C$3))))*SQRT(9.81*2*Basic!$C$4)*COS(RADIANS(AI891))</f>
        <v>4.2911921189516695</v>
      </c>
    </row>
    <row r="892" spans="6:36" x14ac:dyDescent="0.3">
      <c r="F892" s="36">
        <f t="shared" si="93"/>
        <v>4.2930003145476441</v>
      </c>
      <c r="G892" s="36">
        <f>Tool!$D$10+('Trajectory Map'!F892*SIN(RADIANS(90-2*DEGREES(ASIN($D$5/2000))))/COS(RADIANS(90-2*DEGREES(ASIN($D$5/2000))))-('Trajectory Map'!F892*'Trajectory Map'!F892/((Tool!$D$9-Tool!$D$10)*4*COS(RADIANS(90-2*DEGREES(ASIN($D$5/2000))))*COS(RADIANS(90-2*DEGREES(ASIN($D$5/2000)))))))</f>
        <v>0.16928383260727964</v>
      </c>
      <c r="AC892">
        <f t="shared" si="97"/>
        <v>890</v>
      </c>
      <c r="AD892">
        <f t="shared" si="94"/>
        <v>1791.0611379849656</v>
      </c>
      <c r="AE892">
        <v>0</v>
      </c>
      <c r="AF892">
        <v>0</v>
      </c>
      <c r="AG892">
        <f t="shared" si="95"/>
        <v>26.423338765896759</v>
      </c>
      <c r="AH892">
        <f t="shared" si="92"/>
        <v>52.846677531793517</v>
      </c>
      <c r="AI892">
        <f t="shared" si="96"/>
        <v>37.153322468206483</v>
      </c>
      <c r="AJ892">
        <f>(1/9.81)*(SQRT(9.81*2*Basic!$C$4)*SIN(RADIANS(AI892))+(SQRT((SQRT(9.81*2*Basic!$C$4)*SIN(RADIANS(AI892))*SQRT(9.81*2*Basic!$C$4)*SIN(RADIANS(AI892)))-19.62*(-Basic!$C$3))))*SQRT(9.81*2*Basic!$C$4)*COS(RADIANS(AI892))</f>
        <v>4.2930003145476441</v>
      </c>
    </row>
    <row r="893" spans="6:36" x14ac:dyDescent="0.3">
      <c r="F893" s="36">
        <f t="shared" si="93"/>
        <v>4.2947995689988101</v>
      </c>
      <c r="G893" s="36">
        <f>Tool!$D$10+('Trajectory Map'!F893*SIN(RADIANS(90-2*DEGREES(ASIN($D$5/2000))))/COS(RADIANS(90-2*DEGREES(ASIN($D$5/2000))))-('Trajectory Map'!F893*'Trajectory Map'!F893/((Tool!$D$9-Tool!$D$10)*4*COS(RADIANS(90-2*DEGREES(ASIN($D$5/2000))))*COS(RADIANS(90-2*DEGREES(ASIN($D$5/2000)))))))</f>
        <v>0.16483734594415456</v>
      </c>
      <c r="AC893">
        <f t="shared" si="97"/>
        <v>891</v>
      </c>
      <c r="AD893">
        <f t="shared" si="94"/>
        <v>1790.563877665357</v>
      </c>
      <c r="AE893">
        <v>0</v>
      </c>
      <c r="AF893">
        <v>0</v>
      </c>
      <c r="AG893">
        <f t="shared" si="95"/>
        <v>26.455333057746916</v>
      </c>
      <c r="AH893">
        <f t="shared" si="92"/>
        <v>52.910666115493832</v>
      </c>
      <c r="AI893">
        <f t="shared" si="96"/>
        <v>37.089333884506168</v>
      </c>
      <c r="AJ893">
        <f>(1/9.81)*(SQRT(9.81*2*Basic!$C$4)*SIN(RADIANS(AI893))+(SQRT((SQRT(9.81*2*Basic!$C$4)*SIN(RADIANS(AI893))*SQRT(9.81*2*Basic!$C$4)*SIN(RADIANS(AI893)))-19.62*(-Basic!$C$3))))*SQRT(9.81*2*Basic!$C$4)*COS(RADIANS(AI893))</f>
        <v>4.2947995689988101</v>
      </c>
    </row>
    <row r="894" spans="6:36" x14ac:dyDescent="0.3">
      <c r="F894" s="36">
        <f t="shared" si="93"/>
        <v>4.2965898791167971</v>
      </c>
      <c r="G894" s="36">
        <f>Tool!$D$10+('Trajectory Map'!F894*SIN(RADIANS(90-2*DEGREES(ASIN($D$5/2000))))/COS(RADIANS(90-2*DEGREES(ASIN($D$5/2000))))-('Trajectory Map'!F894*'Trajectory Map'!F894/((Tool!$D$9-Tool!$D$10)*4*COS(RADIANS(90-2*DEGREES(ASIN($D$5/2000))))*COS(RADIANS(90-2*DEGREES(ASIN($D$5/2000)))))))</f>
        <v>0.16041060068802349</v>
      </c>
      <c r="AC894">
        <f t="shared" si="97"/>
        <v>892</v>
      </c>
      <c r="AD894">
        <f t="shared" si="94"/>
        <v>1790.0659205738766</v>
      </c>
      <c r="AE894">
        <v>0</v>
      </c>
      <c r="AF894">
        <v>0</v>
      </c>
      <c r="AG894">
        <f t="shared" si="95"/>
        <v>26.487336242243462</v>
      </c>
      <c r="AH894">
        <f t="shared" si="92"/>
        <v>52.974672484486923</v>
      </c>
      <c r="AI894">
        <f t="shared" si="96"/>
        <v>37.025327515513077</v>
      </c>
      <c r="AJ894">
        <f>(1/9.81)*(SQRT(9.81*2*Basic!$C$4)*SIN(RADIANS(AI894))+(SQRT((SQRT(9.81*2*Basic!$C$4)*SIN(RADIANS(AI894))*SQRT(9.81*2*Basic!$C$4)*SIN(RADIANS(AI894)))-19.62*(-Basic!$C$3))))*SQRT(9.81*2*Basic!$C$4)*COS(RADIANS(AI894))</f>
        <v>4.2965898791167971</v>
      </c>
    </row>
    <row r="895" spans="6:36" x14ac:dyDescent="0.3">
      <c r="F895" s="36">
        <f t="shared" si="93"/>
        <v>4.2983712417349</v>
      </c>
      <c r="G895" s="36">
        <f>Tool!$D$10+('Trajectory Map'!F895*SIN(RADIANS(90-2*DEGREES(ASIN($D$5/2000))))/COS(RADIANS(90-2*DEGREES(ASIN($D$5/2000))))-('Trajectory Map'!F895*'Trajectory Map'!F895/((Tool!$D$9-Tool!$D$10)*4*COS(RADIANS(90-2*DEGREES(ASIN($D$5/2000))))*COS(RADIANS(90-2*DEGREES(ASIN($D$5/2000)))))))</f>
        <v>0.15600363999838818</v>
      </c>
      <c r="AC895">
        <f t="shared" si="97"/>
        <v>893</v>
      </c>
      <c r="AD895">
        <f t="shared" si="94"/>
        <v>1789.5672661288818</v>
      </c>
      <c r="AE895">
        <v>0</v>
      </c>
      <c r="AF895">
        <v>0</v>
      </c>
      <c r="AG895">
        <f t="shared" si="95"/>
        <v>26.51934833679854</v>
      </c>
      <c r="AH895">
        <f t="shared" si="92"/>
        <v>53.03869667359708</v>
      </c>
      <c r="AI895">
        <f t="shared" si="96"/>
        <v>36.96130332640292</v>
      </c>
      <c r="AJ895">
        <f>(1/9.81)*(SQRT(9.81*2*Basic!$C$4)*SIN(RADIANS(AI895))+(SQRT((SQRT(9.81*2*Basic!$C$4)*SIN(RADIANS(AI895))*SQRT(9.81*2*Basic!$C$4)*SIN(RADIANS(AI895)))-19.62*(-Basic!$C$3))))*SQRT(9.81*2*Basic!$C$4)*COS(RADIANS(AI895))</f>
        <v>4.2983712417349</v>
      </c>
    </row>
    <row r="896" spans="6:36" x14ac:dyDescent="0.3">
      <c r="F896" s="36">
        <f t="shared" si="93"/>
        <v>4.3001436537080844</v>
      </c>
      <c r="G896" s="36">
        <f>Tool!$D$10+('Trajectory Map'!F896*SIN(RADIANS(90-2*DEGREES(ASIN($D$5/2000))))/COS(RADIANS(90-2*DEGREES(ASIN($D$5/2000))))-('Trajectory Map'!F896*'Trajectory Map'!F896/((Tool!$D$9-Tool!$D$10)*4*COS(RADIANS(90-2*DEGREES(ASIN($D$5/2000))))*COS(RADIANS(90-2*DEGREES(ASIN($D$5/2000)))))))</f>
        <v>0.15161650682113192</v>
      </c>
      <c r="AC896">
        <f t="shared" si="97"/>
        <v>894</v>
      </c>
      <c r="AD896">
        <f t="shared" si="94"/>
        <v>1789.0679137472675</v>
      </c>
      <c r="AE896">
        <v>0</v>
      </c>
      <c r="AF896">
        <v>0</v>
      </c>
      <c r="AG896">
        <f t="shared" si="95"/>
        <v>26.55136935885967</v>
      </c>
      <c r="AH896">
        <f t="shared" si="92"/>
        <v>53.10273871771934</v>
      </c>
      <c r="AI896">
        <f t="shared" si="96"/>
        <v>36.89726128228066</v>
      </c>
      <c r="AJ896">
        <f>(1/9.81)*(SQRT(9.81*2*Basic!$C$4)*SIN(RADIANS(AI896))+(SQRT((SQRT(9.81*2*Basic!$C$4)*SIN(RADIANS(AI896))*SQRT(9.81*2*Basic!$C$4)*SIN(RADIANS(AI896)))-19.62*(-Basic!$C$3))))*SQRT(9.81*2*Basic!$C$4)*COS(RADIANS(AI896))</f>
        <v>4.3001436537080844</v>
      </c>
    </row>
    <row r="897" spans="6:36" x14ac:dyDescent="0.3">
      <c r="F897" s="36">
        <f t="shared" si="93"/>
        <v>4.3019071119129917</v>
      </c>
      <c r="G897" s="36">
        <f>Tool!$D$10+('Trajectory Map'!F897*SIN(RADIANS(90-2*DEGREES(ASIN($D$5/2000))))/COS(RADIANS(90-2*DEGREES(ASIN($D$5/2000))))-('Trajectory Map'!F897*'Trajectory Map'!F897/((Tool!$D$9-Tool!$D$10)*4*COS(RADIANS(90-2*DEGREES(ASIN($D$5/2000))))*COS(RADIANS(90-2*DEGREES(ASIN($D$5/2000)))))))</f>
        <v>0.1472492438881563</v>
      </c>
      <c r="AC897">
        <f t="shared" si="97"/>
        <v>895</v>
      </c>
      <c r="AD897">
        <f t="shared" si="94"/>
        <v>1788.5678628444603</v>
      </c>
      <c r="AE897">
        <v>0</v>
      </c>
      <c r="AF897">
        <v>0</v>
      </c>
      <c r="AG897">
        <f t="shared" si="95"/>
        <v>26.58339932590988</v>
      </c>
      <c r="AH897">
        <f t="shared" si="92"/>
        <v>53.166798651819761</v>
      </c>
      <c r="AI897">
        <f t="shared" si="96"/>
        <v>36.833201348180239</v>
      </c>
      <c r="AJ897">
        <f>(1/9.81)*(SQRT(9.81*2*Basic!$C$4)*SIN(RADIANS(AI897))+(SQRT((SQRT(9.81*2*Basic!$C$4)*SIN(RADIANS(AI897))*SQRT(9.81*2*Basic!$C$4)*SIN(RADIANS(AI897)))-19.62*(-Basic!$C$3))))*SQRT(9.81*2*Basic!$C$4)*COS(RADIANS(AI897))</f>
        <v>4.3019071119129917</v>
      </c>
    </row>
    <row r="898" spans="6:36" x14ac:dyDescent="0.3">
      <c r="F898" s="36">
        <f t="shared" si="93"/>
        <v>4.3036616132479555</v>
      </c>
      <c r="G898" s="36">
        <f>Tool!$D$10+('Trajectory Map'!F898*SIN(RADIANS(90-2*DEGREES(ASIN($D$5/2000))))/COS(RADIANS(90-2*DEGREES(ASIN($D$5/2000))))-('Trajectory Map'!F898*'Trajectory Map'!F898/((Tool!$D$9-Tool!$D$10)*4*COS(RADIANS(90-2*DEGREES(ASIN($D$5/2000))))*COS(RADIANS(90-2*DEGREES(ASIN($D$5/2000)))))))</f>
        <v>0.14290189371699524</v>
      </c>
      <c r="AC898">
        <f t="shared" si="97"/>
        <v>896</v>
      </c>
      <c r="AD898">
        <f t="shared" si="94"/>
        <v>1788.0671128344147</v>
      </c>
      <c r="AE898">
        <v>0</v>
      </c>
      <c r="AF898">
        <v>0</v>
      </c>
      <c r="AG898">
        <f t="shared" si="95"/>
        <v>26.615438255467815</v>
      </c>
      <c r="AH898">
        <f t="shared" si="92"/>
        <v>53.23087651093563</v>
      </c>
      <c r="AI898">
        <f t="shared" si="96"/>
        <v>36.76912348906437</v>
      </c>
      <c r="AJ898">
        <f>(1/9.81)*(SQRT(9.81*2*Basic!$C$4)*SIN(RADIANS(AI898))+(SQRT((SQRT(9.81*2*Basic!$C$4)*SIN(RADIANS(AI898))*SQRT(9.81*2*Basic!$C$4)*SIN(RADIANS(AI898)))-19.62*(-Basic!$C$3))))*SQRT(9.81*2*Basic!$C$4)*COS(RADIANS(AI898))</f>
        <v>4.3036616132479555</v>
      </c>
    </row>
    <row r="899" spans="6:36" x14ac:dyDescent="0.3">
      <c r="F899" s="36">
        <f t="shared" si="93"/>
        <v>4.3054071546330075</v>
      </c>
      <c r="G899" s="36">
        <f>Tool!$D$10+('Trajectory Map'!F899*SIN(RADIANS(90-2*DEGREES(ASIN($D$5/2000))))/COS(RADIANS(90-2*DEGREES(ASIN($D$5/2000))))-('Trajectory Map'!F899*'Trajectory Map'!F899/((Tool!$D$9-Tool!$D$10)*4*COS(RADIANS(90-2*DEGREES(ASIN($D$5/2000))))*COS(RADIANS(90-2*DEGREES(ASIN($D$5/2000)))))))</f>
        <v>0.13857449861045312</v>
      </c>
      <c r="AC899">
        <f t="shared" si="97"/>
        <v>897</v>
      </c>
      <c r="AD899">
        <f t="shared" si="94"/>
        <v>1787.5656631296094</v>
      </c>
      <c r="AE899">
        <v>0</v>
      </c>
      <c r="AF899">
        <v>0</v>
      </c>
      <c r="AG899">
        <f t="shared" si="95"/>
        <v>26.647486165087852</v>
      </c>
      <c r="AH899">
        <f t="shared" ref="AH899:AH962" si="98">AG899*2</f>
        <v>53.294972330175703</v>
      </c>
      <c r="AI899">
        <f t="shared" si="96"/>
        <v>36.705027669824297</v>
      </c>
      <c r="AJ899">
        <f>(1/9.81)*(SQRT(9.81*2*Basic!$C$4)*SIN(RADIANS(AI899))+(SQRT((SQRT(9.81*2*Basic!$C$4)*SIN(RADIANS(AI899))*SQRT(9.81*2*Basic!$C$4)*SIN(RADIANS(AI899)))-19.62*(-Basic!$C$3))))*SQRT(9.81*2*Basic!$C$4)*COS(RADIANS(AI899))</f>
        <v>4.3054071546330075</v>
      </c>
    </row>
    <row r="900" spans="6:36" x14ac:dyDescent="0.3">
      <c r="F900" s="36">
        <f t="shared" ref="F900:F963" si="99">AJ900</f>
        <v>4.3071437330098874</v>
      </c>
      <c r="G900" s="36">
        <f>Tool!$D$10+('Trajectory Map'!F900*SIN(RADIANS(90-2*DEGREES(ASIN($D$5/2000))))/COS(RADIANS(90-2*DEGREES(ASIN($D$5/2000))))-('Trajectory Map'!F900*'Trajectory Map'!F900/((Tool!$D$9-Tool!$D$10)*4*COS(RADIANS(90-2*DEGREES(ASIN($D$5/2000))))*COS(RADIANS(90-2*DEGREES(ASIN($D$5/2000)))))))</f>
        <v>0.13426710065624015</v>
      </c>
      <c r="AC900">
        <f t="shared" si="97"/>
        <v>898</v>
      </c>
      <c r="AD900">
        <f t="shared" ref="AD900:AD963" si="100">SQRT($AB$7-(AC900*AC900))</f>
        <v>1787.0635131410411</v>
      </c>
      <c r="AE900">
        <v>0</v>
      </c>
      <c r="AF900">
        <v>0</v>
      </c>
      <c r="AG900">
        <f t="shared" ref="AG900:AG963" si="101">DEGREES(ASIN(AC900/2000))</f>
        <v>26.679543072360232</v>
      </c>
      <c r="AH900">
        <f t="shared" si="98"/>
        <v>53.359086144720465</v>
      </c>
      <c r="AI900">
        <f t="shared" ref="AI900:AI963" si="102">90-AH900</f>
        <v>36.640913855279535</v>
      </c>
      <c r="AJ900">
        <f>(1/9.81)*(SQRT(9.81*2*Basic!$C$4)*SIN(RADIANS(AI900))+(SQRT((SQRT(9.81*2*Basic!$C$4)*SIN(RADIANS(AI900))*SQRT(9.81*2*Basic!$C$4)*SIN(RADIANS(AI900)))-19.62*(-Basic!$C$3))))*SQRT(9.81*2*Basic!$C$4)*COS(RADIANS(AI900))</f>
        <v>4.3071437330098874</v>
      </c>
    </row>
    <row r="901" spans="6:36" x14ac:dyDescent="0.3">
      <c r="F901" s="36">
        <f t="shared" si="99"/>
        <v>4.30887134534205</v>
      </c>
      <c r="G901" s="36">
        <f>Tool!$D$10+('Trajectory Map'!F901*SIN(RADIANS(90-2*DEGREES(ASIN($D$5/2000))))/COS(RADIANS(90-2*DEGREES(ASIN($D$5/2000))))-('Trajectory Map'!F901*'Trajectory Map'!F901/((Tool!$D$9-Tool!$D$10)*4*COS(RADIANS(90-2*DEGREES(ASIN($D$5/2000))))*COS(RADIANS(90-2*DEGREES(ASIN($D$5/2000)))))))</f>
        <v>0.12997974172660864</v>
      </c>
      <c r="AC901">
        <f t="shared" ref="AC901:AC964" si="103">AC900+1</f>
        <v>899</v>
      </c>
      <c r="AD901">
        <f t="shared" si="100"/>
        <v>1786.5606622782223</v>
      </c>
      <c r="AE901">
        <v>0</v>
      </c>
      <c r="AF901">
        <v>0</v>
      </c>
      <c r="AG901">
        <f t="shared" si="101"/>
        <v>26.711608994911181</v>
      </c>
      <c r="AH901">
        <f t="shared" si="98"/>
        <v>53.423217989822362</v>
      </c>
      <c r="AI901">
        <f t="shared" si="102"/>
        <v>36.576782010177638</v>
      </c>
      <c r="AJ901">
        <f>(1/9.81)*(SQRT(9.81*2*Basic!$C$4)*SIN(RADIANS(AI901))+(SQRT((SQRT(9.81*2*Basic!$C$4)*SIN(RADIANS(AI901))*SQRT(9.81*2*Basic!$C$4)*SIN(RADIANS(AI901)))-19.62*(-Basic!$C$3))))*SQRT(9.81*2*Basic!$C$4)*COS(RADIANS(AI901))</f>
        <v>4.30887134534205</v>
      </c>
    </row>
    <row r="902" spans="6:36" x14ac:dyDescent="0.3">
      <c r="F902" s="36">
        <f t="shared" si="99"/>
        <v>4.3105899886146783</v>
      </c>
      <c r="G902" s="36">
        <f>Tool!$D$10+('Trajectory Map'!F902*SIN(RADIANS(90-2*DEGREES(ASIN($D$5/2000))))/COS(RADIANS(90-2*DEGREES(ASIN($D$5/2000))))-('Trajectory Map'!F902*'Trajectory Map'!F902/((Tool!$D$9-Tool!$D$10)*4*COS(RADIANS(90-2*DEGREES(ASIN($D$5/2000))))*COS(RADIANS(90-2*DEGREES(ASIN($D$5/2000)))))))</f>
        <v>0.12571246347798892</v>
      </c>
      <c r="AC902">
        <f t="shared" si="103"/>
        <v>900</v>
      </c>
      <c r="AD902">
        <f t="shared" si="100"/>
        <v>1786.0571099491751</v>
      </c>
      <c r="AE902">
        <v>0</v>
      </c>
      <c r="AF902">
        <v>0</v>
      </c>
      <c r="AG902">
        <f t="shared" si="101"/>
        <v>26.743683950403007</v>
      </c>
      <c r="AH902">
        <f t="shared" si="98"/>
        <v>53.487367900806014</v>
      </c>
      <c r="AI902">
        <f t="shared" si="102"/>
        <v>36.512632099193986</v>
      </c>
      <c r="AJ902">
        <f>(1/9.81)*(SQRT(9.81*2*Basic!$C$4)*SIN(RADIANS(AI902))+(SQRT((SQRT(9.81*2*Basic!$C$4)*SIN(RADIANS(AI902))*SQRT(9.81*2*Basic!$C$4)*SIN(RADIANS(AI902)))-19.62*(-Basic!$C$3))))*SQRT(9.81*2*Basic!$C$4)*COS(RADIANS(AI902))</f>
        <v>4.3105899886146783</v>
      </c>
    </row>
    <row r="903" spans="6:36" x14ac:dyDescent="0.3">
      <c r="F903" s="36">
        <f t="shared" si="99"/>
        <v>4.3122996598346903</v>
      </c>
      <c r="G903" s="36">
        <f>Tool!$D$10+('Trajectory Map'!F903*SIN(RADIANS(90-2*DEGREES(ASIN($D$5/2000))))/COS(RADIANS(90-2*DEGREES(ASIN($D$5/2000))))-('Trajectory Map'!F903*'Trajectory Map'!F903/((Tool!$D$9-Tool!$D$10)*4*COS(RADIANS(90-2*DEGREES(ASIN($D$5/2000))))*COS(RADIANS(90-2*DEGREES(ASIN($D$5/2000)))))))</f>
        <v>0.12146530735063132</v>
      </c>
      <c r="AC903">
        <f t="shared" si="103"/>
        <v>901</v>
      </c>
      <c r="AD903">
        <f t="shared" si="100"/>
        <v>1785.5528555604283</v>
      </c>
      <c r="AE903">
        <v>0</v>
      </c>
      <c r="AF903">
        <v>0</v>
      </c>
      <c r="AG903">
        <f t="shared" si="101"/>
        <v>26.775767956534249</v>
      </c>
      <c r="AH903">
        <f t="shared" si="98"/>
        <v>53.551535913068498</v>
      </c>
      <c r="AI903">
        <f t="shared" si="102"/>
        <v>36.448464086931502</v>
      </c>
      <c r="AJ903">
        <f>(1/9.81)*(SQRT(9.81*2*Basic!$C$4)*SIN(RADIANS(AI903))+(SQRT((SQRT(9.81*2*Basic!$C$4)*SIN(RADIANS(AI903))*SQRT(9.81*2*Basic!$C$4)*SIN(RADIANS(AI903)))-19.62*(-Basic!$C$3))))*SQRT(9.81*2*Basic!$C$4)*COS(RADIANS(AI903))</f>
        <v>4.3122996598346903</v>
      </c>
    </row>
    <row r="904" spans="6:36" x14ac:dyDescent="0.3">
      <c r="F904" s="36">
        <f t="shared" si="99"/>
        <v>4.3140003560307445</v>
      </c>
      <c r="G904" s="36">
        <f>Tool!$D$10+('Trajectory Map'!F904*SIN(RADIANS(90-2*DEGREES(ASIN($D$5/2000))))/COS(RADIANS(90-2*DEGREES(ASIN($D$5/2000))))-('Trajectory Map'!F904*'Trajectory Map'!F904/((Tool!$D$9-Tool!$D$10)*4*COS(RADIANS(90-2*DEGREES(ASIN($D$5/2000))))*COS(RADIANS(90-2*DEGREES(ASIN($D$5/2000)))))))</f>
        <v>0.11723831456825762</v>
      </c>
      <c r="AC904">
        <f t="shared" si="103"/>
        <v>902</v>
      </c>
      <c r="AD904">
        <f t="shared" si="100"/>
        <v>1785.0478985170118</v>
      </c>
      <c r="AE904">
        <v>0</v>
      </c>
      <c r="AF904">
        <v>0</v>
      </c>
      <c r="AG904">
        <f t="shared" si="101"/>
        <v>26.807861031039778</v>
      </c>
      <c r="AH904">
        <f t="shared" si="98"/>
        <v>53.615722062079556</v>
      </c>
      <c r="AI904">
        <f t="shared" si="102"/>
        <v>36.384277937920444</v>
      </c>
      <c r="AJ904">
        <f>(1/9.81)*(SQRT(9.81*2*Basic!$C$4)*SIN(RADIANS(AI904))+(SQRT((SQRT(9.81*2*Basic!$C$4)*SIN(RADIANS(AI904))*SQRT(9.81*2*Basic!$C$4)*SIN(RADIANS(AI904)))-19.62*(-Basic!$C$3))))*SQRT(9.81*2*Basic!$C$4)*COS(RADIANS(AI904))</f>
        <v>4.3140003560307445</v>
      </c>
    </row>
    <row r="905" spans="6:36" x14ac:dyDescent="0.3">
      <c r="F905" s="36">
        <f t="shared" si="99"/>
        <v>4.315692074253259</v>
      </c>
      <c r="G905" s="36">
        <f>Tool!$D$10+('Trajectory Map'!F905*SIN(RADIANS(90-2*DEGREES(ASIN($D$5/2000))))/COS(RADIANS(90-2*DEGREES(ASIN($D$5/2000))))-('Trajectory Map'!F905*'Trajectory Map'!F905/((Tool!$D$9-Tool!$D$10)*4*COS(RADIANS(90-2*DEGREES(ASIN($D$5/2000))))*COS(RADIANS(90-2*DEGREES(ASIN($D$5/2000)))))))</f>
        <v>0.11303152613768441</v>
      </c>
      <c r="AC905">
        <f t="shared" si="103"/>
        <v>903</v>
      </c>
      <c r="AD905">
        <f t="shared" si="100"/>
        <v>1784.5422382224524</v>
      </c>
      <c r="AE905">
        <v>0</v>
      </c>
      <c r="AF905">
        <v>0</v>
      </c>
      <c r="AG905">
        <f t="shared" si="101"/>
        <v>26.839963191690945</v>
      </c>
      <c r="AH905">
        <f t="shared" si="98"/>
        <v>53.67992638338189</v>
      </c>
      <c r="AI905">
        <f t="shared" si="102"/>
        <v>36.32007361661811</v>
      </c>
      <c r="AJ905">
        <f>(1/9.81)*(SQRT(9.81*2*Basic!$C$4)*SIN(RADIANS(AI905))+(SQRT((SQRT(9.81*2*Basic!$C$4)*SIN(RADIANS(AI905))*SQRT(9.81*2*Basic!$C$4)*SIN(RADIANS(AI905)))-19.62*(-Basic!$C$3))))*SQRT(9.81*2*Basic!$C$4)*COS(RADIANS(AI905))</f>
        <v>4.315692074253259</v>
      </c>
    </row>
    <row r="906" spans="6:36" x14ac:dyDescent="0.3">
      <c r="F906" s="36">
        <f t="shared" si="99"/>
        <v>4.3173748115744051</v>
      </c>
      <c r="G906" s="36">
        <f>Tool!$D$10+('Trajectory Map'!F906*SIN(RADIANS(90-2*DEGREES(ASIN($D$5/2000))))/COS(RADIANS(90-2*DEGREES(ASIN($D$5/2000))))-('Trajectory Map'!F906*'Trajectory Map'!F906/((Tool!$D$9-Tool!$D$10)*4*COS(RADIANS(90-2*DEGREES(ASIN($D$5/2000))))*COS(RADIANS(90-2*DEGREES(ASIN($D$5/2000)))))))</f>
        <v>0.10884498284849942</v>
      </c>
      <c r="AC906">
        <f t="shared" si="103"/>
        <v>904</v>
      </c>
      <c r="AD906">
        <f t="shared" si="100"/>
        <v>1784.0358740787697</v>
      </c>
      <c r="AE906">
        <v>0</v>
      </c>
      <c r="AF906">
        <v>0</v>
      </c>
      <c r="AG906">
        <f t="shared" si="101"/>
        <v>26.872074456295664</v>
      </c>
      <c r="AH906">
        <f t="shared" si="98"/>
        <v>53.744148912591328</v>
      </c>
      <c r="AI906">
        <f t="shared" si="102"/>
        <v>36.255851087408672</v>
      </c>
      <c r="AJ906">
        <f>(1/9.81)*(SQRT(9.81*2*Basic!$C$4)*SIN(RADIANS(AI906))+(SQRT((SQRT(9.81*2*Basic!$C$4)*SIN(RADIANS(AI906))*SQRT(9.81*2*Basic!$C$4)*SIN(RADIANS(AI906)))-19.62*(-Basic!$C$3))))*SQRT(9.81*2*Basic!$C$4)*COS(RADIANS(AI906))</f>
        <v>4.3173748115744051</v>
      </c>
    </row>
    <row r="907" spans="6:36" x14ac:dyDescent="0.3">
      <c r="F907" s="36">
        <f t="shared" si="99"/>
        <v>4.3190485650881296</v>
      </c>
      <c r="G907" s="36">
        <f>Tool!$D$10+('Trajectory Map'!F907*SIN(RADIANS(90-2*DEGREES(ASIN($D$5/2000))))/COS(RADIANS(90-2*DEGREES(ASIN($D$5/2000))))-('Trajectory Map'!F907*'Trajectory Map'!F907/((Tool!$D$9-Tool!$D$10)*4*COS(RADIANS(90-2*DEGREES(ASIN($D$5/2000))))*COS(RADIANS(90-2*DEGREES(ASIN($D$5/2000)))))))</f>
        <v>0.10467872527269018</v>
      </c>
      <c r="AC907">
        <f t="shared" si="103"/>
        <v>905</v>
      </c>
      <c r="AD907">
        <f t="shared" si="100"/>
        <v>1783.5288054864716</v>
      </c>
      <c r="AE907">
        <v>0</v>
      </c>
      <c r="AF907">
        <v>0</v>
      </c>
      <c r="AG907">
        <f t="shared" si="101"/>
        <v>26.90419484269858</v>
      </c>
      <c r="AH907">
        <f t="shared" si="98"/>
        <v>53.808389685397159</v>
      </c>
      <c r="AI907">
        <f t="shared" si="102"/>
        <v>36.191610314602841</v>
      </c>
      <c r="AJ907">
        <f>(1/9.81)*(SQRT(9.81*2*Basic!$C$4)*SIN(RADIANS(AI907))+(SQRT((SQRT(9.81*2*Basic!$C$4)*SIN(RADIANS(AI907))*SQRT(9.81*2*Basic!$C$4)*SIN(RADIANS(AI907)))-19.62*(-Basic!$C$3))))*SQRT(9.81*2*Basic!$C$4)*COS(RADIANS(AI907))</f>
        <v>4.3190485650881296</v>
      </c>
    </row>
    <row r="908" spans="6:36" x14ac:dyDescent="0.3">
      <c r="F908" s="36">
        <f t="shared" si="99"/>
        <v>4.3207133319101532</v>
      </c>
      <c r="G908" s="36">
        <f>Tool!$D$10+('Trajectory Map'!F908*SIN(RADIANS(90-2*DEGREES(ASIN($D$5/2000))))/COS(RADIANS(90-2*DEGREES(ASIN($D$5/2000))))-('Trajectory Map'!F908*'Trajectory Map'!F908/((Tool!$D$9-Tool!$D$10)*4*COS(RADIANS(90-2*DEGREES(ASIN($D$5/2000))))*COS(RADIANS(90-2*DEGREES(ASIN($D$5/2000)))))))</f>
        <v>0.1005327937643119</v>
      </c>
      <c r="AC908">
        <f t="shared" si="103"/>
        <v>906</v>
      </c>
      <c r="AD908">
        <f t="shared" si="100"/>
        <v>1783.021031844549</v>
      </c>
      <c r="AE908">
        <v>0</v>
      </c>
      <c r="AF908">
        <v>0</v>
      </c>
      <c r="AG908">
        <f t="shared" si="101"/>
        <v>26.936324368781147</v>
      </c>
      <c r="AH908">
        <f t="shared" si="98"/>
        <v>53.872648737562294</v>
      </c>
      <c r="AI908">
        <f t="shared" si="102"/>
        <v>36.127351262437706</v>
      </c>
      <c r="AJ908">
        <f>(1/9.81)*(SQRT(9.81*2*Basic!$C$4)*SIN(RADIANS(AI908))+(SQRT((SQRT(9.81*2*Basic!$C$4)*SIN(RADIANS(AI908))*SQRT(9.81*2*Basic!$C$4)*SIN(RADIANS(AI908)))-19.62*(-Basic!$C$3))))*SQRT(9.81*2*Basic!$C$4)*COS(RADIANS(AI908))</f>
        <v>4.3207133319101532</v>
      </c>
    </row>
    <row r="909" spans="6:36" x14ac:dyDescent="0.3">
      <c r="F909" s="36">
        <f t="shared" si="99"/>
        <v>4.3223691091779868</v>
      </c>
      <c r="G909" s="36">
        <f>Tool!$D$10+('Trajectory Map'!F909*SIN(RADIANS(90-2*DEGREES(ASIN($D$5/2000))))/COS(RADIANS(90-2*DEGREES(ASIN($D$5/2000))))-('Trajectory Map'!F909*'Trajectory Map'!F909/((Tool!$D$9-Tool!$D$10)*4*COS(RADIANS(90-2*DEGREES(ASIN($D$5/2000))))*COS(RADIANS(90-2*DEGREES(ASIN($D$5/2000)))))))</f>
        <v>9.6407228459125971E-2</v>
      </c>
      <c r="AC909">
        <f t="shared" si="103"/>
        <v>907</v>
      </c>
      <c r="AD909">
        <f t="shared" si="100"/>
        <v>1782.5125525504723</v>
      </c>
      <c r="AE909">
        <v>0</v>
      </c>
      <c r="AF909">
        <v>0</v>
      </c>
      <c r="AG909">
        <f t="shared" si="101"/>
        <v>26.968463052461797</v>
      </c>
      <c r="AH909">
        <f t="shared" si="98"/>
        <v>53.936926104923593</v>
      </c>
      <c r="AI909">
        <f t="shared" si="102"/>
        <v>36.063073895076407</v>
      </c>
      <c r="AJ909">
        <f>(1/9.81)*(SQRT(9.81*2*Basic!$C$4)*SIN(RADIANS(AI909))+(SQRT((SQRT(9.81*2*Basic!$C$4)*SIN(RADIANS(AI909))*SQRT(9.81*2*Basic!$C$4)*SIN(RADIANS(AI909)))-19.62*(-Basic!$C$3))))*SQRT(9.81*2*Basic!$C$4)*COS(RADIANS(AI909))</f>
        <v>4.3223691091779868</v>
      </c>
    </row>
    <row r="910" spans="6:36" x14ac:dyDescent="0.3">
      <c r="F910" s="36">
        <f t="shared" si="99"/>
        <v>4.3240158940509312</v>
      </c>
      <c r="G910" s="36">
        <f>Tool!$D$10+('Trajectory Map'!F910*SIN(RADIANS(90-2*DEGREES(ASIN($D$5/2000))))/COS(RADIANS(90-2*DEGREES(ASIN($D$5/2000))))-('Trajectory Map'!F910*'Trajectory Map'!F910/((Tool!$D$9-Tool!$D$10)*4*COS(RADIANS(90-2*DEGREES(ASIN($D$5/2000))))*COS(RADIANS(90-2*DEGREES(ASIN($D$5/2000)))))))</f>
        <v>9.2302069274274867E-2</v>
      </c>
      <c r="AC910">
        <f t="shared" si="103"/>
        <v>908</v>
      </c>
      <c r="AD910">
        <f t="shared" si="100"/>
        <v>1782.003367000186</v>
      </c>
      <c r="AE910">
        <v>0</v>
      </c>
      <c r="AF910">
        <v>0</v>
      </c>
      <c r="AG910">
        <f t="shared" si="101"/>
        <v>27.000610911696018</v>
      </c>
      <c r="AH910">
        <f t="shared" si="98"/>
        <v>54.001221823392036</v>
      </c>
      <c r="AI910">
        <f t="shared" si="102"/>
        <v>35.998778176607964</v>
      </c>
      <c r="AJ910">
        <f>(1/9.81)*(SQRT(9.81*2*Basic!$C$4)*SIN(RADIANS(AI910))+(SQRT((SQRT(9.81*2*Basic!$C$4)*SIN(RADIANS(AI910))*SQRT(9.81*2*Basic!$C$4)*SIN(RADIANS(AI910)))-19.62*(-Basic!$C$3))))*SQRT(9.81*2*Basic!$C$4)*COS(RADIANS(AI910))</f>
        <v>4.3240158940509312</v>
      </c>
    </row>
    <row r="911" spans="6:36" x14ac:dyDescent="0.3">
      <c r="F911" s="36">
        <f t="shared" si="99"/>
        <v>4.3256536837100947</v>
      </c>
      <c r="G911" s="36">
        <f>Tool!$D$10+('Trajectory Map'!F911*SIN(RADIANS(90-2*DEGREES(ASIN($D$5/2000))))/COS(RADIANS(90-2*DEGREES(ASIN($D$5/2000))))-('Trajectory Map'!F911*'Trajectory Map'!F911/((Tool!$D$9-Tool!$D$10)*4*COS(RADIANS(90-2*DEGREES(ASIN($D$5/2000))))*COS(RADIANS(90-2*DEGREES(ASIN($D$5/2000)))))))</f>
        <v>8.8217355907922013E-2</v>
      </c>
      <c r="AC911">
        <f t="shared" si="103"/>
        <v>909</v>
      </c>
      <c r="AD911">
        <f t="shared" si="100"/>
        <v>1781.4934745881053</v>
      </c>
      <c r="AE911">
        <v>0</v>
      </c>
      <c r="AF911">
        <v>0</v>
      </c>
      <c r="AG911">
        <f t="shared" si="101"/>
        <v>27.032767964476538</v>
      </c>
      <c r="AH911">
        <f t="shared" si="98"/>
        <v>54.065535928953075</v>
      </c>
      <c r="AI911">
        <f t="shared" si="102"/>
        <v>35.934464071046925</v>
      </c>
      <c r="AJ911">
        <f>(1/9.81)*(SQRT(9.81*2*Basic!$C$4)*SIN(RADIANS(AI911))+(SQRT((SQRT(9.81*2*Basic!$C$4)*SIN(RADIANS(AI911))*SQRT(9.81*2*Basic!$C$4)*SIN(RADIANS(AI911)))-19.62*(-Basic!$C$3))))*SQRT(9.81*2*Basic!$C$4)*COS(RADIANS(AI911))</f>
        <v>4.3256536837100947</v>
      </c>
    </row>
    <row r="912" spans="6:36" x14ac:dyDescent="0.3">
      <c r="F912" s="36">
        <f t="shared" si="99"/>
        <v>4.3272824753583912</v>
      </c>
      <c r="G912" s="36">
        <f>Tool!$D$10+('Trajectory Map'!F912*SIN(RADIANS(90-2*DEGREES(ASIN($D$5/2000))))/COS(RADIANS(90-2*DEGREES(ASIN($D$5/2000))))-('Trajectory Map'!F912*'Trajectory Map'!F912/((Tool!$D$9-Tool!$D$10)*4*COS(RADIANS(90-2*DEGREES(ASIN($D$5/2000))))*COS(RADIANS(90-2*DEGREES(ASIN($D$5/2000)))))))</f>
        <v>8.4153127838939135E-2</v>
      </c>
      <c r="AC912">
        <f t="shared" si="103"/>
        <v>910</v>
      </c>
      <c r="AD912">
        <f t="shared" si="100"/>
        <v>1780.9828747071097</v>
      </c>
      <c r="AE912">
        <v>0</v>
      </c>
      <c r="AF912">
        <v>0</v>
      </c>
      <c r="AG912">
        <f t="shared" si="101"/>
        <v>27.064934228833383</v>
      </c>
      <c r="AH912">
        <f t="shared" si="98"/>
        <v>54.129868457666767</v>
      </c>
      <c r="AI912">
        <f t="shared" si="102"/>
        <v>35.870131542333233</v>
      </c>
      <c r="AJ912">
        <f>(1/9.81)*(SQRT(9.81*2*Basic!$C$4)*SIN(RADIANS(AI912))+(SQRT((SQRT(9.81*2*Basic!$C$4)*SIN(RADIANS(AI912))*SQRT(9.81*2*Basic!$C$4)*SIN(RADIANS(AI912)))-19.62*(-Basic!$C$3))))*SQRT(9.81*2*Basic!$C$4)*COS(RADIANS(AI912))</f>
        <v>4.3272824753583912</v>
      </c>
    </row>
    <row r="913" spans="6:36" x14ac:dyDescent="0.3">
      <c r="F913" s="36">
        <f t="shared" si="99"/>
        <v>4.328902266220557</v>
      </c>
      <c r="G913" s="36">
        <f>Tool!$D$10+('Trajectory Map'!F913*SIN(RADIANS(90-2*DEGREES(ASIN($D$5/2000))))/COS(RADIANS(90-2*DEGREES(ASIN($D$5/2000))))-('Trajectory Map'!F913*'Trajectory Map'!F913/((Tool!$D$9-Tool!$D$10)*4*COS(RADIANS(90-2*DEGREES(ASIN($D$5/2000))))*COS(RADIANS(90-2*DEGREES(ASIN($D$5/2000)))))))</f>
        <v>8.0109424326540779E-2</v>
      </c>
      <c r="AC913">
        <f t="shared" si="103"/>
        <v>911</v>
      </c>
      <c r="AD913">
        <f t="shared" si="100"/>
        <v>1780.4715667485398</v>
      </c>
      <c r="AE913">
        <v>0</v>
      </c>
      <c r="AF913">
        <v>0</v>
      </c>
      <c r="AG913">
        <f t="shared" si="101"/>
        <v>27.097109722834048</v>
      </c>
      <c r="AH913">
        <f t="shared" si="98"/>
        <v>54.194219445668097</v>
      </c>
      <c r="AI913">
        <f t="shared" si="102"/>
        <v>35.805780554331903</v>
      </c>
      <c r="AJ913">
        <f>(1/9.81)*(SQRT(9.81*2*Basic!$C$4)*SIN(RADIANS(AI913))+(SQRT((SQRT(9.81*2*Basic!$C$4)*SIN(RADIANS(AI913))*SQRT(9.81*2*Basic!$C$4)*SIN(RADIANS(AI913)))-19.62*(-Basic!$C$3))))*SQRT(9.81*2*Basic!$C$4)*COS(RADIANS(AI913))</f>
        <v>4.328902266220557</v>
      </c>
    </row>
    <row r="914" spans="6:36" x14ac:dyDescent="0.3">
      <c r="F914" s="36">
        <f t="shared" si="99"/>
        <v>4.330513053543152</v>
      </c>
      <c r="G914" s="36">
        <f>Tool!$D$10+('Trajectory Map'!F914*SIN(RADIANS(90-2*DEGREES(ASIN($D$5/2000))))/COS(RADIANS(90-2*DEGREES(ASIN($D$5/2000))))-('Trajectory Map'!F914*'Trajectory Map'!F914/((Tool!$D$9-Tool!$D$10)*4*COS(RADIANS(90-2*DEGREES(ASIN($D$5/2000))))*COS(RADIANS(90-2*DEGREES(ASIN($D$5/2000)))))))</f>
        <v>7.6086284409971228E-2</v>
      </c>
      <c r="AC914">
        <f t="shared" si="103"/>
        <v>912</v>
      </c>
      <c r="AD914">
        <f t="shared" si="100"/>
        <v>1779.9595501021927</v>
      </c>
      <c r="AE914">
        <v>0</v>
      </c>
      <c r="AF914">
        <v>0</v>
      </c>
      <c r="AG914">
        <f t="shared" si="101"/>
        <v>27.129294464583623</v>
      </c>
      <c r="AH914">
        <f t="shared" si="98"/>
        <v>54.258588929167246</v>
      </c>
      <c r="AI914">
        <f t="shared" si="102"/>
        <v>35.741411070832754</v>
      </c>
      <c r="AJ914">
        <f>(1/9.81)*(SQRT(9.81*2*Basic!$C$4)*SIN(RADIANS(AI914))+(SQRT((SQRT(9.81*2*Basic!$C$4)*SIN(RADIANS(AI914))*SQRT(9.81*2*Basic!$C$4)*SIN(RADIANS(AI914)))-19.62*(-Basic!$C$3))))*SQRT(9.81*2*Basic!$C$4)*COS(RADIANS(AI914))</f>
        <v>4.330513053543152</v>
      </c>
    </row>
    <row r="915" spans="6:36" x14ac:dyDescent="0.3">
      <c r="F915" s="36">
        <f t="shared" si="99"/>
        <v>4.3321148345945675</v>
      </c>
      <c r="G915" s="36">
        <f>Tool!$D$10+('Trajectory Map'!F915*SIN(RADIANS(90-2*DEGREES(ASIN($D$5/2000))))/COS(RADIANS(90-2*DEGREES(ASIN($D$5/2000))))-('Trajectory Map'!F915*'Trajectory Map'!F915/((Tool!$D$9-Tool!$D$10)*4*COS(RADIANS(90-2*DEGREES(ASIN($D$5/2000))))*COS(RADIANS(90-2*DEGREES(ASIN($D$5/2000)))))))</f>
        <v>7.2083746908178536E-2</v>
      </c>
      <c r="AC915">
        <f t="shared" si="103"/>
        <v>913</v>
      </c>
      <c r="AD915">
        <f t="shared" si="100"/>
        <v>1779.4468241563163</v>
      </c>
      <c r="AE915">
        <v>0</v>
      </c>
      <c r="AF915">
        <v>0</v>
      </c>
      <c r="AG915">
        <f t="shared" si="101"/>
        <v>27.161488472224885</v>
      </c>
      <c r="AH915">
        <f t="shared" si="98"/>
        <v>54.322976944449771</v>
      </c>
      <c r="AI915">
        <f t="shared" si="102"/>
        <v>35.677023055550229</v>
      </c>
      <c r="AJ915">
        <f>(1/9.81)*(SQRT(9.81*2*Basic!$C$4)*SIN(RADIANS(AI915))+(SQRT((SQRT(9.81*2*Basic!$C$4)*SIN(RADIANS(AI915))*SQRT(9.81*2*Basic!$C$4)*SIN(RADIANS(AI915)))-19.62*(-Basic!$C$3))))*SQRT(9.81*2*Basic!$C$4)*COS(RADIANS(AI915))</f>
        <v>4.3321148345945675</v>
      </c>
    </row>
    <row r="916" spans="6:36" x14ac:dyDescent="0.3">
      <c r="F916" s="36">
        <f t="shared" si="99"/>
        <v>4.3337076066650422</v>
      </c>
      <c r="G916" s="36">
        <f>Tool!$D$10+('Trajectory Map'!F916*SIN(RADIANS(90-2*DEGREES(ASIN($D$5/2000))))/COS(RADIANS(90-2*DEGREES(ASIN($D$5/2000))))-('Trajectory Map'!F916*'Trajectory Map'!F916/((Tool!$D$9-Tool!$D$10)*4*COS(RADIANS(90-2*DEGREES(ASIN($D$5/2000))))*COS(RADIANS(90-2*DEGREES(ASIN($D$5/2000)))))))</f>
        <v>6.8101850419450827E-2</v>
      </c>
      <c r="AC916">
        <f t="shared" si="103"/>
        <v>914</v>
      </c>
      <c r="AD916">
        <f t="shared" si="100"/>
        <v>1778.9333882976057</v>
      </c>
      <c r="AE916">
        <v>0</v>
      </c>
      <c r="AF916">
        <v>0</v>
      </c>
      <c r="AG916">
        <f t="shared" si="101"/>
        <v>27.193691763938467</v>
      </c>
      <c r="AH916">
        <f t="shared" si="98"/>
        <v>54.387383527876935</v>
      </c>
      <c r="AI916">
        <f t="shared" si="102"/>
        <v>35.612616472123065</v>
      </c>
      <c r="AJ916">
        <f>(1/9.81)*(SQRT(9.81*2*Basic!$C$4)*SIN(RADIANS(AI916))+(SQRT((SQRT(9.81*2*Basic!$C$4)*SIN(RADIANS(AI916))*SQRT(9.81*2*Basic!$C$4)*SIN(RADIANS(AI916)))-19.62*(-Basic!$C$3))))*SQRT(9.81*2*Basic!$C$4)*COS(RADIANS(AI916))</f>
        <v>4.3337076066650422</v>
      </c>
    </row>
    <row r="917" spans="6:36" x14ac:dyDescent="0.3">
      <c r="F917" s="36">
        <f t="shared" si="99"/>
        <v>4.3352913670666551</v>
      </c>
      <c r="G917" s="36">
        <f>Tool!$D$10+('Trajectory Map'!F917*SIN(RADIANS(90-2*DEGREES(ASIN($D$5/2000))))/COS(RADIANS(90-2*DEGREES(ASIN($D$5/2000))))-('Trajectory Map'!F917*'Trajectory Map'!F917/((Tool!$D$9-Tool!$D$10)*4*COS(RADIANS(90-2*DEGREES(ASIN($D$5/2000))))*COS(RADIANS(90-2*DEGREES(ASIN($D$5/2000)))))))</f>
        <v>6.414063332114095E-2</v>
      </c>
      <c r="AC917">
        <f t="shared" si="103"/>
        <v>915</v>
      </c>
      <c r="AD917">
        <f t="shared" si="100"/>
        <v>1778.419241911198</v>
      </c>
      <c r="AE917">
        <v>0</v>
      </c>
      <c r="AF917">
        <v>0</v>
      </c>
      <c r="AG917">
        <f t="shared" si="101"/>
        <v>27.225904357942969</v>
      </c>
      <c r="AH917">
        <f t="shared" si="98"/>
        <v>54.451808715885939</v>
      </c>
      <c r="AI917">
        <f t="shared" si="102"/>
        <v>35.548191284114061</v>
      </c>
      <c r="AJ917">
        <f>(1/9.81)*(SQRT(9.81*2*Basic!$C$4)*SIN(RADIANS(AI917))+(SQRT((SQRT(9.81*2*Basic!$C$4)*SIN(RADIANS(AI917))*SQRT(9.81*2*Basic!$C$4)*SIN(RADIANS(AI917)))-19.62*(-Basic!$C$3))))*SQRT(9.81*2*Basic!$C$4)*COS(RADIANS(AI917))</f>
        <v>4.3352913670666551</v>
      </c>
    </row>
    <row r="918" spans="6:36" x14ac:dyDescent="0.3">
      <c r="F918" s="36">
        <f t="shared" si="99"/>
        <v>4.3368661131333459</v>
      </c>
      <c r="G918" s="36">
        <f>Tool!$D$10+('Trajectory Map'!F918*SIN(RADIANS(90-2*DEGREES(ASIN($D$5/2000))))/COS(RADIANS(90-2*DEGREES(ASIN($D$5/2000))))-('Trajectory Map'!F918*'Trajectory Map'!F918/((Tool!$D$9-Tool!$D$10)*4*COS(RADIANS(90-2*DEGREES(ASIN($D$5/2000))))*COS(RADIANS(90-2*DEGREES(ASIN($D$5/2000)))))))</f>
        <v>6.020013376929878E-2</v>
      </c>
      <c r="AC918">
        <f t="shared" si="103"/>
        <v>916</v>
      </c>
      <c r="AD918">
        <f t="shared" si="100"/>
        <v>1777.9043843806674</v>
      </c>
      <c r="AE918">
        <v>0</v>
      </c>
      <c r="AF918">
        <v>0</v>
      </c>
      <c r="AG918">
        <f t="shared" si="101"/>
        <v>27.258126272495073</v>
      </c>
      <c r="AH918">
        <f t="shared" si="98"/>
        <v>54.516252544990145</v>
      </c>
      <c r="AI918">
        <f t="shared" si="102"/>
        <v>35.483747455009855</v>
      </c>
      <c r="AJ918">
        <f>(1/9.81)*(SQRT(9.81*2*Basic!$C$4)*SIN(RADIANS(AI918))+(SQRT((SQRT(9.81*2*Basic!$C$4)*SIN(RADIANS(AI918))*SQRT(9.81*2*Basic!$C$4)*SIN(RADIANS(AI918)))-19.62*(-Basic!$C$3))))*SQRT(9.81*2*Basic!$C$4)*COS(RADIANS(AI918))</f>
        <v>4.3368661131333459</v>
      </c>
    </row>
    <row r="919" spans="6:36" x14ac:dyDescent="0.3">
      <c r="F919" s="36">
        <f t="shared" si="99"/>
        <v>4.338431842220916</v>
      </c>
      <c r="G919" s="36">
        <f>Tool!$D$10+('Trajectory Map'!F919*SIN(RADIANS(90-2*DEGREES(ASIN($D$5/2000))))/COS(RADIANS(90-2*DEGREES(ASIN($D$5/2000))))-('Trajectory Map'!F919*'Trajectory Map'!F919/((Tool!$D$9-Tool!$D$10)*4*COS(RADIANS(90-2*DEGREES(ASIN($D$5/2000))))*COS(RADIANS(90-2*DEGREES(ASIN($D$5/2000)))))))</f>
        <v>5.6280389698369238E-2</v>
      </c>
      <c r="AC919">
        <f t="shared" si="103"/>
        <v>917</v>
      </c>
      <c r="AD919">
        <f t="shared" si="100"/>
        <v>1777.3888150880211</v>
      </c>
      <c r="AE919">
        <v>0</v>
      </c>
      <c r="AF919">
        <v>0</v>
      </c>
      <c r="AG919">
        <f t="shared" si="101"/>
        <v>27.2903575258897</v>
      </c>
      <c r="AH919">
        <f t="shared" si="98"/>
        <v>54.5807150517794</v>
      </c>
      <c r="AI919">
        <f t="shared" si="102"/>
        <v>35.4192849482206</v>
      </c>
      <c r="AJ919">
        <f>(1/9.81)*(SQRT(9.81*2*Basic!$C$4)*SIN(RADIANS(AI919))+(SQRT((SQRT(9.81*2*Basic!$C$4)*SIN(RADIANS(AI919))*SQRT(9.81*2*Basic!$C$4)*SIN(RADIANS(AI919)))-19.62*(-Basic!$C$3))))*SQRT(9.81*2*Basic!$C$4)*COS(RADIANS(AI919))</f>
        <v>4.338431842220916</v>
      </c>
    </row>
    <row r="920" spans="6:36" x14ac:dyDescent="0.3">
      <c r="F920" s="36">
        <f t="shared" si="99"/>
        <v>4.3399885517070347</v>
      </c>
      <c r="G920" s="36">
        <f>Tool!$D$10+('Trajectory Map'!F920*SIN(RADIANS(90-2*DEGREES(ASIN($D$5/2000))))/COS(RADIANS(90-2*DEGREES(ASIN($D$5/2000))))-('Trajectory Map'!F920*'Trajectory Map'!F920/((Tool!$D$9-Tool!$D$10)*4*COS(RADIANS(90-2*DEGREES(ASIN($D$5/2000))))*COS(RADIANS(90-2*DEGREES(ASIN($D$5/2000)))))))</f>
        <v>5.2381438820872539E-2</v>
      </c>
      <c r="AC920">
        <f t="shared" si="103"/>
        <v>918</v>
      </c>
      <c r="AD920">
        <f t="shared" si="100"/>
        <v>1776.8725334136943</v>
      </c>
      <c r="AE920">
        <v>0</v>
      </c>
      <c r="AF920">
        <v>0</v>
      </c>
      <c r="AG920">
        <f t="shared" si="101"/>
        <v>27.322598136460112</v>
      </c>
      <c r="AH920">
        <f t="shared" si="98"/>
        <v>54.645196272920224</v>
      </c>
      <c r="AI920">
        <f t="shared" si="102"/>
        <v>35.354803727079776</v>
      </c>
      <c r="AJ920">
        <f>(1/9.81)*(SQRT(9.81*2*Basic!$C$4)*SIN(RADIANS(AI920))+(SQRT((SQRT(9.81*2*Basic!$C$4)*SIN(RADIANS(AI920))*SQRT(9.81*2*Basic!$C$4)*SIN(RADIANS(AI920)))-19.62*(-Basic!$C$3))))*SQRT(9.81*2*Basic!$C$4)*COS(RADIANS(AI920))</f>
        <v>4.3399885517070347</v>
      </c>
    </row>
    <row r="921" spans="6:36" x14ac:dyDescent="0.3">
      <c r="F921" s="36">
        <f t="shared" si="99"/>
        <v>4.3415362389912469</v>
      </c>
      <c r="G921" s="36">
        <f>Tool!$D$10+('Trajectory Map'!F921*SIN(RADIANS(90-2*DEGREES(ASIN($D$5/2000))))/COS(RADIANS(90-2*DEGREES(ASIN($D$5/2000))))-('Trajectory Map'!F921*'Trajectory Map'!F921/((Tool!$D$9-Tool!$D$10)*4*COS(RADIANS(90-2*DEGREES(ASIN($D$5/2000))))*COS(RADIANS(90-2*DEGREES(ASIN($D$5/2000)))))))</f>
        <v>4.8503318627087566E-2</v>
      </c>
      <c r="AC921">
        <f t="shared" si="103"/>
        <v>919</v>
      </c>
      <c r="AD921">
        <f t="shared" si="100"/>
        <v>1776.3555387365448</v>
      </c>
      <c r="AE921">
        <v>0</v>
      </c>
      <c r="AF921">
        <v>0</v>
      </c>
      <c r="AG921">
        <f t="shared" si="101"/>
        <v>27.354848122578062</v>
      </c>
      <c r="AH921">
        <f t="shared" si="98"/>
        <v>54.709696245156124</v>
      </c>
      <c r="AI921">
        <f t="shared" si="102"/>
        <v>35.290303754843876</v>
      </c>
      <c r="AJ921">
        <f>(1/9.81)*(SQRT(9.81*2*Basic!$C$4)*SIN(RADIANS(AI921))+(SQRT((SQRT(9.81*2*Basic!$C$4)*SIN(RADIANS(AI921))*SQRT(9.81*2*Basic!$C$4)*SIN(RADIANS(AI921)))-19.62*(-Basic!$C$3))))*SQRT(9.81*2*Basic!$C$4)*COS(RADIANS(AI921))</f>
        <v>4.3415362389912469</v>
      </c>
    </row>
    <row r="922" spans="6:36" x14ac:dyDescent="0.3">
      <c r="F922" s="36">
        <f t="shared" si="99"/>
        <v>4.3430749014949832</v>
      </c>
      <c r="G922" s="36">
        <f>Tool!$D$10+('Trajectory Map'!F922*SIN(RADIANS(90-2*DEGREES(ASIN($D$5/2000))))/COS(RADIANS(90-2*DEGREES(ASIN($D$5/2000))))-('Trajectory Map'!F922*'Trajectory Map'!F922/((Tool!$D$9-Tool!$D$10)*4*COS(RADIANS(90-2*DEGREES(ASIN($D$5/2000))))*COS(RADIANS(90-2*DEGREES(ASIN($D$5/2000)))))))</f>
        <v>4.4646066384730343E-2</v>
      </c>
      <c r="AC922">
        <f t="shared" si="103"/>
        <v>920</v>
      </c>
      <c r="AD922">
        <f t="shared" si="100"/>
        <v>1775.8378304338491</v>
      </c>
      <c r="AE922">
        <v>0</v>
      </c>
      <c r="AF922">
        <v>0</v>
      </c>
      <c r="AG922">
        <f t="shared" si="101"/>
        <v>27.387107502653912</v>
      </c>
      <c r="AH922">
        <f t="shared" si="98"/>
        <v>54.774215005307823</v>
      </c>
      <c r="AI922">
        <f t="shared" si="102"/>
        <v>35.225784994692177</v>
      </c>
      <c r="AJ922">
        <f>(1/9.81)*(SQRT(9.81*2*Basic!$C$4)*SIN(RADIANS(AI922))+(SQRT((SQRT(9.81*2*Basic!$C$4)*SIN(RADIANS(AI922))*SQRT(9.81*2*Basic!$C$4)*SIN(RADIANS(AI922)))-19.62*(-Basic!$C$3))))*SQRT(9.81*2*Basic!$C$4)*COS(RADIANS(AI922))</f>
        <v>4.3430749014949832</v>
      </c>
    </row>
    <row r="923" spans="6:36" x14ac:dyDescent="0.3">
      <c r="F923" s="36">
        <f t="shared" si="99"/>
        <v>4.3446045366615635</v>
      </c>
      <c r="G923" s="36">
        <f>Tool!$D$10+('Trajectory Map'!F923*SIN(RADIANS(90-2*DEGREES(ASIN($D$5/2000))))/COS(RADIANS(90-2*DEGREES(ASIN($D$5/2000))))-('Trajectory Map'!F923*'Trajectory Map'!F923/((Tool!$D$9-Tool!$D$10)*4*COS(RADIANS(90-2*DEGREES(ASIN($D$5/2000))))*COS(RADIANS(90-2*DEGREES(ASIN($D$5/2000)))))))</f>
        <v>4.080971913864273E-2</v>
      </c>
      <c r="AC923">
        <f t="shared" si="103"/>
        <v>921</v>
      </c>
      <c r="AD923">
        <f t="shared" si="100"/>
        <v>1775.3194078812974</v>
      </c>
      <c r="AE923">
        <v>0</v>
      </c>
      <c r="AF923">
        <v>0</v>
      </c>
      <c r="AG923">
        <f t="shared" si="101"/>
        <v>27.419376295136775</v>
      </c>
      <c r="AH923">
        <f t="shared" si="98"/>
        <v>54.83875259027355</v>
      </c>
      <c r="AI923">
        <f t="shared" si="102"/>
        <v>35.16124740972645</v>
      </c>
      <c r="AJ923">
        <f>(1/9.81)*(SQRT(9.81*2*Basic!$C$4)*SIN(RADIANS(AI923))+(SQRT((SQRT(9.81*2*Basic!$C$4)*SIN(RADIANS(AI923))*SQRT(9.81*2*Basic!$C$4)*SIN(RADIANS(AI923)))-19.62*(-Basic!$C$3))))*SQRT(9.81*2*Basic!$C$4)*COS(RADIANS(AI923))</f>
        <v>4.3446045366615635</v>
      </c>
    </row>
    <row r="924" spans="6:36" x14ac:dyDescent="0.3">
      <c r="F924" s="36">
        <f t="shared" si="99"/>
        <v>4.3461251419562013</v>
      </c>
      <c r="G924" s="36">
        <f>Tool!$D$10+('Trajectory Map'!F924*SIN(RADIANS(90-2*DEGREES(ASIN($D$5/2000))))/COS(RADIANS(90-2*DEGREES(ASIN($D$5/2000))))-('Trajectory Map'!F924*'Trajectory Map'!F924/((Tool!$D$9-Tool!$D$10)*4*COS(RADIANS(90-2*DEGREES(ASIN($D$5/2000))))*COS(RADIANS(90-2*DEGREES(ASIN($D$5/2000)))))))</f>
        <v>3.6994313710493998E-2</v>
      </c>
      <c r="AC924">
        <f t="shared" si="103"/>
        <v>922</v>
      </c>
      <c r="AD924">
        <f t="shared" si="100"/>
        <v>1774.8002704529881</v>
      </c>
      <c r="AE924">
        <v>0</v>
      </c>
      <c r="AF924">
        <v>0</v>
      </c>
      <c r="AG924">
        <f t="shared" si="101"/>
        <v>27.451654518514648</v>
      </c>
      <c r="AH924">
        <f t="shared" si="98"/>
        <v>54.903309037029295</v>
      </c>
      <c r="AI924">
        <f t="shared" si="102"/>
        <v>35.096690962970705</v>
      </c>
      <c r="AJ924">
        <f>(1/9.81)*(SQRT(9.81*2*Basic!$C$4)*SIN(RADIANS(AI924))+(SQRT((SQRT(9.81*2*Basic!$C$4)*SIN(RADIANS(AI924))*SQRT(9.81*2*Basic!$C$4)*SIN(RADIANS(AI924)))-19.62*(-Basic!$C$3))))*SQRT(9.81*2*Basic!$C$4)*COS(RADIANS(AI924))</f>
        <v>4.3461251419562013</v>
      </c>
    </row>
    <row r="925" spans="6:36" x14ac:dyDescent="0.3">
      <c r="F925" s="36">
        <f t="shared" si="99"/>
        <v>4.347636714866014</v>
      </c>
      <c r="G925" s="36">
        <f>Tool!$D$10+('Trajectory Map'!F925*SIN(RADIANS(90-2*DEGREES(ASIN($D$5/2000))))/COS(RADIANS(90-2*DEGREES(ASIN($D$5/2000))))-('Trajectory Map'!F925*'Trajectory Map'!F925/((Tool!$D$9-Tool!$D$10)*4*COS(RADIANS(90-2*DEGREES(ASIN($D$5/2000))))*COS(RADIANS(90-2*DEGREES(ASIN($D$5/2000)))))))</f>
        <v>3.3199886698461967E-2</v>
      </c>
      <c r="AC925">
        <f t="shared" si="103"/>
        <v>923</v>
      </c>
      <c r="AD925">
        <f t="shared" si="100"/>
        <v>1774.2804175214244</v>
      </c>
      <c r="AE925">
        <v>0</v>
      </c>
      <c r="AF925">
        <v>0</v>
      </c>
      <c r="AG925">
        <f t="shared" si="101"/>
        <v>27.483942191314522</v>
      </c>
      <c r="AH925">
        <f t="shared" si="98"/>
        <v>54.967884382629045</v>
      </c>
      <c r="AI925">
        <f t="shared" si="102"/>
        <v>35.032115617370955</v>
      </c>
      <c r="AJ925">
        <f>(1/9.81)*(SQRT(9.81*2*Basic!$C$4)*SIN(RADIANS(AI925))+(SQRT((SQRT(9.81*2*Basic!$C$4)*SIN(RADIANS(AI925))*SQRT(9.81*2*Basic!$C$4)*SIN(RADIANS(AI925)))-19.62*(-Basic!$C$3))))*SQRT(9.81*2*Basic!$C$4)*COS(RADIANS(AI925))</f>
        <v>4.347636714866014</v>
      </c>
    </row>
    <row r="926" spans="6:36" x14ac:dyDescent="0.3">
      <c r="F926" s="36">
        <f t="shared" si="99"/>
        <v>4.3491392529000281</v>
      </c>
      <c r="G926" s="36">
        <f>Tool!$D$10+('Trajectory Map'!F926*SIN(RADIANS(90-2*DEGREES(ASIN($D$5/2000))))/COS(RADIANS(90-2*DEGREES(ASIN($D$5/2000))))-('Trajectory Map'!F926*'Trajectory Map'!F926/((Tool!$D$9-Tool!$D$10)*4*COS(RADIANS(90-2*DEGREES(ASIN($D$5/2000))))*COS(RADIANS(90-2*DEGREES(ASIN($D$5/2000)))))))</f>
        <v>2.9426474476933251E-2</v>
      </c>
      <c r="AC926">
        <f t="shared" si="103"/>
        <v>924</v>
      </c>
      <c r="AD926">
        <f t="shared" si="100"/>
        <v>1773.7598484575076</v>
      </c>
      <c r="AE926">
        <v>0</v>
      </c>
      <c r="AF926">
        <v>0</v>
      </c>
      <c r="AG926">
        <f t="shared" si="101"/>
        <v>27.516239332102543</v>
      </c>
      <c r="AH926">
        <f t="shared" si="98"/>
        <v>55.032478664205087</v>
      </c>
      <c r="AI926">
        <f t="shared" si="102"/>
        <v>34.967521335794913</v>
      </c>
      <c r="AJ926">
        <f>(1/9.81)*(SQRT(9.81*2*Basic!$C$4)*SIN(RADIANS(AI926))+(SQRT((SQRT(9.81*2*Basic!$C$4)*SIN(RADIANS(AI926))*SQRT(9.81*2*Basic!$C$4)*SIN(RADIANS(AI926)))-19.62*(-Basic!$C$3))))*SQRT(9.81*2*Basic!$C$4)*COS(RADIANS(AI926))</f>
        <v>4.3491392529000281</v>
      </c>
    </row>
    <row r="927" spans="6:36" x14ac:dyDescent="0.3">
      <c r="F927" s="36">
        <f t="shared" si="99"/>
        <v>4.350632753589184</v>
      </c>
      <c r="G927" s="36">
        <f>Tool!$D$10+('Trajectory Map'!F927*SIN(RADIANS(90-2*DEGREES(ASIN($D$5/2000))))/COS(RADIANS(90-2*DEGREES(ASIN($D$5/2000))))-('Trajectory Map'!F927*'Trajectory Map'!F927/((Tool!$D$9-Tool!$D$10)*4*COS(RADIANS(90-2*DEGREES(ASIN($D$5/2000))))*COS(RADIANS(90-2*DEGREES(ASIN($D$5/2000)))))))</f>
        <v>2.567411319619417E-2</v>
      </c>
      <c r="AC927">
        <f t="shared" si="103"/>
        <v>925</v>
      </c>
      <c r="AD927">
        <f t="shared" si="100"/>
        <v>1773.2385626305334</v>
      </c>
      <c r="AE927">
        <v>0</v>
      </c>
      <c r="AF927">
        <v>0</v>
      </c>
      <c r="AG927">
        <f t="shared" si="101"/>
        <v>27.548545959484134</v>
      </c>
      <c r="AH927">
        <f t="shared" si="98"/>
        <v>55.097091918968268</v>
      </c>
      <c r="AI927">
        <f t="shared" si="102"/>
        <v>34.902908081031732</v>
      </c>
      <c r="AJ927">
        <f>(1/9.81)*(SQRT(9.81*2*Basic!$C$4)*SIN(RADIANS(AI927))+(SQRT((SQRT(9.81*2*Basic!$C$4)*SIN(RADIANS(AI927))*SQRT(9.81*2*Basic!$C$4)*SIN(RADIANS(AI927)))-19.62*(-Basic!$C$3))))*SQRT(9.81*2*Basic!$C$4)*COS(RADIANS(AI927))</f>
        <v>4.350632753589184</v>
      </c>
    </row>
    <row r="928" spans="6:36" x14ac:dyDescent="0.3">
      <c r="F928" s="36">
        <f t="shared" si="99"/>
        <v>4.3521172144863431</v>
      </c>
      <c r="G928" s="36">
        <f>Tool!$D$10+('Trajectory Map'!F928*SIN(RADIANS(90-2*DEGREES(ASIN($D$5/2000))))/COS(RADIANS(90-2*DEGREES(ASIN($D$5/2000))))-('Trajectory Map'!F928*'Trajectory Map'!F928/((Tool!$D$9-Tool!$D$10)*4*COS(RADIANS(90-2*DEGREES(ASIN($D$5/2000))))*COS(RADIANS(90-2*DEGREES(ASIN($D$5/2000)))))))</f>
        <v>2.1942838782142093E-2</v>
      </c>
      <c r="AC928">
        <f t="shared" si="103"/>
        <v>926</v>
      </c>
      <c r="AD928">
        <f t="shared" si="100"/>
        <v>1772.7165594081869</v>
      </c>
      <c r="AE928">
        <v>0</v>
      </c>
      <c r="AF928">
        <v>0</v>
      </c>
      <c r="AG928">
        <f t="shared" si="101"/>
        <v>27.580862092104123</v>
      </c>
      <c r="AH928">
        <f t="shared" si="98"/>
        <v>55.161724184208246</v>
      </c>
      <c r="AI928">
        <f t="shared" si="102"/>
        <v>34.838275815791754</v>
      </c>
      <c r="AJ928">
        <f>(1/9.81)*(SQRT(9.81*2*Basic!$C$4)*SIN(RADIANS(AI928))+(SQRT((SQRT(9.81*2*Basic!$C$4)*SIN(RADIANS(AI928))*SQRT(9.81*2*Basic!$C$4)*SIN(RADIANS(AI928)))-19.62*(-Basic!$C$3))))*SQRT(9.81*2*Basic!$C$4)*COS(RADIANS(AI928))</f>
        <v>4.3521172144863431</v>
      </c>
    </row>
    <row r="929" spans="6:36" x14ac:dyDescent="0.3">
      <c r="F929" s="36">
        <f t="shared" si="99"/>
        <v>4.3535926331662944</v>
      </c>
      <c r="G929" s="36">
        <f>Tool!$D$10+('Trajectory Map'!F929*SIN(RADIANS(90-2*DEGREES(ASIN($D$5/2000))))/COS(RADIANS(90-2*DEGREES(ASIN($D$5/2000))))-('Trajectory Map'!F929*'Trajectory Map'!F929/((Tool!$D$9-Tool!$D$10)*4*COS(RADIANS(90-2*DEGREES(ASIN($D$5/2000))))*COS(RADIANS(90-2*DEGREES(ASIN($D$5/2000)))))))</f>
        <v>1.8232686935975462E-2</v>
      </c>
      <c r="AC929">
        <f t="shared" si="103"/>
        <v>927</v>
      </c>
      <c r="AD929">
        <f t="shared" si="100"/>
        <v>1772.1938381565376</v>
      </c>
      <c r="AE929">
        <v>0</v>
      </c>
      <c r="AF929">
        <v>0</v>
      </c>
      <c r="AG929">
        <f t="shared" si="101"/>
        <v>27.61318774864688</v>
      </c>
      <c r="AH929">
        <f t="shared" si="98"/>
        <v>55.226375497293759</v>
      </c>
      <c r="AI929">
        <f t="shared" si="102"/>
        <v>34.773624502706241</v>
      </c>
      <c r="AJ929">
        <f>(1/9.81)*(SQRT(9.81*2*Basic!$C$4)*SIN(RADIANS(AI929))+(SQRT((SQRT(9.81*2*Basic!$C$4)*SIN(RADIANS(AI929))*SQRT(9.81*2*Basic!$C$4)*SIN(RADIANS(AI929)))-19.62*(-Basic!$C$3))))*SQRT(9.81*2*Basic!$C$4)*COS(RADIANS(AI929))</f>
        <v>4.3535926331662944</v>
      </c>
    </row>
    <row r="930" spans="6:36" x14ac:dyDescent="0.3">
      <c r="F930" s="36">
        <f t="shared" si="99"/>
        <v>4.3550590072257558</v>
      </c>
      <c r="G930" s="36">
        <f>Tool!$D$10+('Trajectory Map'!F930*SIN(RADIANS(90-2*DEGREES(ASIN($D$5/2000))))/COS(RADIANS(90-2*DEGREES(ASIN($D$5/2000))))-('Trajectory Map'!F930*'Trajectory Map'!F930/((Tool!$D$9-Tool!$D$10)*4*COS(RADIANS(90-2*DEGREES(ASIN($D$5/2000))))*COS(RADIANS(90-2*DEGREES(ASIN($D$5/2000)))))))</f>
        <v>1.4543693133913571E-2</v>
      </c>
      <c r="AC930">
        <f t="shared" si="103"/>
        <v>928</v>
      </c>
      <c r="AD930">
        <f t="shared" si="100"/>
        <v>1771.6703982400338</v>
      </c>
      <c r="AE930">
        <v>0</v>
      </c>
      <c r="AF930">
        <v>0</v>
      </c>
      <c r="AG930">
        <f t="shared" si="101"/>
        <v>27.645522947836465</v>
      </c>
      <c r="AH930">
        <f t="shared" si="98"/>
        <v>55.29104589567293</v>
      </c>
      <c r="AI930">
        <f t="shared" si="102"/>
        <v>34.70895410432707</v>
      </c>
      <c r="AJ930">
        <f>(1/9.81)*(SQRT(9.81*2*Basic!$C$4)*SIN(RADIANS(AI930))+(SQRT((SQRT(9.81*2*Basic!$C$4)*SIN(RADIANS(AI930))*SQRT(9.81*2*Basic!$C$4)*SIN(RADIANS(AI930)))-19.62*(-Basic!$C$3))))*SQRT(9.81*2*Basic!$C$4)*COS(RADIANS(AI930))</f>
        <v>4.3550590072257558</v>
      </c>
    </row>
    <row r="931" spans="6:36" x14ac:dyDescent="0.3">
      <c r="F931" s="36">
        <f t="shared" si="99"/>
        <v>4.3565163342833877</v>
      </c>
      <c r="G931" s="36">
        <f>Tool!$D$10+('Trajectory Map'!F931*SIN(RADIANS(90-2*DEGREES(ASIN($D$5/2000))))/COS(RADIANS(90-2*DEGREES(ASIN($D$5/2000))))-('Trajectory Map'!F931*'Trajectory Map'!F931/((Tool!$D$9-Tool!$D$10)*4*COS(RADIANS(90-2*DEGREES(ASIN($D$5/2000))))*COS(RADIANS(90-2*DEGREES(ASIN($D$5/2000)))))))</f>
        <v>1.0875892626880823E-2</v>
      </c>
      <c r="AC931">
        <f t="shared" si="103"/>
        <v>929</v>
      </c>
      <c r="AD931">
        <f t="shared" si="100"/>
        <v>1771.1462390214988</v>
      </c>
      <c r="AE931">
        <v>0</v>
      </c>
      <c r="AF931">
        <v>0</v>
      </c>
      <c r="AG931">
        <f t="shared" si="101"/>
        <v>27.677867708436754</v>
      </c>
      <c r="AH931">
        <f t="shared" si="98"/>
        <v>55.355735416873507</v>
      </c>
      <c r="AI931">
        <f t="shared" si="102"/>
        <v>34.644264583126493</v>
      </c>
      <c r="AJ931">
        <f>(1/9.81)*(SQRT(9.81*2*Basic!$C$4)*SIN(RADIANS(AI931))+(SQRT((SQRT(9.81*2*Basic!$C$4)*SIN(RADIANS(AI931))*SQRT(9.81*2*Basic!$C$4)*SIN(RADIANS(AI931)))-19.62*(-Basic!$C$3))))*SQRT(9.81*2*Basic!$C$4)*COS(RADIANS(AI931))</f>
        <v>4.3565163342833877</v>
      </c>
    </row>
    <row r="932" spans="6:36" x14ac:dyDescent="0.3">
      <c r="F932" s="36">
        <f t="shared" si="99"/>
        <v>4.3579646119797903</v>
      </c>
      <c r="G932" s="36">
        <f>Tool!$D$10+('Trajectory Map'!F932*SIN(RADIANS(90-2*DEGREES(ASIN($D$5/2000))))/COS(RADIANS(90-2*DEGREES(ASIN($D$5/2000))))-('Trajectory Map'!F932*'Trajectory Map'!F932/((Tool!$D$9-Tool!$D$10)*4*COS(RADIANS(90-2*DEGREES(ASIN($D$5/2000))))*COS(RADIANS(90-2*DEGREES(ASIN($D$5/2000)))))))</f>
        <v>7.2293204402416045E-3</v>
      </c>
      <c r="AC932">
        <f t="shared" si="103"/>
        <v>930</v>
      </c>
      <c r="AD932">
        <f t="shared" si="100"/>
        <v>1770.6213598621248</v>
      </c>
      <c r="AE932">
        <v>0</v>
      </c>
      <c r="AF932">
        <v>0</v>
      </c>
      <c r="AG932">
        <f t="shared" si="101"/>
        <v>27.710222049251566</v>
      </c>
      <c r="AH932">
        <f t="shared" si="98"/>
        <v>55.420444098503133</v>
      </c>
      <c r="AI932">
        <f t="shared" si="102"/>
        <v>34.579555901496867</v>
      </c>
      <c r="AJ932">
        <f>(1/9.81)*(SQRT(9.81*2*Basic!$C$4)*SIN(RADIANS(AI932))+(SQRT((SQRT(9.81*2*Basic!$C$4)*SIN(RADIANS(AI932))*SQRT(9.81*2*Basic!$C$4)*SIN(RADIANS(AI932)))-19.62*(-Basic!$C$3))))*SQRT(9.81*2*Basic!$C$4)*COS(RADIANS(AI932))</f>
        <v>4.3579646119797903</v>
      </c>
    </row>
    <row r="933" spans="6:36" x14ac:dyDescent="0.3">
      <c r="F933" s="36">
        <f t="shared" si="99"/>
        <v>4.3594038379775126</v>
      </c>
      <c r="G933" s="36">
        <f>Tool!$D$10+('Trajectory Map'!F933*SIN(RADIANS(90-2*DEGREES(ASIN($D$5/2000))))/COS(RADIANS(90-2*DEGREES(ASIN($D$5/2000))))-('Trajectory Map'!F933*'Trajectory Map'!F933/((Tool!$D$9-Tool!$D$10)*4*COS(RADIANS(90-2*DEGREES(ASIN($D$5/2000))))*COS(RADIANS(90-2*DEGREES(ASIN($D$5/2000)))))))</f>
        <v>3.6040113734969736E-3</v>
      </c>
      <c r="AC933">
        <f t="shared" si="103"/>
        <v>931</v>
      </c>
      <c r="AD933">
        <f t="shared" si="100"/>
        <v>1770.0957601214686</v>
      </c>
      <c r="AE933">
        <v>0</v>
      </c>
      <c r="AF933">
        <v>0</v>
      </c>
      <c r="AG933">
        <f t="shared" si="101"/>
        <v>27.742585989124816</v>
      </c>
      <c r="AH933">
        <f t="shared" si="98"/>
        <v>55.485171978249632</v>
      </c>
      <c r="AI933">
        <f t="shared" si="102"/>
        <v>34.514828021750368</v>
      </c>
      <c r="AJ933">
        <f>(1/9.81)*(SQRT(9.81*2*Basic!$C$4)*SIN(RADIANS(AI933))+(SQRT((SQRT(9.81*2*Basic!$C$4)*SIN(RADIANS(AI933))*SQRT(9.81*2*Basic!$C$4)*SIN(RADIANS(AI933)))-19.62*(-Basic!$C$3))))*SQRT(9.81*2*Basic!$C$4)*COS(RADIANS(AI933))</f>
        <v>4.3594038379775126</v>
      </c>
    </row>
    <row r="934" spans="6:36" x14ac:dyDescent="0.3">
      <c r="F934" s="36">
        <f t="shared" si="99"/>
        <v>4.3608340099610619</v>
      </c>
      <c r="G934" s="36">
        <f>Tool!$D$10+('Trajectory Map'!F934*SIN(RADIANS(90-2*DEGREES(ASIN($D$5/2000))))/COS(RADIANS(90-2*DEGREES(ASIN($D$5/2000))))-('Trajectory Map'!F934*'Trajectory Map'!F934/((Tool!$D$9-Tool!$D$10)*4*COS(RADIANS(90-2*DEGREES(ASIN($D$5/2000))))*COS(RADIANS(90-2*DEGREES(ASIN($D$5/2000)))))))</f>
        <v>0</v>
      </c>
      <c r="AC934">
        <f t="shared" si="103"/>
        <v>932</v>
      </c>
      <c r="AD934">
        <f t="shared" si="100"/>
        <v>1769.5694391574466</v>
      </c>
      <c r="AE934">
        <v>0</v>
      </c>
      <c r="AF934">
        <v>0</v>
      </c>
      <c r="AG934">
        <f t="shared" si="101"/>
        <v>27.774959546940639</v>
      </c>
      <c r="AH934">
        <f t="shared" si="98"/>
        <v>55.549919093881279</v>
      </c>
      <c r="AI934">
        <f t="shared" si="102"/>
        <v>34.450080906118721</v>
      </c>
      <c r="AJ934">
        <f>(1/9.81)*(SQRT(9.81*2*Basic!$C$4)*SIN(RADIANS(AI934))+(SQRT((SQRT(9.81*2*Basic!$C$4)*SIN(RADIANS(AI934))*SQRT(9.81*2*Basic!$C$4)*SIN(RADIANS(AI934)))-19.62*(-Basic!$C$3))))*SQRT(9.81*2*Basic!$C$4)*COS(RADIANS(AI934))</f>
        <v>4.3608340099610619</v>
      </c>
    </row>
    <row r="935" spans="6:36" x14ac:dyDescent="0.3">
      <c r="F935" s="36">
        <f t="shared" si="99"/>
        <v>4.3622551256368958</v>
      </c>
      <c r="G935" s="36">
        <f>Tool!$D$10+('Trajectory Map'!F935*SIN(RADIANS(90-2*DEGREES(ASIN($D$5/2000))))/COS(RADIANS(90-2*DEGREES(ASIN($D$5/2000))))-('Trajectory Map'!F935*'Trajectory Map'!F935/((Tool!$D$9-Tool!$D$10)*4*COS(RADIANS(90-2*DEGREES(ASIN($D$5/2000))))*COS(RADIANS(90-2*DEGREES(ASIN($D$5/2000)))))))</f>
        <v>-3.5826793333200158E-3</v>
      </c>
      <c r="AC935">
        <f t="shared" si="103"/>
        <v>933</v>
      </c>
      <c r="AD935">
        <f t="shared" si="100"/>
        <v>1769.0423963263288</v>
      </c>
      <c r="AE935">
        <v>0</v>
      </c>
      <c r="AF935">
        <v>0</v>
      </c>
      <c r="AG935">
        <f t="shared" si="101"/>
        <v>27.80734274162355</v>
      </c>
      <c r="AH935">
        <f t="shared" si="98"/>
        <v>55.614685483247101</v>
      </c>
      <c r="AI935">
        <f t="shared" si="102"/>
        <v>34.385314516752899</v>
      </c>
      <c r="AJ935">
        <f>(1/9.81)*(SQRT(9.81*2*Basic!$C$4)*SIN(RADIANS(AI935))+(SQRT((SQRT(9.81*2*Basic!$C$4)*SIN(RADIANS(AI935))*SQRT(9.81*2*Basic!$C$4)*SIN(RADIANS(AI935)))-19.62*(-Basic!$C$3))))*SQRT(9.81*2*Basic!$C$4)*COS(RADIANS(AI935))</f>
        <v>4.3622551256368958</v>
      </c>
    </row>
    <row r="936" spans="6:36" x14ac:dyDescent="0.3">
      <c r="F936" s="36">
        <f t="shared" si="99"/>
        <v>4.3636671827334466</v>
      </c>
      <c r="G936" s="36">
        <f>Tool!$D$10+('Trajectory Map'!F936*SIN(RADIANS(90-2*DEGREES(ASIN($D$5/2000))))/COS(RADIANS(90-2*DEGREES(ASIN($D$5/2000))))-('Trajectory Map'!F936*'Trajectory Map'!F936/((Tool!$D$9-Tool!$D$10)*4*COS(RADIANS(90-2*DEGREES(ASIN($D$5/2000))))*COS(RADIANS(90-2*DEGREES(ASIN($D$5/2000)))))))</f>
        <v>-7.1439925062506404E-3</v>
      </c>
      <c r="AC936">
        <f t="shared" si="103"/>
        <v>934</v>
      </c>
      <c r="AD936">
        <f t="shared" si="100"/>
        <v>1768.5146309827351</v>
      </c>
      <c r="AE936">
        <v>0</v>
      </c>
      <c r="AF936">
        <v>0</v>
      </c>
      <c r="AG936">
        <f t="shared" si="101"/>
        <v>27.839735592138542</v>
      </c>
      <c r="AH936">
        <f t="shared" si="98"/>
        <v>55.679471184277084</v>
      </c>
      <c r="AI936">
        <f t="shared" si="102"/>
        <v>34.320528815722916</v>
      </c>
      <c r="AJ936">
        <f>(1/9.81)*(SQRT(9.81*2*Basic!$C$4)*SIN(RADIANS(AI936))+(SQRT((SQRT(9.81*2*Basic!$C$4)*SIN(RADIANS(AI936))*SQRT(9.81*2*Basic!$C$4)*SIN(RADIANS(AI936)))-19.62*(-Basic!$C$3))))*SQRT(9.81*2*Basic!$C$4)*COS(RADIANS(AI936))</f>
        <v>4.3636671827334466</v>
      </c>
    </row>
    <row r="937" spans="6:36" x14ac:dyDescent="0.3">
      <c r="F937" s="36">
        <f t="shared" si="99"/>
        <v>4.3650701790011057</v>
      </c>
      <c r="G937" s="36">
        <f>Tool!$D$10+('Trajectory Map'!F937*SIN(RADIANS(90-2*DEGREES(ASIN($D$5/2000))))/COS(RADIANS(90-2*DEGREES(ASIN($D$5/2000))))-('Trajectory Map'!F937*'Trajectory Map'!F937/((Tool!$D$9-Tool!$D$10)*4*COS(RADIANS(90-2*DEGREES(ASIN($D$5/2000))))*COS(RADIANS(90-2*DEGREES(ASIN($D$5/2000)))))))</f>
        <v>-1.0683905625554324E-2</v>
      </c>
      <c r="AC937">
        <f t="shared" si="103"/>
        <v>935</v>
      </c>
      <c r="AD937">
        <f t="shared" si="100"/>
        <v>1767.9861424796293</v>
      </c>
      <c r="AE937">
        <v>0</v>
      </c>
      <c r="AF937">
        <v>0</v>
      </c>
      <c r="AG937">
        <f t="shared" si="101"/>
        <v>27.872138117491268</v>
      </c>
      <c r="AH937">
        <f t="shared" si="98"/>
        <v>55.744276234982536</v>
      </c>
      <c r="AI937">
        <f t="shared" si="102"/>
        <v>34.255723765017464</v>
      </c>
      <c r="AJ937">
        <f>(1/9.81)*(SQRT(9.81*2*Basic!$C$4)*SIN(RADIANS(AI937))+(SQRT((SQRT(9.81*2*Basic!$C$4)*SIN(RADIANS(AI937))*SQRT(9.81*2*Basic!$C$4)*SIN(RADIANS(AI937)))-19.62*(-Basic!$C$3))))*SQRT(9.81*2*Basic!$C$4)*COS(RADIANS(AI937))</f>
        <v>4.3650701790011057</v>
      </c>
    </row>
    <row r="938" spans="6:36" x14ac:dyDescent="0.3">
      <c r="F938" s="36">
        <f t="shared" si="99"/>
        <v>4.3664641122122427</v>
      </c>
      <c r="G938" s="36">
        <f>Tool!$D$10+('Trajectory Map'!F938*SIN(RADIANS(90-2*DEGREES(ASIN($D$5/2000))))/COS(RADIANS(90-2*DEGREES(ASIN($D$5/2000))))-('Trajectory Map'!F938*'Trajectory Map'!F938/((Tool!$D$9-Tool!$D$10)*4*COS(RADIANS(90-2*DEGREES(ASIN($D$5/2000))))*COS(RADIANS(90-2*DEGREES(ASIN($D$5/2000)))))))</f>
        <v>-1.4202385025262387E-2</v>
      </c>
      <c r="AC938">
        <f t="shared" si="103"/>
        <v>936</v>
      </c>
      <c r="AD938">
        <f t="shared" si="100"/>
        <v>1767.4569301683139</v>
      </c>
      <c r="AE938">
        <v>0</v>
      </c>
      <c r="AF938">
        <v>0</v>
      </c>
      <c r="AG938">
        <f t="shared" si="101"/>
        <v>27.904550336728164</v>
      </c>
      <c r="AH938">
        <f t="shared" si="98"/>
        <v>55.809100673456328</v>
      </c>
      <c r="AI938">
        <f t="shared" si="102"/>
        <v>34.190899326543672</v>
      </c>
      <c r="AJ938">
        <f>(1/9.81)*(SQRT(9.81*2*Basic!$C$4)*SIN(RADIANS(AI938))+(SQRT((SQRT(9.81*2*Basic!$C$4)*SIN(RADIANS(AI938))*SQRT(9.81*2*Basic!$C$4)*SIN(RADIANS(AI938)))-19.62*(-Basic!$C$3))))*SQRT(9.81*2*Basic!$C$4)*COS(RADIANS(AI938))</f>
        <v>4.3664641122122427</v>
      </c>
    </row>
    <row r="939" spans="6:36" x14ac:dyDescent="0.3">
      <c r="F939" s="36">
        <f t="shared" si="99"/>
        <v>4.3678489801612042</v>
      </c>
      <c r="G939" s="36">
        <f>Tool!$D$10+('Trajectory Map'!F939*SIN(RADIANS(90-2*DEGREES(ASIN($D$5/2000))))/COS(RADIANS(90-2*DEGREES(ASIN($D$5/2000))))-('Trajectory Map'!F939*'Trajectory Map'!F939/((Tool!$D$9-Tool!$D$10)*4*COS(RADIANS(90-2*DEGREES(ASIN($D$5/2000))))*COS(RADIANS(90-2*DEGREES(ASIN($D$5/2000)))))))</f>
        <v>-1.7699397266945027E-2</v>
      </c>
      <c r="AC939">
        <f t="shared" si="103"/>
        <v>937</v>
      </c>
      <c r="AD939">
        <f t="shared" si="100"/>
        <v>1766.9269933984256</v>
      </c>
      <c r="AE939">
        <v>0</v>
      </c>
      <c r="AF939">
        <v>0</v>
      </c>
      <c r="AG939">
        <f t="shared" si="101"/>
        <v>27.936972268936582</v>
      </c>
      <c r="AH939">
        <f t="shared" si="98"/>
        <v>55.873944537873165</v>
      </c>
      <c r="AI939">
        <f t="shared" si="102"/>
        <v>34.126055462126835</v>
      </c>
      <c r="AJ939">
        <f>(1/9.81)*(SQRT(9.81*2*Basic!$C$4)*SIN(RADIANS(AI939))+(SQRT((SQRT(9.81*2*Basic!$C$4)*SIN(RADIANS(AI939))*SQRT(9.81*2*Basic!$C$4)*SIN(RADIANS(AI939)))-19.62*(-Basic!$C$3))))*SQRT(9.81*2*Basic!$C$4)*COS(RADIANS(AI939))</f>
        <v>4.3678489801612042</v>
      </c>
    </row>
    <row r="940" spans="6:36" x14ac:dyDescent="0.3">
      <c r="F940" s="36">
        <f t="shared" si="99"/>
        <v>4.3692247806643181</v>
      </c>
      <c r="G940" s="36">
        <f>Tool!$D$10+('Trajectory Map'!F940*SIN(RADIANS(90-2*DEGREES(ASIN($D$5/2000))))/COS(RADIANS(90-2*DEGREES(ASIN($D$5/2000))))-('Trajectory Map'!F940*'Trajectory Map'!F940/((Tool!$D$9-Tool!$D$10)*4*COS(RADIANS(90-2*DEGREES(ASIN($D$5/2000))))*COS(RADIANS(90-2*DEGREES(ASIN($D$5/2000)))))))</f>
        <v>-2.1174909139972442E-2</v>
      </c>
      <c r="AC940">
        <f t="shared" si="103"/>
        <v>938</v>
      </c>
      <c r="AD940">
        <f t="shared" si="100"/>
        <v>1766.3963315179299</v>
      </c>
      <c r="AE940">
        <v>0</v>
      </c>
      <c r="AF940">
        <v>0</v>
      </c>
      <c r="AG940">
        <f t="shared" si="101"/>
        <v>27.969403933244937</v>
      </c>
      <c r="AH940">
        <f t="shared" si="98"/>
        <v>55.938807866489874</v>
      </c>
      <c r="AI940">
        <f t="shared" si="102"/>
        <v>34.061192133510126</v>
      </c>
      <c r="AJ940">
        <f>(1/9.81)*(SQRT(9.81*2*Basic!$C$4)*SIN(RADIANS(AI940))+(SQRT((SQRT(9.81*2*Basic!$C$4)*SIN(RADIANS(AI940))*SQRT(9.81*2*Basic!$C$4)*SIN(RADIANS(AI940)))-19.62*(-Basic!$C$3))))*SQRT(9.81*2*Basic!$C$4)*COS(RADIANS(AI940))</f>
        <v>4.3692247806643181</v>
      </c>
    </row>
    <row r="941" spans="6:36" x14ac:dyDescent="0.3">
      <c r="F941" s="36">
        <f t="shared" si="99"/>
        <v>4.3705915115599021</v>
      </c>
      <c r="G941" s="36">
        <f>Tool!$D$10+('Trajectory Map'!F941*SIN(RADIANS(90-2*DEGREES(ASIN($D$5/2000))))/COS(RADIANS(90-2*DEGREES(ASIN($D$5/2000))))-('Trajectory Map'!F941*'Trajectory Map'!F941/((Tool!$D$9-Tool!$D$10)*4*COS(RADIANS(90-2*DEGREES(ASIN($D$5/2000))))*COS(RADIANS(90-2*DEGREES(ASIN($D$5/2000)))))))</f>
        <v>-2.4628887661802601E-2</v>
      </c>
      <c r="AC941">
        <f t="shared" si="103"/>
        <v>939</v>
      </c>
      <c r="AD941">
        <f t="shared" si="100"/>
        <v>1765.8649438731152</v>
      </c>
      <c r="AE941">
        <v>0</v>
      </c>
      <c r="AF941">
        <v>0</v>
      </c>
      <c r="AG941">
        <f t="shared" si="101"/>
        <v>28.001845348822844</v>
      </c>
      <c r="AH941">
        <f t="shared" si="98"/>
        <v>56.003690697645688</v>
      </c>
      <c r="AI941">
        <f t="shared" si="102"/>
        <v>33.996309302354312</v>
      </c>
      <c r="AJ941">
        <f>(1/9.81)*(SQRT(9.81*2*Basic!$C$4)*SIN(RADIANS(AI941))+(SQRT((SQRT(9.81*2*Basic!$C$4)*SIN(RADIANS(AI941))*SQRT(9.81*2*Basic!$C$4)*SIN(RADIANS(AI941)))-19.62*(-Basic!$C$3))))*SQRT(9.81*2*Basic!$C$4)*COS(RADIANS(AI941))</f>
        <v>4.3705915115599021</v>
      </c>
    </row>
    <row r="942" spans="6:36" x14ac:dyDescent="0.3">
      <c r="F942" s="36">
        <f t="shared" si="99"/>
        <v>4.3719491707082616</v>
      </c>
      <c r="G942" s="36">
        <f>Tool!$D$10+('Trajectory Map'!F942*SIN(RADIANS(90-2*DEGREES(ASIN($D$5/2000))))/COS(RADIANS(90-2*DEGREES(ASIN($D$5/2000))))-('Trajectory Map'!F942*'Trajectory Map'!F942/((Tool!$D$9-Tool!$D$10)*4*COS(RADIANS(90-2*DEGREES(ASIN($D$5/2000))))*COS(RADIANS(90-2*DEGREES(ASIN($D$5/2000)))))))</f>
        <v>-2.8061300078221052E-2</v>
      </c>
      <c r="AC942">
        <f t="shared" si="103"/>
        <v>940</v>
      </c>
      <c r="AD942">
        <f t="shared" si="100"/>
        <v>1765.3328298085887</v>
      </c>
      <c r="AE942">
        <v>0</v>
      </c>
      <c r="AF942">
        <v>0</v>
      </c>
      <c r="AG942">
        <f t="shared" si="101"/>
        <v>28.034296534881282</v>
      </c>
      <c r="AH942">
        <f t="shared" si="98"/>
        <v>56.068593069762564</v>
      </c>
      <c r="AI942">
        <f t="shared" si="102"/>
        <v>33.931406930237436</v>
      </c>
      <c r="AJ942">
        <f>(1/9.81)*(SQRT(9.81*2*Basic!$C$4)*SIN(RADIANS(AI942))+(SQRT((SQRT(9.81*2*Basic!$C$4)*SIN(RADIANS(AI942))*SQRT(9.81*2*Basic!$C$4)*SIN(RADIANS(AI942)))-19.62*(-Basic!$C$3))))*SQRT(9.81*2*Basic!$C$4)*COS(RADIANS(AI942))</f>
        <v>4.3719491707082616</v>
      </c>
    </row>
    <row r="943" spans="6:36" x14ac:dyDescent="0.3">
      <c r="F943" s="36">
        <f t="shared" si="99"/>
        <v>4.373297755991695</v>
      </c>
      <c r="G943" s="36">
        <f>Tool!$D$10+('Trajectory Map'!F943*SIN(RADIANS(90-2*DEGREES(ASIN($D$5/2000))))/COS(RADIANS(90-2*DEGREES(ASIN($D$5/2000))))-('Trajectory Map'!F943*'Trajectory Map'!F943/((Tool!$D$9-Tool!$D$10)*4*COS(RADIANS(90-2*DEGREES(ASIN($D$5/2000))))*COS(RADIANS(90-2*DEGREES(ASIN($D$5/2000)))))))</f>
        <v>-3.1472113863618034E-2</v>
      </c>
      <c r="AC943">
        <f t="shared" si="103"/>
        <v>941</v>
      </c>
      <c r="AD943">
        <f t="shared" si="100"/>
        <v>1764.799988667271</v>
      </c>
      <c r="AE943">
        <v>0</v>
      </c>
      <c r="AF943">
        <v>0</v>
      </c>
      <c r="AG943">
        <f t="shared" si="101"/>
        <v>28.066757510672694</v>
      </c>
      <c r="AH943">
        <f t="shared" si="98"/>
        <v>56.133515021345389</v>
      </c>
      <c r="AI943">
        <f t="shared" si="102"/>
        <v>33.866484978654611</v>
      </c>
      <c r="AJ943">
        <f>(1/9.81)*(SQRT(9.81*2*Basic!$C$4)*SIN(RADIANS(AI943))+(SQRT((SQRT(9.81*2*Basic!$C$4)*SIN(RADIANS(AI943))*SQRT(9.81*2*Basic!$C$4)*SIN(RADIANS(AI943)))-19.62*(-Basic!$C$3))))*SQRT(9.81*2*Basic!$C$4)*COS(RADIANS(AI943))</f>
        <v>4.373297755991695</v>
      </c>
    </row>
    <row r="944" spans="6:36" x14ac:dyDescent="0.3">
      <c r="F944" s="36">
        <f t="shared" si="99"/>
        <v>4.3746372653145054</v>
      </c>
      <c r="G944" s="36">
        <f>Tool!$D$10+('Trajectory Map'!F944*SIN(RADIANS(90-2*DEGREES(ASIN($D$5/2000))))/COS(RADIANS(90-2*DEGREES(ASIN($D$5/2000))))-('Trajectory Map'!F944*'Trajectory Map'!F944/((Tool!$D$9-Tool!$D$10)*4*COS(RADIANS(90-2*DEGREES(ASIN($D$5/2000))))*COS(RADIANS(90-2*DEGREES(ASIN($D$5/2000)))))))</f>
        <v>-3.4861296721262036E-2</v>
      </c>
      <c r="AC944">
        <f t="shared" si="103"/>
        <v>942</v>
      </c>
      <c r="AD944">
        <f t="shared" si="100"/>
        <v>1764.2664197903898</v>
      </c>
      <c r="AE944">
        <v>0</v>
      </c>
      <c r="AF944">
        <v>0</v>
      </c>
      <c r="AG944">
        <f t="shared" si="101"/>
        <v>28.099228295491184</v>
      </c>
      <c r="AH944">
        <f t="shared" si="98"/>
        <v>56.198456590982367</v>
      </c>
      <c r="AI944">
        <f t="shared" si="102"/>
        <v>33.801543409017633</v>
      </c>
      <c r="AJ944">
        <f>(1/9.81)*(SQRT(9.81*2*Basic!$C$4)*SIN(RADIANS(AI944))+(SQRT((SQRT(9.81*2*Basic!$C$4)*SIN(RADIANS(AI944))*SQRT(9.81*2*Basic!$C$4)*SIN(RADIANS(AI944)))-19.62*(-Basic!$C$3))))*SQRT(9.81*2*Basic!$C$4)*COS(RADIANS(AI944))</f>
        <v>4.3746372653145054</v>
      </c>
    </row>
    <row r="945" spans="6:36" x14ac:dyDescent="0.3">
      <c r="F945" s="36">
        <f t="shared" si="99"/>
        <v>4.3759676966029932</v>
      </c>
      <c r="G945" s="36">
        <f>Tool!$D$10+('Trajectory Map'!F945*SIN(RADIANS(90-2*DEGREES(ASIN($D$5/2000))))/COS(RADIANS(90-2*DEGREES(ASIN($D$5/2000))))-('Trajectory Map'!F945*'Trajectory Map'!F945/((Tool!$D$9-Tool!$D$10)*4*COS(RADIANS(90-2*DEGREES(ASIN($D$5/2000))))*COS(RADIANS(90-2*DEGREES(ASIN($D$5/2000)))))))</f>
        <v>-3.8228816583533387E-2</v>
      </c>
      <c r="AC945">
        <f t="shared" si="103"/>
        <v>943</v>
      </c>
      <c r="AD945">
        <f t="shared" si="100"/>
        <v>1763.7321225174758</v>
      </c>
      <c r="AE945">
        <v>0</v>
      </c>
      <c r="AF945">
        <v>0</v>
      </c>
      <c r="AG945">
        <f t="shared" si="101"/>
        <v>28.131708908672607</v>
      </c>
      <c r="AH945">
        <f t="shared" si="98"/>
        <v>56.263417817345214</v>
      </c>
      <c r="AI945">
        <f t="shared" si="102"/>
        <v>33.736582182654786</v>
      </c>
      <c r="AJ945">
        <f>(1/9.81)*(SQRT(9.81*2*Basic!$C$4)*SIN(RADIANS(AI945))+(SQRT((SQRT(9.81*2*Basic!$C$4)*SIN(RADIANS(AI945))*SQRT(9.81*2*Basic!$C$4)*SIN(RADIANS(AI945)))-19.62*(-Basic!$C$3))))*SQRT(9.81*2*Basic!$C$4)*COS(RADIANS(AI945))</f>
        <v>4.3759676966029932</v>
      </c>
    </row>
    <row r="946" spans="6:36" x14ac:dyDescent="0.3">
      <c r="F946" s="36">
        <f t="shared" si="99"/>
        <v>4.3772890478054647</v>
      </c>
      <c r="G946" s="36">
        <f>Tool!$D$10+('Trajectory Map'!F946*SIN(RADIANS(90-2*DEGREES(ASIN($D$5/2000))))/COS(RADIANS(90-2*DEGREES(ASIN($D$5/2000))))-('Trajectory Map'!F946*'Trajectory Map'!F946/((Tool!$D$9-Tool!$D$10)*4*COS(RADIANS(90-2*DEGREES(ASIN($D$5/2000))))*COS(RADIANS(90-2*DEGREES(ASIN($D$5/2000)))))))</f>
        <v>-4.1574641612189822E-2</v>
      </c>
      <c r="AC946">
        <f t="shared" si="103"/>
        <v>944</v>
      </c>
      <c r="AD946">
        <f t="shared" si="100"/>
        <v>1763.1970961863565</v>
      </c>
      <c r="AE946">
        <v>0</v>
      </c>
      <c r="AF946">
        <v>0</v>
      </c>
      <c r="AG946">
        <f t="shared" si="101"/>
        <v>28.164199369594751</v>
      </c>
      <c r="AH946">
        <f t="shared" si="98"/>
        <v>56.328398739189502</v>
      </c>
      <c r="AI946">
        <f t="shared" si="102"/>
        <v>33.671601260810498</v>
      </c>
      <c r="AJ946">
        <f>(1/9.81)*(SQRT(9.81*2*Basic!$C$4)*SIN(RADIANS(AI946))+(SQRT((SQRT(9.81*2*Basic!$C$4)*SIN(RADIANS(AI946))*SQRT(9.81*2*Basic!$C$4)*SIN(RADIANS(AI946)))-19.62*(-Basic!$C$3))))*SQRT(9.81*2*Basic!$C$4)*COS(RADIANS(AI946))</f>
        <v>4.3772890478054647</v>
      </c>
    </row>
    <row r="947" spans="6:36" x14ac:dyDescent="0.3">
      <c r="F947" s="36">
        <f t="shared" si="99"/>
        <v>4.3786013168922393</v>
      </c>
      <c r="G947" s="36">
        <f>Tool!$D$10+('Trajectory Map'!F947*SIN(RADIANS(90-2*DEGREES(ASIN($D$5/2000))))/COS(RADIANS(90-2*DEGREES(ASIN($D$5/2000))))-('Trajectory Map'!F947*'Trajectory Map'!F947/((Tool!$D$9-Tool!$D$10)*4*COS(RADIANS(90-2*DEGREES(ASIN($D$5/2000))))*COS(RADIANS(90-2*DEGREES(ASIN($D$5/2000)))))))</f>
        <v>-4.4898740198633824E-2</v>
      </c>
      <c r="AC947">
        <f t="shared" si="103"/>
        <v>945</v>
      </c>
      <c r="AD947">
        <f t="shared" si="100"/>
        <v>1762.6613401331522</v>
      </c>
      <c r="AE947">
        <v>0</v>
      </c>
      <c r="AF947">
        <v>0</v>
      </c>
      <c r="AG947">
        <f t="shared" si="101"/>
        <v>28.196699697677463</v>
      </c>
      <c r="AH947">
        <f t="shared" si="98"/>
        <v>56.393399395354926</v>
      </c>
      <c r="AI947">
        <f t="shared" si="102"/>
        <v>33.606600604645074</v>
      </c>
      <c r="AJ947">
        <f>(1/9.81)*(SQRT(9.81*2*Basic!$C$4)*SIN(RADIANS(AI947))+(SQRT((SQRT(9.81*2*Basic!$C$4)*SIN(RADIANS(AI947))*SQRT(9.81*2*Basic!$C$4)*SIN(RADIANS(AI947)))-19.62*(-Basic!$C$3))))*SQRT(9.81*2*Basic!$C$4)*COS(RADIANS(AI947))</f>
        <v>4.3786013168922393</v>
      </c>
    </row>
    <row r="948" spans="6:36" x14ac:dyDescent="0.3">
      <c r="F948" s="36">
        <f t="shared" si="99"/>
        <v>4.3799045018556448</v>
      </c>
      <c r="G948" s="36">
        <f>Tool!$D$10+('Trajectory Map'!F948*SIN(RADIANS(90-2*DEGREES(ASIN($D$5/2000))))/COS(RADIANS(90-2*DEGREES(ASIN($D$5/2000))))-('Trajectory Map'!F948*'Trajectory Map'!F948/((Tool!$D$9-Tool!$D$10)*4*COS(RADIANS(90-2*DEGREES(ASIN($D$5/2000))))*COS(RADIANS(90-2*DEGREES(ASIN($D$5/2000)))))))</f>
        <v>-4.8201080964140885E-2</v>
      </c>
      <c r="AC948">
        <f t="shared" si="103"/>
        <v>946</v>
      </c>
      <c r="AD948">
        <f t="shared" si="100"/>
        <v>1762.124853692269</v>
      </c>
      <c r="AE948">
        <v>0</v>
      </c>
      <c r="AF948">
        <v>0</v>
      </c>
      <c r="AG948">
        <f t="shared" si="101"/>
        <v>28.229209912382821</v>
      </c>
      <c r="AH948">
        <f t="shared" si="98"/>
        <v>56.458419824765642</v>
      </c>
      <c r="AI948">
        <f t="shared" si="102"/>
        <v>33.541580175234358</v>
      </c>
      <c r="AJ948">
        <f>(1/9.81)*(SQRT(9.81*2*Basic!$C$4)*SIN(RADIANS(AI948))+(SQRT((SQRT(9.81*2*Basic!$C$4)*SIN(RADIANS(AI948))*SQRT(9.81*2*Basic!$C$4)*SIN(RADIANS(AI948)))-19.62*(-Basic!$C$3))))*SQRT(9.81*2*Basic!$C$4)*COS(RADIANS(AI948))</f>
        <v>4.3799045018556448</v>
      </c>
    </row>
    <row r="949" spans="6:36" x14ac:dyDescent="0.3">
      <c r="F949" s="36">
        <f t="shared" si="99"/>
        <v>4.3811986007100288</v>
      </c>
      <c r="G949" s="36">
        <f>Tool!$D$10+('Trajectory Map'!F949*SIN(RADIANS(90-2*DEGREES(ASIN($D$5/2000))))/COS(RADIANS(90-2*DEGREES(ASIN($D$5/2000))))-('Trajectory Map'!F949*'Trajectory Map'!F949/((Tool!$D$9-Tool!$D$10)*4*COS(RADIANS(90-2*DEGREES(ASIN($D$5/2000))))*COS(RADIANS(90-2*DEGREES(ASIN($D$5/2000)))))))</f>
        <v>-5.1481632760123297E-2</v>
      </c>
      <c r="AC949">
        <f t="shared" si="103"/>
        <v>947</v>
      </c>
      <c r="AD949">
        <f t="shared" si="100"/>
        <v>1761.5876361963942</v>
      </c>
      <c r="AE949">
        <v>0</v>
      </c>
      <c r="AF949">
        <v>0</v>
      </c>
      <c r="AG949">
        <f t="shared" si="101"/>
        <v>28.26173003321523</v>
      </c>
      <c r="AH949">
        <f t="shared" si="98"/>
        <v>56.523460066430459</v>
      </c>
      <c r="AI949">
        <f t="shared" si="102"/>
        <v>33.476539933569541</v>
      </c>
      <c r="AJ949">
        <f>(1/9.81)*(SQRT(9.81*2*Basic!$C$4)*SIN(RADIANS(AI949))+(SQRT((SQRT(9.81*2*Basic!$C$4)*SIN(RADIANS(AI949))*SQRT(9.81*2*Basic!$C$4)*SIN(RADIANS(AI949)))-19.62*(-Basic!$C$3))))*SQRT(9.81*2*Basic!$C$4)*COS(RADIANS(AI949))</f>
        <v>4.3811986007100288</v>
      </c>
    </row>
    <row r="950" spans="6:36" x14ac:dyDescent="0.3">
      <c r="F950" s="36">
        <f t="shared" si="99"/>
        <v>4.3824836114917565</v>
      </c>
      <c r="G950" s="36">
        <f>Tool!$D$10+('Trajectory Map'!F950*SIN(RADIANS(90-2*DEGREES(ASIN($D$5/2000))))/COS(RADIANS(90-2*DEGREES(ASIN($D$5/2000))))-('Trajectory Map'!F950*'Trajectory Map'!F950/((Tool!$D$9-Tool!$D$10)*4*COS(RADIANS(90-2*DEGREES(ASIN($D$5/2000))))*COS(RADIANS(90-2*DEGREES(ASIN($D$5/2000)))))))</f>
        <v>-5.4740364668373509E-2</v>
      </c>
      <c r="AC950">
        <f t="shared" si="103"/>
        <v>948</v>
      </c>
      <c r="AD950">
        <f t="shared" si="100"/>
        <v>1761.0496869764918</v>
      </c>
      <c r="AE950">
        <v>0</v>
      </c>
      <c r="AF950">
        <v>0</v>
      </c>
      <c r="AG950">
        <f t="shared" si="101"/>
        <v>28.294260079721628</v>
      </c>
      <c r="AH950">
        <f t="shared" si="98"/>
        <v>56.588520159443256</v>
      </c>
      <c r="AI950">
        <f t="shared" si="102"/>
        <v>33.411479840556744</v>
      </c>
      <c r="AJ950">
        <f>(1/9.81)*(SQRT(9.81*2*Basic!$C$4)*SIN(RADIANS(AI950))+(SQRT((SQRT(9.81*2*Basic!$C$4)*SIN(RADIANS(AI950))*SQRT(9.81*2*Basic!$C$4)*SIN(RADIANS(AI950)))-19.62*(-Basic!$C$3))))*SQRT(9.81*2*Basic!$C$4)*COS(RADIANS(AI950))</f>
        <v>4.3824836114917565</v>
      </c>
    </row>
    <row r="951" spans="6:36" x14ac:dyDescent="0.3">
      <c r="F951" s="36">
        <f t="shared" si="99"/>
        <v>4.3837595322592122</v>
      </c>
      <c r="G951" s="36">
        <f>Tool!$D$10+('Trajectory Map'!F951*SIN(RADIANS(90-2*DEGREES(ASIN($D$5/2000))))/COS(RADIANS(90-2*DEGREES(ASIN($D$5/2000))))-('Trajectory Map'!F951*'Trajectory Map'!F951/((Tool!$D$9-Tool!$D$10)*4*COS(RADIANS(90-2*DEGREES(ASIN($D$5/2000))))*COS(RADIANS(90-2*DEGREES(ASIN($D$5/2000)))))))</f>
        <v>-5.7977246001295946E-2</v>
      </c>
      <c r="AC951">
        <f t="shared" si="103"/>
        <v>949</v>
      </c>
      <c r="AD951">
        <f t="shared" si="100"/>
        <v>1760.5110053617955</v>
      </c>
      <c r="AE951">
        <v>0</v>
      </c>
      <c r="AF951">
        <v>0</v>
      </c>
      <c r="AG951">
        <f t="shared" si="101"/>
        <v>28.326800071491579</v>
      </c>
      <c r="AH951">
        <f t="shared" si="98"/>
        <v>56.653600142983159</v>
      </c>
      <c r="AI951">
        <f t="shared" si="102"/>
        <v>33.346399857016841</v>
      </c>
      <c r="AJ951">
        <f>(1/9.81)*(SQRT(9.81*2*Basic!$C$4)*SIN(RADIANS(AI951))+(SQRT((SQRT(9.81*2*Basic!$C$4)*SIN(RADIANS(AI951))*SQRT(9.81*2*Basic!$C$4)*SIN(RADIANS(AI951)))-19.62*(-Basic!$C$3))))*SQRT(9.81*2*Basic!$C$4)*COS(RADIANS(AI951))</f>
        <v>4.3837595322592122</v>
      </c>
    </row>
    <row r="952" spans="6:36" x14ac:dyDescent="0.3">
      <c r="F952" s="36">
        <f t="shared" si="99"/>
        <v>4.3850263610928106</v>
      </c>
      <c r="G952" s="36">
        <f>Tool!$D$10+('Trajectory Map'!F952*SIN(RADIANS(90-2*DEGREES(ASIN($D$5/2000))))/COS(RADIANS(90-2*DEGREES(ASIN($D$5/2000))))-('Trajectory Map'!F952*'Trajectory Map'!F952/((Tool!$D$9-Tool!$D$10)*4*COS(RADIANS(90-2*DEGREES(ASIN($D$5/2000))))*COS(RADIANS(90-2*DEGREES(ASIN($D$5/2000)))))))</f>
        <v>-6.1192246302169906E-2</v>
      </c>
      <c r="AC952">
        <f t="shared" si="103"/>
        <v>950</v>
      </c>
      <c r="AD952">
        <f t="shared" si="100"/>
        <v>1759.9715906798042</v>
      </c>
      <c r="AE952">
        <v>0</v>
      </c>
      <c r="AF952">
        <v>0</v>
      </c>
      <c r="AG952">
        <f t="shared" si="101"/>
        <v>28.359350028157476</v>
      </c>
      <c r="AH952">
        <f t="shared" si="98"/>
        <v>56.718700056314951</v>
      </c>
      <c r="AI952">
        <f t="shared" si="102"/>
        <v>33.281299943685049</v>
      </c>
      <c r="AJ952">
        <f>(1/9.81)*(SQRT(9.81*2*Basic!$C$4)*SIN(RADIANS(AI952))+(SQRT((SQRT(9.81*2*Basic!$C$4)*SIN(RADIANS(AI952))*SQRT(9.81*2*Basic!$C$4)*SIN(RADIANS(AI952)))-19.62*(-Basic!$C$3))))*SQRT(9.81*2*Basic!$C$4)*COS(RADIANS(AI952))</f>
        <v>4.3850263610928106</v>
      </c>
    </row>
    <row r="953" spans="6:36" x14ac:dyDescent="0.3">
      <c r="F953" s="36">
        <f t="shared" si="99"/>
        <v>4.3862840960949878</v>
      </c>
      <c r="G953" s="36">
        <f>Tool!$D$10+('Trajectory Map'!F953*SIN(RADIANS(90-2*DEGREES(ASIN($D$5/2000))))/COS(RADIANS(90-2*DEGREES(ASIN($D$5/2000))))-('Trajectory Map'!F953*'Trajectory Map'!F953/((Tool!$D$9-Tool!$D$10)*4*COS(RADIANS(90-2*DEGREES(ASIN($D$5/2000))))*COS(RADIANS(90-2*DEGREES(ASIN($D$5/2000)))))))</f>
        <v>-6.4385335345365391E-2</v>
      </c>
      <c r="AC953">
        <f t="shared" si="103"/>
        <v>951</v>
      </c>
      <c r="AD953">
        <f t="shared" si="100"/>
        <v>1759.4314422562761</v>
      </c>
      <c r="AE953">
        <v>0</v>
      </c>
      <c r="AF953">
        <v>0</v>
      </c>
      <c r="AG953">
        <f t="shared" si="101"/>
        <v>28.391909969394646</v>
      </c>
      <c r="AH953">
        <f t="shared" si="98"/>
        <v>56.783819938789293</v>
      </c>
      <c r="AI953">
        <f t="shared" si="102"/>
        <v>33.216180061210707</v>
      </c>
      <c r="AJ953">
        <f>(1/9.81)*(SQRT(9.81*2*Basic!$C$4)*SIN(RADIANS(AI953))+(SQRT((SQRT(9.81*2*Basic!$C$4)*SIN(RADIANS(AI953))*SQRT(9.81*2*Basic!$C$4)*SIN(RADIANS(AI953)))-19.62*(-Basic!$C$3))))*SQRT(9.81*2*Basic!$C$4)*COS(RADIANS(AI953))</f>
        <v>4.3862840960949878</v>
      </c>
    </row>
    <row r="954" spans="6:36" x14ac:dyDescent="0.3">
      <c r="F954" s="36">
        <f t="shared" si="99"/>
        <v>4.3875327353902129</v>
      </c>
      <c r="G954" s="36">
        <f>Tool!$D$10+('Trajectory Map'!F954*SIN(RADIANS(90-2*DEGREES(ASIN($D$5/2000))))/COS(RADIANS(90-2*DEGREES(ASIN($D$5/2000))))-('Trajectory Map'!F954*'Trajectory Map'!F954/((Tool!$D$9-Tool!$D$10)*4*COS(RADIANS(90-2*DEGREES(ASIN($D$5/2000))))*COS(RADIANS(90-2*DEGREES(ASIN($D$5/2000)))))))</f>
        <v>-6.7556483136589129E-2</v>
      </c>
      <c r="AC954">
        <f t="shared" si="103"/>
        <v>952</v>
      </c>
      <c r="AD954">
        <f t="shared" si="100"/>
        <v>1758.8905594152241</v>
      </c>
      <c r="AE954">
        <v>0</v>
      </c>
      <c r="AF954">
        <v>0</v>
      </c>
      <c r="AG954">
        <f t="shared" si="101"/>
        <v>28.424479914921513</v>
      </c>
      <c r="AH954">
        <f t="shared" si="98"/>
        <v>56.848959829843025</v>
      </c>
      <c r="AI954">
        <f t="shared" si="102"/>
        <v>33.151040170156975</v>
      </c>
      <c r="AJ954">
        <f>(1/9.81)*(SQRT(9.81*2*Basic!$C$4)*SIN(RADIANS(AI954))+(SQRT((SQRT(9.81*2*Basic!$C$4)*SIN(RADIANS(AI954))*SQRT(9.81*2*Basic!$C$4)*SIN(RADIANS(AI954)))-19.62*(-Basic!$C$3))))*SQRT(9.81*2*Basic!$C$4)*COS(RADIANS(AI954))</f>
        <v>4.3875327353902129</v>
      </c>
    </row>
    <row r="955" spans="6:36" x14ac:dyDescent="0.3">
      <c r="F955" s="36">
        <f t="shared" si="99"/>
        <v>4.3887722771249855</v>
      </c>
      <c r="G955" s="36">
        <f>Tool!$D$10+('Trajectory Map'!F955*SIN(RADIANS(90-2*DEGREES(ASIN($D$5/2000))))/COS(RADIANS(90-2*DEGREES(ASIN($D$5/2000))))-('Trajectory Map'!F955*'Trajectory Map'!F955/((Tool!$D$9-Tool!$D$10)*4*COS(RADIANS(90-2*DEGREES(ASIN($D$5/2000))))*COS(RADIANS(90-2*DEGREES(ASIN($D$5/2000)))))))</f>
        <v>-7.0705659913119945E-2</v>
      </c>
      <c r="AC955">
        <f t="shared" si="103"/>
        <v>953</v>
      </c>
      <c r="AD955">
        <f t="shared" si="100"/>
        <v>1758.3489414789092</v>
      </c>
      <c r="AE955">
        <v>0</v>
      </c>
      <c r="AF955">
        <v>0</v>
      </c>
      <c r="AG955">
        <f t="shared" si="101"/>
        <v>28.45705988449976</v>
      </c>
      <c r="AH955">
        <f t="shared" si="98"/>
        <v>56.91411976899952</v>
      </c>
      <c r="AI955">
        <f t="shared" si="102"/>
        <v>33.08588023100048</v>
      </c>
      <c r="AJ955">
        <f>(1/9.81)*(SQRT(9.81*2*Basic!$C$4)*SIN(RADIANS(AI955))+(SQRT((SQRT(9.81*2*Basic!$C$4)*SIN(RADIANS(AI955))*SQRT(9.81*2*Basic!$C$4)*SIN(RADIANS(AI955)))-19.62*(-Basic!$C$3))))*SQRT(9.81*2*Basic!$C$4)*COS(RADIANS(AI955))</f>
        <v>4.3887722771249855</v>
      </c>
    </row>
    <row r="956" spans="6:36" x14ac:dyDescent="0.3">
      <c r="F956" s="36">
        <f t="shared" si="99"/>
        <v>4.3900027194678417</v>
      </c>
      <c r="G956" s="36">
        <f>Tool!$D$10+('Trajectory Map'!F956*SIN(RADIANS(90-2*DEGREES(ASIN($D$5/2000))))/COS(RADIANS(90-2*DEGREES(ASIN($D$5/2000))))-('Trajectory Map'!F956*'Trajectory Map'!F956/((Tool!$D$9-Tool!$D$10)*4*COS(RADIANS(90-2*DEGREES(ASIN($D$5/2000))))*COS(RADIANS(90-2*DEGREES(ASIN($D$5/2000)))))))</f>
        <v>-7.3832836144039682E-2</v>
      </c>
      <c r="AC956">
        <f t="shared" si="103"/>
        <v>954</v>
      </c>
      <c r="AD956">
        <f t="shared" si="100"/>
        <v>1757.8065877678353</v>
      </c>
      <c r="AE956">
        <v>0</v>
      </c>
      <c r="AF956">
        <v>0</v>
      </c>
      <c r="AG956">
        <f t="shared" si="101"/>
        <v>28.489649897934452</v>
      </c>
      <c r="AH956">
        <f t="shared" si="98"/>
        <v>56.979299795868904</v>
      </c>
      <c r="AI956">
        <f t="shared" si="102"/>
        <v>33.020700204131096</v>
      </c>
      <c r="AJ956">
        <f>(1/9.81)*(SQRT(9.81*2*Basic!$C$4)*SIN(RADIANS(AI956))+(SQRT((SQRT(9.81*2*Basic!$C$4)*SIN(RADIANS(AI956))*SQRT(9.81*2*Basic!$C$4)*SIN(RADIANS(AI956)))-19.62*(-Basic!$C$3))))*SQRT(9.81*2*Basic!$C$4)*COS(RADIANS(AI956))</f>
        <v>4.3900027194678417</v>
      </c>
    </row>
    <row r="957" spans="6:36" x14ac:dyDescent="0.3">
      <c r="F957" s="36">
        <f t="shared" si="99"/>
        <v>4.3912240606093507</v>
      </c>
      <c r="G957" s="36">
        <f>Tool!$D$10+('Trajectory Map'!F957*SIN(RADIANS(90-2*DEGREES(ASIN($D$5/2000))))/COS(RADIANS(90-2*DEGREES(ASIN($D$5/2000))))-('Trajectory Map'!F957*'Trajectory Map'!F957/((Tool!$D$9-Tool!$D$10)*4*COS(RADIANS(90-2*DEGREES(ASIN($D$5/2000))))*COS(RADIANS(90-2*DEGREES(ASIN($D$5/2000)))))))</f>
        <v>-7.693798253045081E-2</v>
      </c>
      <c r="AC957">
        <f t="shared" si="103"/>
        <v>955</v>
      </c>
      <c r="AD957">
        <f t="shared" si="100"/>
        <v>1757.2634976007439</v>
      </c>
      <c r="AE957">
        <v>0</v>
      </c>
      <c r="AF957">
        <v>0</v>
      </c>
      <c r="AG957">
        <f t="shared" si="101"/>
        <v>28.522249975074214</v>
      </c>
      <c r="AH957">
        <f t="shared" si="98"/>
        <v>57.044499950148428</v>
      </c>
      <c r="AI957">
        <f t="shared" si="102"/>
        <v>32.955500049851572</v>
      </c>
      <c r="AJ957">
        <f>(1/9.81)*(SQRT(9.81*2*Basic!$C$4)*SIN(RADIANS(AI957))+(SQRT((SQRT(9.81*2*Basic!$C$4)*SIN(RADIANS(AI957))*SQRT(9.81*2*Basic!$C$4)*SIN(RADIANS(AI957)))-19.62*(-Basic!$C$3))))*SQRT(9.81*2*Basic!$C$4)*COS(RADIANS(AI957))</f>
        <v>4.3912240606093507</v>
      </c>
    </row>
    <row r="958" spans="6:36" x14ac:dyDescent="0.3">
      <c r="F958" s="36">
        <f t="shared" si="99"/>
        <v>4.3924362987621244</v>
      </c>
      <c r="G958" s="36">
        <f>Tool!$D$10+('Trajectory Map'!F958*SIN(RADIANS(90-2*DEGREES(ASIN($D$5/2000))))/COS(RADIANS(90-2*DEGREES(ASIN($D$5/2000))))-('Trajectory Map'!F958*'Trajectory Map'!F958/((Tool!$D$9-Tool!$D$10)*4*COS(RADIANS(90-2*DEGREES(ASIN($D$5/2000))))*COS(RADIANS(90-2*DEGREES(ASIN($D$5/2000)))))))</f>
        <v>-8.0021070005717121E-2</v>
      </c>
      <c r="AC958">
        <f t="shared" si="103"/>
        <v>956</v>
      </c>
      <c r="AD958">
        <f t="shared" si="100"/>
        <v>1756.7196702946092</v>
      </c>
      <c r="AE958">
        <v>0</v>
      </c>
      <c r="AF958">
        <v>0</v>
      </c>
      <c r="AG958">
        <f t="shared" si="101"/>
        <v>28.554860135811388</v>
      </c>
      <c r="AH958">
        <f t="shared" si="98"/>
        <v>57.109720271622777</v>
      </c>
      <c r="AI958">
        <f t="shared" si="102"/>
        <v>32.890279728377223</v>
      </c>
      <c r="AJ958">
        <f>(1/9.81)*(SQRT(9.81*2*Basic!$C$4)*SIN(RADIANS(AI958))+(SQRT((SQRT(9.81*2*Basic!$C$4)*SIN(RADIANS(AI958))*SQRT(9.81*2*Basic!$C$4)*SIN(RADIANS(AI958)))-19.62*(-Basic!$C$3))))*SQRT(9.81*2*Basic!$C$4)*COS(RADIANS(AI958))</f>
        <v>4.3924362987621244</v>
      </c>
    </row>
    <row r="959" spans="6:36" x14ac:dyDescent="0.3">
      <c r="F959" s="36">
        <f t="shared" si="99"/>
        <v>4.3936394321608079</v>
      </c>
      <c r="G959" s="36">
        <f>Tool!$D$10+('Trajectory Map'!F959*SIN(RADIANS(90-2*DEGREES(ASIN($D$5/2000))))/COS(RADIANS(90-2*DEGREES(ASIN($D$5/2000))))-('Trajectory Map'!F959*'Trajectory Map'!F959/((Tool!$D$9-Tool!$D$10)*4*COS(RADIANS(90-2*DEGREES(ASIN($D$5/2000))))*COS(RADIANS(90-2*DEGREES(ASIN($D$5/2000)))))))</f>
        <v>-8.3082069735668895E-2</v>
      </c>
      <c r="AC959">
        <f t="shared" si="103"/>
        <v>957</v>
      </c>
      <c r="AD959">
        <f t="shared" si="100"/>
        <v>1756.1751051646302</v>
      </c>
      <c r="AE959">
        <v>0</v>
      </c>
      <c r="AF959">
        <v>0</v>
      </c>
      <c r="AG959">
        <f t="shared" si="101"/>
        <v>28.587480400082153</v>
      </c>
      <c r="AH959">
        <f t="shared" si="98"/>
        <v>57.174960800164307</v>
      </c>
      <c r="AI959">
        <f t="shared" si="102"/>
        <v>32.825039199835693</v>
      </c>
      <c r="AJ959">
        <f>(1/9.81)*(SQRT(9.81*2*Basic!$C$4)*SIN(RADIANS(AI959))+(SQRT((SQRT(9.81*2*Basic!$C$4)*SIN(RADIANS(AI959))*SQRT(9.81*2*Basic!$C$4)*SIN(RADIANS(AI959)))-19.62*(-Basic!$C$3))))*SQRT(9.81*2*Basic!$C$4)*COS(RADIANS(AI959))</f>
        <v>4.3936394321608079</v>
      </c>
    </row>
    <row r="960" spans="6:36" x14ac:dyDescent="0.3">
      <c r="F960" s="36">
        <f t="shared" si="99"/>
        <v>4.3948334590620979</v>
      </c>
      <c r="G960" s="36">
        <f>Tool!$D$10+('Trajectory Map'!F960*SIN(RADIANS(90-2*DEGREES(ASIN($D$5/2000))))/COS(RADIANS(90-2*DEGREES(ASIN($D$5/2000))))-('Trajectory Map'!F960*'Trajectory Map'!F960/((Tool!$D$9-Tool!$D$10)*4*COS(RADIANS(90-2*DEGREES(ASIN($D$5/2000))))*COS(RADIANS(90-2*DEGREES(ASIN($D$5/2000)))))))</f>
        <v>-8.612095311885426E-2</v>
      </c>
      <c r="AC960">
        <f t="shared" si="103"/>
        <v>958</v>
      </c>
      <c r="AD960">
        <f t="shared" si="100"/>
        <v>1755.629801524228</v>
      </c>
      <c r="AE960">
        <v>0</v>
      </c>
      <c r="AF960">
        <v>0</v>
      </c>
      <c r="AG960">
        <f t="shared" si="101"/>
        <v>28.620110787866711</v>
      </c>
      <c r="AH960">
        <f t="shared" si="98"/>
        <v>57.240221575733422</v>
      </c>
      <c r="AI960">
        <f t="shared" si="102"/>
        <v>32.759778424266578</v>
      </c>
      <c r="AJ960">
        <f>(1/9.81)*(SQRT(9.81*2*Basic!$C$4)*SIN(RADIANS(AI960))+(SQRT((SQRT(9.81*2*Basic!$C$4)*SIN(RADIANS(AI960))*SQRT(9.81*2*Basic!$C$4)*SIN(RADIANS(AI960)))-19.62*(-Basic!$C$3))))*SQRT(9.81*2*Basic!$C$4)*COS(RADIANS(AI960))</f>
        <v>4.3948334590620979</v>
      </c>
    </row>
    <row r="961" spans="6:36" x14ac:dyDescent="0.3">
      <c r="F961" s="36">
        <f t="shared" si="99"/>
        <v>4.3960183777447233</v>
      </c>
      <c r="G961" s="36">
        <f>Tool!$D$10+('Trajectory Map'!F961*SIN(RADIANS(90-2*DEGREES(ASIN($D$5/2000))))/COS(RADIANS(90-2*DEGREES(ASIN($D$5/2000))))-('Trajectory Map'!F961*'Trajectory Map'!F961/((Tool!$D$9-Tool!$D$10)*4*COS(RADIANS(90-2*DEGREES(ASIN($D$5/2000))))*COS(RADIANS(90-2*DEGREES(ASIN($D$5/2000)))))))</f>
        <v>-8.9137691786708828E-2</v>
      </c>
      <c r="AC961">
        <f t="shared" si="103"/>
        <v>959</v>
      </c>
      <c r="AD961">
        <f t="shared" si="100"/>
        <v>1755.0837586850378</v>
      </c>
      <c r="AE961">
        <v>0</v>
      </c>
      <c r="AF961">
        <v>0</v>
      </c>
      <c r="AG961">
        <f t="shared" si="101"/>
        <v>28.652751319189413</v>
      </c>
      <c r="AH961">
        <f t="shared" si="98"/>
        <v>57.305502638378826</v>
      </c>
      <c r="AI961">
        <f t="shared" si="102"/>
        <v>32.694497361621174</v>
      </c>
      <c r="AJ961">
        <f>(1/9.81)*(SQRT(9.81*2*Basic!$C$4)*SIN(RADIANS(AI961))+(SQRT((SQRT(9.81*2*Basic!$C$4)*SIN(RADIANS(AI961))*SQRT(9.81*2*Basic!$C$4)*SIN(RADIANS(AI961)))-19.62*(-Basic!$C$3))))*SQRT(9.81*2*Basic!$C$4)*COS(RADIANS(AI961))</f>
        <v>4.3960183777447233</v>
      </c>
    </row>
    <row r="962" spans="6:36" x14ac:dyDescent="0.3">
      <c r="F962" s="36">
        <f t="shared" si="99"/>
        <v>4.3971941865094619</v>
      </c>
      <c r="G962" s="36">
        <f>Tool!$D$10+('Trajectory Map'!F962*SIN(RADIANS(90-2*DEGREES(ASIN($D$5/2000))))/COS(RADIANS(90-2*DEGREES(ASIN($D$5/2000))))-('Trajectory Map'!F962*'Trajectory Map'!F962/((Tool!$D$9-Tool!$D$10)*4*COS(RADIANS(90-2*DEGREES(ASIN($D$5/2000))))*COS(RADIANS(90-2*DEGREES(ASIN($D$5/2000)))))))</f>
        <v>-9.2132257603815049E-2</v>
      </c>
      <c r="AC962">
        <f t="shared" si="103"/>
        <v>960</v>
      </c>
      <c r="AD962">
        <f t="shared" si="100"/>
        <v>1754.5369759569046</v>
      </c>
      <c r="AE962">
        <v>0</v>
      </c>
      <c r="AF962">
        <v>0</v>
      </c>
      <c r="AG962">
        <f t="shared" si="101"/>
        <v>28.685402014118925</v>
      </c>
      <c r="AH962">
        <f t="shared" si="98"/>
        <v>57.370804028237849</v>
      </c>
      <c r="AI962">
        <f t="shared" si="102"/>
        <v>32.629195971762151</v>
      </c>
      <c r="AJ962">
        <f>(1/9.81)*(SQRT(9.81*2*Basic!$C$4)*SIN(RADIANS(AI962))+(SQRT((SQRT(9.81*2*Basic!$C$4)*SIN(RADIANS(AI962))*SQRT(9.81*2*Basic!$C$4)*SIN(RADIANS(AI962)))-19.62*(-Basic!$C$3))))*SQRT(9.81*2*Basic!$C$4)*COS(RADIANS(AI962))</f>
        <v>4.3971941865094619</v>
      </c>
    </row>
    <row r="963" spans="6:36" x14ac:dyDescent="0.3">
      <c r="F963" s="36">
        <f t="shared" si="99"/>
        <v>4.3983608836791417</v>
      </c>
      <c r="G963" s="36">
        <f>Tool!$D$10+('Trajectory Map'!F963*SIN(RADIANS(90-2*DEGREES(ASIN($D$5/2000))))/COS(RADIANS(90-2*DEGREES(ASIN($D$5/2000))))-('Trajectory Map'!F963*'Trajectory Map'!F963/((Tool!$D$9-Tool!$D$10)*4*COS(RADIANS(90-2*DEGREES(ASIN($D$5/2000))))*COS(RADIANS(90-2*DEGREES(ASIN($D$5/2000)))))))</f>
        <v>-9.510462266810471E-2</v>
      </c>
      <c r="AC963">
        <f t="shared" si="103"/>
        <v>961</v>
      </c>
      <c r="AD963">
        <f t="shared" si="100"/>
        <v>1753.9894526478772</v>
      </c>
      <c r="AE963">
        <v>0</v>
      </c>
      <c r="AF963">
        <v>0</v>
      </c>
      <c r="AG963">
        <f t="shared" si="101"/>
        <v>28.718062892768408</v>
      </c>
      <c r="AH963">
        <f t="shared" ref="AH963:AH1026" si="104">AG963*2</f>
        <v>57.436125785536817</v>
      </c>
      <c r="AI963">
        <f t="shared" si="102"/>
        <v>32.563874214463183</v>
      </c>
      <c r="AJ963">
        <f>(1/9.81)*(SQRT(9.81*2*Basic!$C$4)*SIN(RADIANS(AI963))+(SQRT((SQRT(9.81*2*Basic!$C$4)*SIN(RADIANS(AI963))*SQRT(9.81*2*Basic!$C$4)*SIN(RADIANS(AI963)))-19.62*(-Basic!$C$3))))*SQRT(9.81*2*Basic!$C$4)*COS(RADIANS(AI963))</f>
        <v>4.3983608836791417</v>
      </c>
    </row>
    <row r="964" spans="6:36" x14ac:dyDescent="0.3">
      <c r="F964" s="36">
        <f t="shared" ref="F964:F1027" si="105">AJ964</f>
        <v>4.3995184675986305</v>
      </c>
      <c r="G964" s="36">
        <f>Tool!$D$10+('Trajectory Map'!F964*SIN(RADIANS(90-2*DEGREES(ASIN($D$5/2000))))/COS(RADIANS(90-2*DEGREES(ASIN($D$5/2000))))-('Trajectory Map'!F964*'Trajectory Map'!F964/((Tool!$D$9-Tool!$D$10)*4*COS(RADIANS(90-2*DEGREES(ASIN($D$5/2000))))*COS(RADIANS(90-2*DEGREES(ASIN($D$5/2000)))))))</f>
        <v>-9.8054759311049899E-2</v>
      </c>
      <c r="AC964">
        <f t="shared" si="103"/>
        <v>962</v>
      </c>
      <c r="AD964">
        <f t="shared" ref="AD964:AD1027" si="106">SQRT($AB$7-(AC964*AC964))</f>
        <v>1753.4411880642019</v>
      </c>
      <c r="AE964">
        <v>0</v>
      </c>
      <c r="AF964">
        <v>0</v>
      </c>
      <c r="AG964">
        <f t="shared" ref="AG964:AG1027" si="107">DEGREES(ASIN(AC964/2000))</f>
        <v>28.750733975295635</v>
      </c>
      <c r="AH964">
        <f t="shared" si="104"/>
        <v>57.50146795059127</v>
      </c>
      <c r="AI964">
        <f t="shared" ref="AI964:AI1027" si="108">90-AH964</f>
        <v>32.49853204940873</v>
      </c>
      <c r="AJ964">
        <f>(1/9.81)*(SQRT(9.81*2*Basic!$C$4)*SIN(RADIANS(AI964))+(SQRT((SQRT(9.81*2*Basic!$C$4)*SIN(RADIANS(AI964))*SQRT(9.81*2*Basic!$C$4)*SIN(RADIANS(AI964)))-19.62*(-Basic!$C$3))))*SQRT(9.81*2*Basic!$C$4)*COS(RADIANS(AI964))</f>
        <v>4.3995184675986305</v>
      </c>
    </row>
    <row r="965" spans="6:36" x14ac:dyDescent="0.3">
      <c r="F965" s="36">
        <f t="shared" si="105"/>
        <v>4.4006669366348463</v>
      </c>
      <c r="G965" s="36">
        <f>Tool!$D$10+('Trajectory Map'!F965*SIN(RADIANS(90-2*DEGREES(ASIN($D$5/2000))))/COS(RADIANS(90-2*DEGREES(ASIN($D$5/2000))))-('Trajectory Map'!F965*'Trajectory Map'!F965/((Tool!$D$9-Tool!$D$10)*4*COS(RADIANS(90-2*DEGREES(ASIN($D$5/2000))))*COS(RADIANS(90-2*DEGREES(ASIN($D$5/2000)))))))</f>
        <v>-0.10098264009789126</v>
      </c>
      <c r="AC965">
        <f t="shared" ref="AC965:AC1028" si="109">AC964+1</f>
        <v>963</v>
      </c>
      <c r="AD965">
        <f t="shared" si="106"/>
        <v>1752.8921815103176</v>
      </c>
      <c r="AE965">
        <v>0</v>
      </c>
      <c r="AF965">
        <v>0</v>
      </c>
      <c r="AG965">
        <f t="shared" si="107"/>
        <v>28.78341528190316</v>
      </c>
      <c r="AH965">
        <f t="shared" si="104"/>
        <v>57.56683056380632</v>
      </c>
      <c r="AI965">
        <f t="shared" si="108"/>
        <v>32.43316943619368</v>
      </c>
      <c r="AJ965">
        <f>(1/9.81)*(SQRT(9.81*2*Basic!$C$4)*SIN(RADIANS(AI965))+(SQRT((SQRT(9.81*2*Basic!$C$4)*SIN(RADIANS(AI965))*SQRT(9.81*2*Basic!$C$4)*SIN(RADIANS(AI965)))-19.62*(-Basic!$C$3))))*SQRT(9.81*2*Basic!$C$4)*COS(RADIANS(AI965))</f>
        <v>4.4006669366348463</v>
      </c>
    </row>
    <row r="966" spans="6:36" x14ac:dyDescent="0.3">
      <c r="F966" s="36">
        <f t="shared" si="105"/>
        <v>4.4018062891767551</v>
      </c>
      <c r="G966" s="36">
        <f>Tool!$D$10+('Trajectory Map'!F966*SIN(RADIANS(90-2*DEGREES(ASIN($D$5/2000))))/COS(RADIANS(90-2*DEGREES(ASIN($D$5/2000))))-('Trajectory Map'!F966*'Trajectory Map'!F966/((Tool!$D$9-Tool!$D$10)*4*COS(RADIANS(90-2*DEGREES(ASIN($D$5/2000))))*COS(RADIANS(90-2*DEGREES(ASIN($D$5/2000)))))))</f>
        <v>-0.10388823782783341</v>
      </c>
      <c r="AC966">
        <f t="shared" si="109"/>
        <v>964</v>
      </c>
      <c r="AD966">
        <f t="shared" si="106"/>
        <v>1752.3424322888493</v>
      </c>
      <c r="AE966">
        <v>0</v>
      </c>
      <c r="AF966">
        <v>0</v>
      </c>
      <c r="AG966">
        <f t="shared" si="107"/>
        <v>28.816106832838503</v>
      </c>
      <c r="AH966">
        <f t="shared" si="104"/>
        <v>57.632213665677007</v>
      </c>
      <c r="AI966">
        <f t="shared" si="108"/>
        <v>32.367786334322993</v>
      </c>
      <c r="AJ966">
        <f>(1/9.81)*(SQRT(9.81*2*Basic!$C$4)*SIN(RADIANS(AI966))+(SQRT((SQRT(9.81*2*Basic!$C$4)*SIN(RADIANS(AI966))*SQRT(9.81*2*Basic!$C$4)*SIN(RADIANS(AI966)))-19.62*(-Basic!$C$3))))*SQRT(9.81*2*Basic!$C$4)*COS(RADIANS(AI966))</f>
        <v>4.4018062891767551</v>
      </c>
    </row>
    <row r="967" spans="6:36" x14ac:dyDescent="0.3">
      <c r="F967" s="36">
        <f t="shared" si="105"/>
        <v>4.402936523635371</v>
      </c>
      <c r="G967" s="36">
        <f>Tool!$D$10+('Trajectory Map'!F967*SIN(RADIANS(90-2*DEGREES(ASIN($D$5/2000))))/COS(RADIANS(90-2*DEGREES(ASIN($D$5/2000))))-('Trajectory Map'!F967*'Trajectory Map'!F967/((Tool!$D$9-Tool!$D$10)*4*COS(RADIANS(90-2*DEGREES(ASIN($D$5/2000))))*COS(RADIANS(90-2*DEGREES(ASIN($D$5/2000)))))))</f>
        <v>-0.10677152553424918</v>
      </c>
      <c r="AC967">
        <f t="shared" si="109"/>
        <v>965</v>
      </c>
      <c r="AD967">
        <f t="shared" si="106"/>
        <v>1751.7919397006026</v>
      </c>
      <c r="AE967">
        <v>0</v>
      </c>
      <c r="AF967">
        <v>0</v>
      </c>
      <c r="AG967">
        <f t="shared" si="107"/>
        <v>28.848808648394257</v>
      </c>
      <c r="AH967">
        <f t="shared" si="104"/>
        <v>57.697617296788515</v>
      </c>
      <c r="AI967">
        <f t="shared" si="108"/>
        <v>32.302382703211485</v>
      </c>
      <c r="AJ967">
        <f>(1/9.81)*(SQRT(9.81*2*Basic!$C$4)*SIN(RADIANS(AI967))+(SQRT((SQRT(9.81*2*Basic!$C$4)*SIN(RADIANS(AI967))*SQRT(9.81*2*Basic!$C$4)*SIN(RADIANS(AI967)))-19.62*(-Basic!$C$3))))*SQRT(9.81*2*Basic!$C$4)*COS(RADIANS(AI967))</f>
        <v>4.402936523635371</v>
      </c>
    </row>
    <row r="968" spans="6:36" x14ac:dyDescent="0.3">
      <c r="F968" s="36">
        <f t="shared" si="105"/>
        <v>4.4040576384437591</v>
      </c>
      <c r="G968" s="36">
        <f>Tool!$D$10+('Trajectory Map'!F968*SIN(RADIANS(90-2*DEGREES(ASIN($D$5/2000))))/COS(RADIANS(90-2*DEGREES(ASIN($D$5/2000))))-('Trajectory Map'!F968*'Trajectory Map'!F968/((Tool!$D$9-Tool!$D$10)*4*COS(RADIANS(90-2*DEGREES(ASIN($D$5/2000))))*COS(RADIANS(90-2*DEGREES(ASIN($D$5/2000)))))))</f>
        <v>-0.10963247648488572</v>
      </c>
      <c r="AC968">
        <f t="shared" si="109"/>
        <v>966</v>
      </c>
      <c r="AD968">
        <f t="shared" si="106"/>
        <v>1751.2407030445586</v>
      </c>
      <c r="AE968">
        <v>0</v>
      </c>
      <c r="AF968">
        <v>0</v>
      </c>
      <c r="AG968">
        <f t="shared" si="107"/>
        <v>28.881520748908294</v>
      </c>
      <c r="AH968">
        <f t="shared" si="104"/>
        <v>57.763041497816587</v>
      </c>
      <c r="AI968">
        <f t="shared" si="108"/>
        <v>32.236958502183413</v>
      </c>
      <c r="AJ968">
        <f>(1/9.81)*(SQRT(9.81*2*Basic!$C$4)*SIN(RADIANS(AI968))+(SQRT((SQRT(9.81*2*Basic!$C$4)*SIN(RADIANS(AI968))*SQRT(9.81*2*Basic!$C$4)*SIN(RADIANS(AI968)))-19.62*(-Basic!$C$3))))*SQRT(9.81*2*Basic!$C$4)*COS(RADIANS(AI968))</f>
        <v>4.4040576384437591</v>
      </c>
    </row>
    <row r="969" spans="6:36" x14ac:dyDescent="0.3">
      <c r="F969" s="36">
        <f t="shared" si="105"/>
        <v>4.4051696320570315</v>
      </c>
      <c r="G969" s="36">
        <f>Tool!$D$10+('Trajectory Map'!F969*SIN(RADIANS(90-2*DEGREES(ASIN($D$5/2000))))/COS(RADIANS(90-2*DEGREES(ASIN($D$5/2000))))-('Trajectory Map'!F969*'Trajectory Map'!F969/((Tool!$D$9-Tool!$D$10)*4*COS(RADIANS(90-2*DEGREES(ASIN($D$5/2000))))*COS(RADIANS(90-2*DEGREES(ASIN($D$5/2000)))))))</f>
        <v>-0.11247106418204922</v>
      </c>
      <c r="AC969">
        <f t="shared" si="109"/>
        <v>967</v>
      </c>
      <c r="AD969">
        <f t="shared" si="106"/>
        <v>1750.6887216178666</v>
      </c>
      <c r="AE969">
        <v>0</v>
      </c>
      <c r="AF969">
        <v>0</v>
      </c>
      <c r="AG969">
        <f t="shared" si="107"/>
        <v>28.914243154763888</v>
      </c>
      <c r="AH969">
        <f t="shared" si="104"/>
        <v>57.828486309527776</v>
      </c>
      <c r="AI969">
        <f t="shared" si="108"/>
        <v>32.171513690472224</v>
      </c>
      <c r="AJ969">
        <f>(1/9.81)*(SQRT(9.81*2*Basic!$C$4)*SIN(RADIANS(AI969))+(SQRT((SQRT(9.81*2*Basic!$C$4)*SIN(RADIANS(AI969))*SQRT(9.81*2*Basic!$C$4)*SIN(RADIANS(AI969)))-19.62*(-Basic!$C$3))))*SQRT(9.81*2*Basic!$C$4)*COS(RADIANS(AI969))</f>
        <v>4.4051696320570315</v>
      </c>
    </row>
    <row r="970" spans="6:36" x14ac:dyDescent="0.3">
      <c r="F970" s="36">
        <f t="shared" si="105"/>
        <v>4.4062725029523522</v>
      </c>
      <c r="G970" s="36">
        <f>Tool!$D$10+('Trajectory Map'!F970*SIN(RADIANS(90-2*DEGREES(ASIN($D$5/2000))))/COS(RADIANS(90-2*DEGREES(ASIN($D$5/2000))))-('Trajectory Map'!F970*'Trajectory Map'!F970/((Tool!$D$9-Tool!$D$10)*4*COS(RADIANS(90-2*DEGREES(ASIN($D$5/2000))))*COS(RADIANS(90-2*DEGREES(ASIN($D$5/2000)))))))</f>
        <v>-0.11528726236281717</v>
      </c>
      <c r="AC970">
        <f t="shared" si="109"/>
        <v>968</v>
      </c>
      <c r="AD970">
        <f t="shared" si="106"/>
        <v>1750.1359947158392</v>
      </c>
      <c r="AE970">
        <v>0</v>
      </c>
      <c r="AF970">
        <v>0</v>
      </c>
      <c r="AG970">
        <f t="shared" si="107"/>
        <v>28.946975886389914</v>
      </c>
      <c r="AH970">
        <f t="shared" si="104"/>
        <v>57.893951772779829</v>
      </c>
      <c r="AI970">
        <f t="shared" si="108"/>
        <v>32.106048227220171</v>
      </c>
      <c r="AJ970">
        <f>(1/9.81)*(SQRT(9.81*2*Basic!$C$4)*SIN(RADIANS(AI970))+(SQRT((SQRT(9.81*2*Basic!$C$4)*SIN(RADIANS(AI970))*SQRT(9.81*2*Basic!$C$4)*SIN(RADIANS(AI970)))-19.62*(-Basic!$C$3))))*SQRT(9.81*2*Basic!$C$4)*COS(RADIANS(AI970))</f>
        <v>4.4062725029523522</v>
      </c>
    </row>
    <row r="971" spans="6:36" x14ac:dyDescent="0.3">
      <c r="F971" s="36">
        <f t="shared" si="105"/>
        <v>4.4073662496289332</v>
      </c>
      <c r="G971" s="36">
        <f>Tool!$D$10+('Trajectory Map'!F971*SIN(RADIANS(90-2*DEGREES(ASIN($D$5/2000))))/COS(RADIANS(90-2*DEGREES(ASIN($D$5/2000))))-('Trajectory Map'!F971*'Trajectory Map'!F971/((Tool!$D$9-Tool!$D$10)*4*COS(RADIANS(90-2*DEGREES(ASIN($D$5/2000))))*COS(RADIANS(90-2*DEGREES(ASIN($D$5/2000)))))))</f>
        <v>-0.11808104499921157</v>
      </c>
      <c r="AC971">
        <f t="shared" si="109"/>
        <v>969</v>
      </c>
      <c r="AD971">
        <f t="shared" si="106"/>
        <v>1749.5825216319463</v>
      </c>
      <c r="AE971">
        <v>0</v>
      </c>
      <c r="AF971">
        <v>0</v>
      </c>
      <c r="AG971">
        <f t="shared" si="107"/>
        <v>28.979718964260964</v>
      </c>
      <c r="AH971">
        <f t="shared" si="104"/>
        <v>57.959437928521929</v>
      </c>
      <c r="AI971">
        <f t="shared" si="108"/>
        <v>32.040562071478071</v>
      </c>
      <c r="AJ971">
        <f>(1/9.81)*(SQRT(9.81*2*Basic!$C$4)*SIN(RADIANS(AI971))+(SQRT((SQRT(9.81*2*Basic!$C$4)*SIN(RADIANS(AI971))*SQRT(9.81*2*Basic!$C$4)*SIN(RADIANS(AI971)))-19.62*(-Basic!$C$3))))*SQRT(9.81*2*Basic!$C$4)*COS(RADIANS(AI971))</f>
        <v>4.4073662496289332</v>
      </c>
    </row>
    <row r="972" spans="6:36" x14ac:dyDescent="0.3">
      <c r="F972" s="36">
        <f t="shared" si="105"/>
        <v>4.408450870608033</v>
      </c>
      <c r="G972" s="36">
        <f>Tool!$D$10+('Trajectory Map'!F972*SIN(RADIANS(90-2*DEGREES(ASIN($D$5/2000))))/COS(RADIANS(90-2*DEGREES(ASIN($D$5/2000))))-('Trajectory Map'!F972*'Trajectory Map'!F972/((Tool!$D$9-Tool!$D$10)*4*COS(RADIANS(90-2*DEGREES(ASIN($D$5/2000))))*COS(RADIANS(90-2*DEGREES(ASIN($D$5/2000)))))))</f>
        <v>-0.12085238629839345</v>
      </c>
      <c r="AC972">
        <f t="shared" si="109"/>
        <v>970</v>
      </c>
      <c r="AD972">
        <f t="shared" si="106"/>
        <v>1749.0283016578092</v>
      </c>
      <c r="AE972">
        <v>0</v>
      </c>
      <c r="AF972">
        <v>0</v>
      </c>
      <c r="AG972">
        <f t="shared" si="107"/>
        <v>29.012472408897541</v>
      </c>
      <c r="AH972">
        <f t="shared" si="104"/>
        <v>58.024944817795081</v>
      </c>
      <c r="AI972">
        <f t="shared" si="108"/>
        <v>31.975055182204919</v>
      </c>
      <c r="AJ972">
        <f>(1/9.81)*(SQRT(9.81*2*Basic!$C$4)*SIN(RADIANS(AI972))+(SQRT((SQRT(9.81*2*Basic!$C$4)*SIN(RADIANS(AI972))*SQRT(9.81*2*Basic!$C$4)*SIN(RADIANS(AI972)))-19.62*(-Basic!$C$3))))*SQRT(9.81*2*Basic!$C$4)*COS(RADIANS(AI972))</f>
        <v>4.408450870608033</v>
      </c>
    </row>
    <row r="973" spans="6:36" x14ac:dyDescent="0.3">
      <c r="F973" s="36">
        <f t="shared" si="105"/>
        <v>4.4095263644329652</v>
      </c>
      <c r="G973" s="36">
        <f>Tool!$D$10+('Trajectory Map'!F973*SIN(RADIANS(90-2*DEGREES(ASIN($D$5/2000))))/COS(RADIANS(90-2*DEGREES(ASIN($D$5/2000))))-('Trajectory Map'!F973*'Trajectory Map'!F973/((Tool!$D$9-Tool!$D$10)*4*COS(RADIANS(90-2*DEGREES(ASIN($D$5/2000))))*COS(RADIANS(90-2*DEGREES(ASIN($D$5/2000)))))))</f>
        <v>-0.12360126070286448</v>
      </c>
      <c r="AC973">
        <f t="shared" si="109"/>
        <v>971</v>
      </c>
      <c r="AD973">
        <f t="shared" si="106"/>
        <v>1748.4733340831938</v>
      </c>
      <c r="AE973">
        <v>0</v>
      </c>
      <c r="AF973">
        <v>0</v>
      </c>
      <c r="AG973">
        <f t="shared" si="107"/>
        <v>29.04523624086621</v>
      </c>
      <c r="AH973">
        <f t="shared" si="104"/>
        <v>58.090472481732419</v>
      </c>
      <c r="AI973">
        <f t="shared" si="108"/>
        <v>31.909527518267581</v>
      </c>
      <c r="AJ973">
        <f>(1/9.81)*(SQRT(9.81*2*Basic!$C$4)*SIN(RADIANS(AI973))+(SQRT((SQRT(9.81*2*Basic!$C$4)*SIN(RADIANS(AI973))*SQRT(9.81*2*Basic!$C$4)*SIN(RADIANS(AI973)))-19.62*(-Basic!$C$3))))*SQRT(9.81*2*Basic!$C$4)*COS(RADIANS(AI973))</f>
        <v>4.4095263644329652</v>
      </c>
    </row>
    <row r="974" spans="6:36" x14ac:dyDescent="0.3">
      <c r="F974" s="36">
        <f t="shared" si="105"/>
        <v>4.410592729669089</v>
      </c>
      <c r="G974" s="36">
        <f>Tool!$D$10+('Trajectory Map'!F974*SIN(RADIANS(90-2*DEGREES(ASIN($D$5/2000))))/COS(RADIANS(90-2*DEGREES(ASIN($D$5/2000))))-('Trajectory Map'!F974*'Trajectory Map'!F974/((Tool!$D$9-Tool!$D$10)*4*COS(RADIANS(90-2*DEGREES(ASIN($D$5/2000))))*COS(RADIANS(90-2*DEGREES(ASIN($D$5/2000)))))))</f>
        <v>-0.1263276428906428</v>
      </c>
      <c r="AC974">
        <f t="shared" si="109"/>
        <v>972</v>
      </c>
      <c r="AD974">
        <f t="shared" si="106"/>
        <v>1747.9176181960063</v>
      </c>
      <c r="AE974">
        <v>0</v>
      </c>
      <c r="AF974">
        <v>0</v>
      </c>
      <c r="AG974">
        <f t="shared" si="107"/>
        <v>29.07801048077976</v>
      </c>
      <c r="AH974">
        <f t="shared" si="104"/>
        <v>58.15602096155952</v>
      </c>
      <c r="AI974">
        <f t="shared" si="108"/>
        <v>31.84397903844048</v>
      </c>
      <c r="AJ974">
        <f>(1/9.81)*(SQRT(9.81*2*Basic!$C$4)*SIN(RADIANS(AI974))+(SQRT((SQRT(9.81*2*Basic!$C$4)*SIN(RADIANS(AI974))*SQRT(9.81*2*Basic!$C$4)*SIN(RADIANS(AI974)))-19.62*(-Basic!$C$3))))*SQRT(9.81*2*Basic!$C$4)*COS(RADIANS(AI974))</f>
        <v>4.410592729669089</v>
      </c>
    </row>
    <row r="975" spans="6:36" x14ac:dyDescent="0.3">
      <c r="F975" s="36">
        <f t="shared" si="105"/>
        <v>4.4116499649038099</v>
      </c>
      <c r="G975" s="36">
        <f>Tool!$D$10+('Trajectory Map'!F975*SIN(RADIANS(90-2*DEGREES(ASIN($D$5/2000))))/COS(RADIANS(90-2*DEGREES(ASIN($D$5/2000))))-('Trajectory Map'!F975*'Trajectory Map'!F975/((Tool!$D$9-Tool!$D$10)*4*COS(RADIANS(90-2*DEGREES(ASIN($D$5/2000))))*COS(RADIANS(90-2*DEGREES(ASIN($D$5/2000)))))))</f>
        <v>-0.12903150777542916</v>
      </c>
      <c r="AC975">
        <f t="shared" si="109"/>
        <v>973</v>
      </c>
      <c r="AD975">
        <f t="shared" si="106"/>
        <v>1747.3611532822858</v>
      </c>
      <c r="AE975">
        <v>0</v>
      </c>
      <c r="AF975">
        <v>0</v>
      </c>
      <c r="AG975">
        <f t="shared" si="107"/>
        <v>29.110795149297385</v>
      </c>
      <c r="AH975">
        <f t="shared" si="104"/>
        <v>58.221590298594769</v>
      </c>
      <c r="AI975">
        <f t="shared" si="108"/>
        <v>31.778409701405231</v>
      </c>
      <c r="AJ975">
        <f>(1/9.81)*(SQRT(9.81*2*Basic!$C$4)*SIN(RADIANS(AI975))+(SQRT((SQRT(9.81*2*Basic!$C$4)*SIN(RADIANS(AI975))*SQRT(9.81*2*Basic!$C$4)*SIN(RADIANS(AI975)))-19.62*(-Basic!$C$3))))*SQRT(9.81*2*Basic!$C$4)*COS(RADIANS(AI975))</f>
        <v>4.4116499649038099</v>
      </c>
    </row>
    <row r="976" spans="6:36" x14ac:dyDescent="0.3">
      <c r="F976" s="36">
        <f t="shared" si="105"/>
        <v>4.4126980687465815</v>
      </c>
      <c r="G976" s="36">
        <f>Tool!$D$10+('Trajectory Map'!F976*SIN(RADIANS(90-2*DEGREES(ASIN($D$5/2000))))/COS(RADIANS(90-2*DEGREES(ASIN($D$5/2000))))-('Trajectory Map'!F976*'Trajectory Map'!F976/((Tool!$D$9-Tool!$D$10)*4*COS(RADIANS(90-2*DEGREES(ASIN($D$5/2000))))*COS(RADIANS(90-2*DEGREES(ASIN($D$5/2000)))))))</f>
        <v>-0.13171283050680671</v>
      </c>
      <c r="AC976">
        <f t="shared" si="109"/>
        <v>974</v>
      </c>
      <c r="AD976">
        <f t="shared" si="106"/>
        <v>1746.8039386261985</v>
      </c>
      <c r="AE976">
        <v>0</v>
      </c>
      <c r="AF976">
        <v>0</v>
      </c>
      <c r="AG976">
        <f t="shared" si="107"/>
        <v>29.143590267124811</v>
      </c>
      <c r="AH976">
        <f t="shared" si="104"/>
        <v>58.287180534249622</v>
      </c>
      <c r="AI976">
        <f t="shared" si="108"/>
        <v>31.712819465750378</v>
      </c>
      <c r="AJ976">
        <f>(1/9.81)*(SQRT(9.81*2*Basic!$C$4)*SIN(RADIANS(AI976))+(SQRT((SQRT(9.81*2*Basic!$C$4)*SIN(RADIANS(AI976))*SQRT(9.81*2*Basic!$C$4)*SIN(RADIANS(AI976)))-19.62*(-Basic!$C$3))))*SQRT(9.81*2*Basic!$C$4)*COS(RADIANS(AI976))</f>
        <v>4.4126980687465815</v>
      </c>
    </row>
    <row r="977" spans="6:36" x14ac:dyDescent="0.3">
      <c r="F977" s="36">
        <f t="shared" si="105"/>
        <v>4.413737039828904</v>
      </c>
      <c r="G977" s="36">
        <f>Tool!$D$10+('Trajectory Map'!F977*SIN(RADIANS(90-2*DEGREES(ASIN($D$5/2000))))/COS(RADIANS(90-2*DEGREES(ASIN($D$5/2000))))-('Trajectory Map'!F977*'Trajectory Map'!F977/((Tool!$D$9-Tool!$D$10)*4*COS(RADIANS(90-2*DEGREES(ASIN($D$5/2000))))*COS(RADIANS(90-2*DEGREES(ASIN($D$5/2000)))))))</f>
        <v>-0.13437158647041425</v>
      </c>
      <c r="AC977">
        <f t="shared" si="109"/>
        <v>975</v>
      </c>
      <c r="AD977">
        <f t="shared" si="106"/>
        <v>1746.2459735100322</v>
      </c>
      <c r="AE977">
        <v>0</v>
      </c>
      <c r="AF977">
        <v>0</v>
      </c>
      <c r="AG977">
        <f t="shared" si="107"/>
        <v>29.17639585501448</v>
      </c>
      <c r="AH977">
        <f t="shared" si="104"/>
        <v>58.35279171002896</v>
      </c>
      <c r="AI977">
        <f t="shared" si="108"/>
        <v>31.64720828997104</v>
      </c>
      <c r="AJ977">
        <f>(1/9.81)*(SQRT(9.81*2*Basic!$C$4)*SIN(RADIANS(AI977))+(SQRT((SQRT(9.81*2*Basic!$C$4)*SIN(RADIANS(AI977))*SQRT(9.81*2*Basic!$C$4)*SIN(RADIANS(AI977)))-19.62*(-Basic!$C$3))))*SQRT(9.81*2*Basic!$C$4)*COS(RADIANS(AI977))</f>
        <v>4.413737039828904</v>
      </c>
    </row>
    <row r="978" spans="6:36" x14ac:dyDescent="0.3">
      <c r="F978" s="36">
        <f t="shared" si="105"/>
        <v>4.41476687680432</v>
      </c>
      <c r="G978" s="36">
        <f>Tool!$D$10+('Trajectory Map'!F978*SIN(RADIANS(90-2*DEGREES(ASIN($D$5/2000))))/COS(RADIANS(90-2*DEGREES(ASIN($D$5/2000))))-('Trajectory Map'!F978*'Trajectory Map'!F978/((Tool!$D$9-Tool!$D$10)*4*COS(RADIANS(90-2*DEGREES(ASIN($D$5/2000))))*COS(RADIANS(90-2*DEGREES(ASIN($D$5/2000)))))))</f>
        <v>-0.13700775128810427</v>
      </c>
      <c r="AC978">
        <f t="shared" si="109"/>
        <v>976</v>
      </c>
      <c r="AD978">
        <f t="shared" si="106"/>
        <v>1745.6872572141895</v>
      </c>
      <c r="AE978">
        <v>0</v>
      </c>
      <c r="AF978">
        <v>0</v>
      </c>
      <c r="AG978">
        <f t="shared" si="107"/>
        <v>29.209211933765754</v>
      </c>
      <c r="AH978">
        <f t="shared" si="104"/>
        <v>58.418423867531509</v>
      </c>
      <c r="AI978">
        <f t="shared" si="108"/>
        <v>31.581576132468491</v>
      </c>
      <c r="AJ978">
        <f>(1/9.81)*(SQRT(9.81*2*Basic!$C$4)*SIN(RADIANS(AI978))+(SQRT((SQRT(9.81*2*Basic!$C$4)*SIN(RADIANS(AI978))*SQRT(9.81*2*Basic!$C$4)*SIN(RADIANS(AI978)))-19.62*(-Basic!$C$3))))*SQRT(9.81*2*Basic!$C$4)*COS(RADIANS(AI978))</f>
        <v>4.41476687680432</v>
      </c>
    </row>
    <row r="979" spans="6:36" x14ac:dyDescent="0.3">
      <c r="F979" s="36">
        <f t="shared" si="105"/>
        <v>4.4157875783484197</v>
      </c>
      <c r="G979" s="36">
        <f>Tool!$D$10+('Trajectory Map'!F979*SIN(RADIANS(90-2*DEGREES(ASIN($D$5/2000))))/COS(RADIANS(90-2*DEGREES(ASIN($D$5/2000))))-('Trajectory Map'!F979*'Trajectory Map'!F979/((Tool!$D$9-Tool!$D$10)*4*COS(RADIANS(90-2*DEGREES(ASIN($D$5/2000))))*COS(RADIANS(90-2*DEGREES(ASIN($D$5/2000)))))))</f>
        <v>-0.13962130081814461</v>
      </c>
      <c r="AC979">
        <f t="shared" si="109"/>
        <v>977</v>
      </c>
      <c r="AD979">
        <f t="shared" si="106"/>
        <v>1745.1277890171825</v>
      </c>
      <c r="AE979">
        <v>0</v>
      </c>
      <c r="AF979">
        <v>0</v>
      </c>
      <c r="AG979">
        <f t="shared" si="107"/>
        <v>29.242038524224995</v>
      </c>
      <c r="AH979">
        <f t="shared" si="104"/>
        <v>58.48407704844999</v>
      </c>
      <c r="AI979">
        <f t="shared" si="108"/>
        <v>31.51592295155001</v>
      </c>
      <c r="AJ979">
        <f>(1/9.81)*(SQRT(9.81*2*Basic!$C$4)*SIN(RADIANS(AI979))+(SQRT((SQRT(9.81*2*Basic!$C$4)*SIN(RADIANS(AI979))*SQRT(9.81*2*Basic!$C$4)*SIN(RADIANS(AI979)))-19.62*(-Basic!$C$3))))*SQRT(9.81*2*Basic!$C$4)*COS(RADIANS(AI979))</f>
        <v>4.4157875783484197</v>
      </c>
    </row>
    <row r="980" spans="6:36" x14ac:dyDescent="0.3">
      <c r="F980" s="36">
        <f t="shared" si="105"/>
        <v>4.4167991431588307</v>
      </c>
      <c r="G980" s="36">
        <f>Tool!$D$10+('Trajectory Map'!F980*SIN(RADIANS(90-2*DEGREES(ASIN($D$5/2000))))/COS(RADIANS(90-2*DEGREES(ASIN($D$5/2000))))-('Trajectory Map'!F980*'Trajectory Map'!F980/((Tool!$D$9-Tool!$D$10)*4*COS(RADIANS(90-2*DEGREES(ASIN($D$5/2000))))*COS(RADIANS(90-2*DEGREES(ASIN($D$5/2000)))))))</f>
        <v>-0.1422122111553481</v>
      </c>
      <c r="AC980">
        <f t="shared" si="109"/>
        <v>978</v>
      </c>
      <c r="AD980">
        <f t="shared" si="106"/>
        <v>1744.5675681956259</v>
      </c>
      <c r="AE980">
        <v>0</v>
      </c>
      <c r="AF980">
        <v>0</v>
      </c>
      <c r="AG980">
        <f t="shared" si="107"/>
        <v>29.274875647285814</v>
      </c>
      <c r="AH980">
        <f t="shared" si="104"/>
        <v>58.549751294571628</v>
      </c>
      <c r="AI980">
        <f t="shared" si="108"/>
        <v>31.450248705428372</v>
      </c>
      <c r="AJ980">
        <f>(1/9.81)*(SQRT(9.81*2*Basic!$C$4)*SIN(RADIANS(AI980))+(SQRT((SQRT(9.81*2*Basic!$C$4)*SIN(RADIANS(AI980))*SQRT(9.81*2*Basic!$C$4)*SIN(RADIANS(AI980)))-19.62*(-Basic!$C$3))))*SQRT(9.81*2*Basic!$C$4)*COS(RADIANS(AI980))</f>
        <v>4.4167991431588307</v>
      </c>
    </row>
    <row r="981" spans="6:36" x14ac:dyDescent="0.3">
      <c r="F981" s="36">
        <f t="shared" si="105"/>
        <v>4.4178015699552269</v>
      </c>
      <c r="G981" s="36">
        <f>Tool!$D$10+('Trajectory Map'!F981*SIN(RADIANS(90-2*DEGREES(ASIN($D$5/2000))))/COS(RADIANS(90-2*DEGREES(ASIN($D$5/2000))))-('Trajectory Map'!F981*'Trajectory Map'!F981/((Tool!$D$9-Tool!$D$10)*4*COS(RADIANS(90-2*DEGREES(ASIN($D$5/2000))))*COS(RADIANS(90-2*DEGREES(ASIN($D$5/2000)))))))</f>
        <v>-0.14478045863128042</v>
      </c>
      <c r="AC981">
        <f t="shared" si="109"/>
        <v>979</v>
      </c>
      <c r="AD981">
        <f t="shared" si="106"/>
        <v>1744.0065940242314</v>
      </c>
      <c r="AE981">
        <v>0</v>
      </c>
      <c r="AF981">
        <v>0</v>
      </c>
      <c r="AG981">
        <f t="shared" si="107"/>
        <v>29.307723323889217</v>
      </c>
      <c r="AH981">
        <f t="shared" si="104"/>
        <v>58.615446647778434</v>
      </c>
      <c r="AI981">
        <f t="shared" si="108"/>
        <v>31.384553352221566</v>
      </c>
      <c r="AJ981">
        <f>(1/9.81)*(SQRT(9.81*2*Basic!$C$4)*SIN(RADIANS(AI981))+(SQRT((SQRT(9.81*2*Basic!$C$4)*SIN(RADIANS(AI981))*SQRT(9.81*2*Basic!$C$4)*SIN(RADIANS(AI981)))-19.62*(-Basic!$C$3))))*SQRT(9.81*2*Basic!$C$4)*COS(RADIANS(AI981))</f>
        <v>4.4178015699552269</v>
      </c>
    </row>
    <row r="982" spans="6:36" x14ac:dyDescent="0.3">
      <c r="F982" s="36">
        <f t="shared" si="105"/>
        <v>4.4187948574793143</v>
      </c>
      <c r="G982" s="36">
        <f>Tool!$D$10+('Trajectory Map'!F982*SIN(RADIANS(90-2*DEGREES(ASIN($D$5/2000))))/COS(RADIANS(90-2*DEGREES(ASIN($D$5/2000))))-('Trajectory Map'!F982*'Trajectory Map'!F982/((Tool!$D$9-Tool!$D$10)*4*COS(RADIANS(90-2*DEGREES(ASIN($D$5/2000))))*COS(RADIANS(90-2*DEGREES(ASIN($D$5/2000)))))))</f>
        <v>-0.14732601981438265</v>
      </c>
      <c r="AC982">
        <f t="shared" si="109"/>
        <v>980</v>
      </c>
      <c r="AD982">
        <f t="shared" si="106"/>
        <v>1743.4448657758007</v>
      </c>
      <c r="AE982">
        <v>0</v>
      </c>
      <c r="AF982">
        <v>0</v>
      </c>
      <c r="AG982">
        <f t="shared" si="107"/>
        <v>29.340581575023734</v>
      </c>
      <c r="AH982">
        <f t="shared" si="104"/>
        <v>58.681163150047468</v>
      </c>
      <c r="AI982">
        <f t="shared" si="108"/>
        <v>31.318836849952532</v>
      </c>
      <c r="AJ982">
        <f>(1/9.81)*(SQRT(9.81*2*Basic!$C$4)*SIN(RADIANS(AI982))+(SQRT((SQRT(9.81*2*Basic!$C$4)*SIN(RADIANS(AI982))*SQRT(9.81*2*Basic!$C$4)*SIN(RADIANS(AI982)))-19.62*(-Basic!$C$3))))*SQRT(9.81*2*Basic!$C$4)*COS(RADIANS(AI982))</f>
        <v>4.4187948574793143</v>
      </c>
    </row>
    <row r="983" spans="6:36" x14ac:dyDescent="0.3">
      <c r="F983" s="36">
        <f t="shared" si="105"/>
        <v>4.4197790044948384</v>
      </c>
      <c r="G983" s="36">
        <f>Tool!$D$10+('Trajectory Map'!F983*SIN(RADIANS(90-2*DEGREES(ASIN($D$5/2000))))/COS(RADIANS(90-2*DEGREES(ASIN($D$5/2000))))-('Trajectory Map'!F983*'Trajectory Map'!F983/((Tool!$D$9-Tool!$D$10)*4*COS(RADIANS(90-2*DEGREES(ASIN($D$5/2000))))*COS(RADIANS(90-2*DEGREES(ASIN($D$5/2000)))))))</f>
        <v>-0.14984887151015958</v>
      </c>
      <c r="AC983">
        <f t="shared" si="109"/>
        <v>981</v>
      </c>
      <c r="AD983">
        <f t="shared" si="106"/>
        <v>1742.8823827212209</v>
      </c>
      <c r="AE983">
        <v>0</v>
      </c>
      <c r="AF983">
        <v>0</v>
      </c>
      <c r="AG983">
        <f t="shared" si="107"/>
        <v>29.373450421725636</v>
      </c>
      <c r="AH983">
        <f t="shared" si="104"/>
        <v>58.746900843451272</v>
      </c>
      <c r="AI983">
        <f t="shared" si="108"/>
        <v>31.253099156548728</v>
      </c>
      <c r="AJ983">
        <f>(1/9.81)*(SQRT(9.81*2*Basic!$C$4)*SIN(RADIANS(AI983))+(SQRT((SQRT(9.81*2*Basic!$C$4)*SIN(RADIANS(AI983))*SQRT(9.81*2*Basic!$C$4)*SIN(RADIANS(AI983)))-19.62*(-Basic!$C$3))))*SQRT(9.81*2*Basic!$C$4)*COS(RADIANS(AI983))</f>
        <v>4.4197790044948384</v>
      </c>
    </row>
    <row r="984" spans="6:36" x14ac:dyDescent="0.3">
      <c r="F984" s="36">
        <f t="shared" si="105"/>
        <v>4.4207540097875819</v>
      </c>
      <c r="G984" s="36">
        <f>Tool!$D$10+('Trajectory Map'!F984*SIN(RADIANS(90-2*DEGREES(ASIN($D$5/2000))))/COS(RADIANS(90-2*DEGREES(ASIN($D$5/2000))))-('Trajectory Map'!F984*'Trajectory Map'!F984/((Tool!$D$9-Tool!$D$10)*4*COS(RADIANS(90-2*DEGREES(ASIN($D$5/2000))))*COS(RADIANS(90-2*DEGREES(ASIN($D$5/2000)))))))</f>
        <v>-0.15234899076133956</v>
      </c>
      <c r="AC984">
        <f t="shared" si="109"/>
        <v>982</v>
      </c>
      <c r="AD984">
        <f t="shared" si="106"/>
        <v>1742.3191441294559</v>
      </c>
      <c r="AE984">
        <v>0</v>
      </c>
      <c r="AF984">
        <v>0</v>
      </c>
      <c r="AG984">
        <f t="shared" si="107"/>
        <v>29.406329885079092</v>
      </c>
      <c r="AH984">
        <f t="shared" si="104"/>
        <v>58.812659770158184</v>
      </c>
      <c r="AI984">
        <f t="shared" si="108"/>
        <v>31.187340229841816</v>
      </c>
      <c r="AJ984">
        <f>(1/9.81)*(SQRT(9.81*2*Basic!$C$4)*SIN(RADIANS(AI984))+(SQRT((SQRT(9.81*2*Basic!$C$4)*SIN(RADIANS(AI984))*SQRT(9.81*2*Basic!$C$4)*SIN(RADIANS(AI984)))-19.62*(-Basic!$C$3))))*SQRT(9.81*2*Basic!$C$4)*COS(RADIANS(AI984))</f>
        <v>4.4207540097875819</v>
      </c>
    </row>
    <row r="985" spans="6:36" x14ac:dyDescent="0.3">
      <c r="F985" s="36">
        <f t="shared" si="105"/>
        <v>4.4217198721653563</v>
      </c>
      <c r="G985" s="36">
        <f>Tool!$D$10+('Trajectory Map'!F985*SIN(RADIANS(90-2*DEGREES(ASIN($D$5/2000))))/COS(RADIANS(90-2*DEGREES(ASIN($D$5/2000))))-('Trajectory Map'!F985*'Trajectory Map'!F985/((Tool!$D$9-Tool!$D$10)*4*COS(RADIANS(90-2*DEGREES(ASIN($D$5/2000))))*COS(RADIANS(90-2*DEGREES(ASIN($D$5/2000)))))))</f>
        <v>-0.15482635484800689</v>
      </c>
      <c r="AC985">
        <f t="shared" si="109"/>
        <v>983</v>
      </c>
      <c r="AD985">
        <f t="shared" si="106"/>
        <v>1741.7551492675427</v>
      </c>
      <c r="AE985">
        <v>0</v>
      </c>
      <c r="AF985">
        <v>0</v>
      </c>
      <c r="AG985">
        <f t="shared" si="107"/>
        <v>29.439219986216322</v>
      </c>
      <c r="AH985">
        <f t="shared" si="104"/>
        <v>58.878439972432645</v>
      </c>
      <c r="AI985">
        <f t="shared" si="108"/>
        <v>31.121560027567355</v>
      </c>
      <c r="AJ985">
        <f>(1/9.81)*(SQRT(9.81*2*Basic!$C$4)*SIN(RADIANS(AI985))+(SQRT((SQRT(9.81*2*Basic!$C$4)*SIN(RADIANS(AI985))*SQRT(9.81*2*Basic!$C$4)*SIN(RADIANS(AI985)))-19.62*(-Basic!$C$3))))*SQRT(9.81*2*Basic!$C$4)*COS(RADIANS(AI985))</f>
        <v>4.4217198721653563</v>
      </c>
    </row>
    <row r="986" spans="6:36" x14ac:dyDescent="0.3">
      <c r="F986" s="36">
        <f t="shared" si="105"/>
        <v>4.4226765904580043</v>
      </c>
      <c r="G986" s="36">
        <f>Tool!$D$10+('Trajectory Map'!F986*SIN(RADIANS(90-2*DEGREES(ASIN($D$5/2000))))/COS(RADIANS(90-2*DEGREES(ASIN($D$5/2000))))-('Trajectory Map'!F986*'Trajectory Map'!F986/((Tool!$D$9-Tool!$D$10)*4*COS(RADIANS(90-2*DEGREES(ASIN($D$5/2000))))*COS(RADIANS(90-2*DEGREES(ASIN($D$5/2000)))))))</f>
        <v>-0.15728094128777315</v>
      </c>
      <c r="AC986">
        <f t="shared" si="109"/>
        <v>984</v>
      </c>
      <c r="AD986">
        <f t="shared" si="106"/>
        <v>1741.1903974005829</v>
      </c>
      <c r="AE986">
        <v>0</v>
      </c>
      <c r="AF986">
        <v>0</v>
      </c>
      <c r="AG986">
        <f t="shared" si="107"/>
        <v>29.472120746317788</v>
      </c>
      <c r="AH986">
        <f t="shared" si="104"/>
        <v>58.944241492635577</v>
      </c>
      <c r="AI986">
        <f t="shared" si="108"/>
        <v>31.055758507364423</v>
      </c>
      <c r="AJ986">
        <f>(1/9.81)*(SQRT(9.81*2*Basic!$C$4)*SIN(RADIANS(AI986))+(SQRT((SQRT(9.81*2*Basic!$C$4)*SIN(RADIANS(AI986))*SQRT(9.81*2*Basic!$C$4)*SIN(RADIANS(AI986)))-19.62*(-Basic!$C$3))))*SQRT(9.81*2*Basic!$C$4)*COS(RADIANS(AI986))</f>
        <v>4.4226765904580043</v>
      </c>
    </row>
    <row r="987" spans="6:36" x14ac:dyDescent="0.3">
      <c r="F987" s="36">
        <f t="shared" si="105"/>
        <v>4.4236241635173954</v>
      </c>
      <c r="G987" s="36">
        <f>Tool!$D$10+('Trajectory Map'!F987*SIN(RADIANS(90-2*DEGREES(ASIN($D$5/2000))))/COS(RADIANS(90-2*DEGREES(ASIN($D$5/2000))))-('Trajectory Map'!F987*'Trajectory Map'!F987/((Tool!$D$9-Tool!$D$10)*4*COS(RADIANS(90-2*DEGREES(ASIN($D$5/2000))))*COS(RADIANS(90-2*DEGREES(ASIN($D$5/2000)))))))</f>
        <v>-0.15971272783592383</v>
      </c>
      <c r="AC987">
        <f t="shared" si="109"/>
        <v>985</v>
      </c>
      <c r="AD987">
        <f t="shared" si="106"/>
        <v>1740.6248877917378</v>
      </c>
      <c r="AE987">
        <v>0</v>
      </c>
      <c r="AF987">
        <v>0</v>
      </c>
      <c r="AG987">
        <f t="shared" si="107"/>
        <v>29.505032186612375</v>
      </c>
      <c r="AH987">
        <f t="shared" si="104"/>
        <v>59.010064373224751</v>
      </c>
      <c r="AI987">
        <f t="shared" si="108"/>
        <v>30.989935626775249</v>
      </c>
      <c r="AJ987">
        <f>(1/9.81)*(SQRT(9.81*2*Basic!$C$4)*SIN(RADIANS(AI987))+(SQRT((SQRT(9.81*2*Basic!$C$4)*SIN(RADIANS(AI987))*SQRT(9.81*2*Basic!$C$4)*SIN(RADIANS(AI987)))-19.62*(-Basic!$C$3))))*SQRT(9.81*2*Basic!$C$4)*COS(RADIANS(AI987))</f>
        <v>4.4236241635173954</v>
      </c>
    </row>
    <row r="988" spans="6:36" x14ac:dyDescent="0.3">
      <c r="F988" s="36">
        <f t="shared" si="105"/>
        <v>4.4245625902174259</v>
      </c>
      <c r="G988" s="36">
        <f>Tool!$D$10+('Trajectory Map'!F988*SIN(RADIANS(90-2*DEGREES(ASIN($D$5/2000))))/COS(RADIANS(90-2*DEGREES(ASIN($D$5/2000))))-('Trajectory Map'!F988*'Trajectory Map'!F988/((Tool!$D$9-Tool!$D$10)*4*COS(RADIANS(90-2*DEGREES(ASIN($D$5/2000))))*COS(RADIANS(90-2*DEGREES(ASIN($D$5/2000)))))))</f>
        <v>-0.16212169248556751</v>
      </c>
      <c r="AC988">
        <f t="shared" si="109"/>
        <v>986</v>
      </c>
      <c r="AD988">
        <f t="shared" si="106"/>
        <v>1740.0586197022214</v>
      </c>
      <c r="AE988">
        <v>0</v>
      </c>
      <c r="AF988">
        <v>0</v>
      </c>
      <c r="AG988">
        <f t="shared" si="107"/>
        <v>29.537954328377523</v>
      </c>
      <c r="AH988">
        <f t="shared" si="104"/>
        <v>59.075908656755047</v>
      </c>
      <c r="AI988">
        <f t="shared" si="108"/>
        <v>30.924091343244953</v>
      </c>
      <c r="AJ988">
        <f>(1/9.81)*(SQRT(9.81*2*Basic!$C$4)*SIN(RADIANS(AI988))+(SQRT((SQRT(9.81*2*Basic!$C$4)*SIN(RADIANS(AI988))*SQRT(9.81*2*Basic!$C$4)*SIN(RADIANS(AI988)))-19.62*(-Basic!$C$3))))*SQRT(9.81*2*Basic!$C$4)*COS(RADIANS(AI988))</f>
        <v>4.4245625902174259</v>
      </c>
    </row>
    <row r="989" spans="6:36" x14ac:dyDescent="0.3">
      <c r="F989" s="36">
        <f t="shared" si="105"/>
        <v>4.4254918694540093</v>
      </c>
      <c r="G989" s="36">
        <f>Tool!$D$10+('Trajectory Map'!F989*SIN(RADIANS(90-2*DEGREES(ASIN($D$5/2000))))/COS(RADIANS(90-2*DEGREES(ASIN($D$5/2000))))-('Trajectory Map'!F989*'Trajectory Map'!F989/((Tool!$D$9-Tool!$D$10)*4*COS(RADIANS(90-2*DEGREES(ASIN($D$5/2000))))*COS(RADIANS(90-2*DEGREES(ASIN($D$5/2000)))))))</f>
        <v>-0.16450781346776644</v>
      </c>
      <c r="AC989">
        <f t="shared" si="109"/>
        <v>987</v>
      </c>
      <c r="AD989">
        <f t="shared" si="106"/>
        <v>1739.491592391294</v>
      </c>
      <c r="AE989">
        <v>0</v>
      </c>
      <c r="AF989">
        <v>0</v>
      </c>
      <c r="AG989">
        <f t="shared" si="107"/>
        <v>29.570887192939445</v>
      </c>
      <c r="AH989">
        <f t="shared" si="104"/>
        <v>59.14177438587889</v>
      </c>
      <c r="AI989">
        <f t="shared" si="108"/>
        <v>30.85822561412111</v>
      </c>
      <c r="AJ989">
        <f>(1/9.81)*(SQRT(9.81*2*Basic!$C$4)*SIN(RADIANS(AI989))+(SQRT((SQRT(9.81*2*Basic!$C$4)*SIN(RADIANS(AI989))*SQRT(9.81*2*Basic!$C$4)*SIN(RADIANS(AI989)))-19.62*(-Basic!$C$3))))*SQRT(9.81*2*Basic!$C$4)*COS(RADIANS(AI989))</f>
        <v>4.4254918694540093</v>
      </c>
    </row>
    <row r="990" spans="6:36" x14ac:dyDescent="0.3">
      <c r="F990" s="36">
        <f t="shared" si="105"/>
        <v>4.4264120001450813</v>
      </c>
      <c r="G990" s="36">
        <f>Tool!$D$10+('Trajectory Map'!F990*SIN(RADIANS(90-2*DEGREES(ASIN($D$5/2000))))/COS(RADIANS(90-2*DEGREES(ASIN($D$5/2000))))-('Trajectory Map'!F990*'Trajectory Map'!F990/((Tool!$D$9-Tool!$D$10)*4*COS(RADIANS(90-2*DEGREES(ASIN($D$5/2000))))*COS(RADIANS(90-2*DEGREES(ASIN($D$5/2000)))))))</f>
        <v>-0.16687106925170347</v>
      </c>
      <c r="AC990">
        <f t="shared" si="109"/>
        <v>988</v>
      </c>
      <c r="AD990">
        <f t="shared" si="106"/>
        <v>1738.9238051162563</v>
      </c>
      <c r="AE990">
        <v>0</v>
      </c>
      <c r="AF990">
        <v>0</v>
      </c>
      <c r="AG990">
        <f t="shared" si="107"/>
        <v>29.603830801673269</v>
      </c>
      <c r="AH990">
        <f t="shared" si="104"/>
        <v>59.207661603346537</v>
      </c>
      <c r="AI990">
        <f t="shared" si="108"/>
        <v>30.792338396653463</v>
      </c>
      <c r="AJ990">
        <f>(1/9.81)*(SQRT(9.81*2*Basic!$C$4)*SIN(RADIANS(AI990))+(SQRT((SQRT(9.81*2*Basic!$C$4)*SIN(RADIANS(AI990))*SQRT(9.81*2*Basic!$C$4)*SIN(RADIANS(AI990)))-19.62*(-Basic!$C$3))))*SQRT(9.81*2*Basic!$C$4)*COS(RADIANS(AI990))</f>
        <v>4.4264120001450813</v>
      </c>
    </row>
    <row r="991" spans="6:36" x14ac:dyDescent="0.3">
      <c r="F991" s="36">
        <f t="shared" si="105"/>
        <v>4.427322981230593</v>
      </c>
      <c r="G991" s="36">
        <f>Tool!$D$10+('Trajectory Map'!F991*SIN(RADIANS(90-2*DEGREES(ASIN($D$5/2000))))/COS(RADIANS(90-2*DEGREES(ASIN($D$5/2000))))-('Trajectory Map'!F991*'Trajectory Map'!F991/((Tool!$D$9-Tool!$D$10)*4*COS(RADIANS(90-2*DEGREES(ASIN($D$5/2000))))*COS(RADIANS(90-2*DEGREES(ASIN($D$5/2000)))))))</f>
        <v>-0.16921143854480647</v>
      </c>
      <c r="AC991">
        <f t="shared" si="109"/>
        <v>989</v>
      </c>
      <c r="AD991">
        <f t="shared" si="106"/>
        <v>1738.3552571324424</v>
      </c>
      <c r="AE991">
        <v>0</v>
      </c>
      <c r="AF991">
        <v>0</v>
      </c>
      <c r="AG991">
        <f t="shared" si="107"/>
        <v>29.636785176003251</v>
      </c>
      <c r="AH991">
        <f t="shared" si="104"/>
        <v>59.273570352006502</v>
      </c>
      <c r="AI991">
        <f t="shared" si="108"/>
        <v>30.726429647993498</v>
      </c>
      <c r="AJ991">
        <f>(1/9.81)*(SQRT(9.81*2*Basic!$C$4)*SIN(RADIANS(AI991))+(SQRT((SQRT(9.81*2*Basic!$C$4)*SIN(RADIANS(AI991))*SQRT(9.81*2*Basic!$C$4)*SIN(RADIANS(AI991)))-19.62*(-Basic!$C$3))))*SQRT(9.81*2*Basic!$C$4)*COS(RADIANS(AI991))</f>
        <v>4.427322981230593</v>
      </c>
    </row>
    <row r="992" spans="6:36" x14ac:dyDescent="0.3">
      <c r="F992" s="36">
        <f t="shared" si="105"/>
        <v>4.4282248116725027</v>
      </c>
      <c r="G992" s="36">
        <f>Tool!$D$10+('Trajectory Map'!F992*SIN(RADIANS(90-2*DEGREES(ASIN($D$5/2000))))/COS(RADIANS(90-2*DEGREES(ASIN($D$5/2000))))-('Trajectory Map'!F992*'Trajectory Map'!F992/((Tool!$D$9-Tool!$D$10)*4*COS(RADIANS(90-2*DEGREES(ASIN($D$5/2000))))*COS(RADIANS(90-2*DEGREES(ASIN($D$5/2000)))))))</f>
        <v>-0.17152890029287171</v>
      </c>
      <c r="AC992">
        <f t="shared" si="109"/>
        <v>990</v>
      </c>
      <c r="AD992">
        <f t="shared" si="106"/>
        <v>1737.7859476932135</v>
      </c>
      <c r="AE992">
        <v>0</v>
      </c>
      <c r="AF992">
        <v>0</v>
      </c>
      <c r="AG992">
        <f t="shared" si="107"/>
        <v>29.669750337402899</v>
      </c>
      <c r="AH992">
        <f t="shared" si="104"/>
        <v>59.339500674805798</v>
      </c>
      <c r="AI992">
        <f t="shared" si="108"/>
        <v>30.660499325194202</v>
      </c>
      <c r="AJ992">
        <f>(1/9.81)*(SQRT(9.81*2*Basic!$C$4)*SIN(RADIANS(AI992))+(SQRT((SQRT(9.81*2*Basic!$C$4)*SIN(RADIANS(AI992))*SQRT(9.81*2*Basic!$C$4)*SIN(RADIANS(AI992)))-19.62*(-Basic!$C$3))))*SQRT(9.81*2*Basic!$C$4)*COS(RADIANS(AI992))</f>
        <v>4.4282248116725027</v>
      </c>
    </row>
    <row r="993" spans="6:36" x14ac:dyDescent="0.3">
      <c r="F993" s="36">
        <f t="shared" si="105"/>
        <v>4.4291174904547841</v>
      </c>
      <c r="G993" s="36">
        <f>Tool!$D$10+('Trajectory Map'!F993*SIN(RADIANS(90-2*DEGREES(ASIN($D$5/2000))))/COS(RADIANS(90-2*DEGREES(ASIN($D$5/2000))))-('Trajectory Map'!F993*'Trajectory Map'!F993/((Tool!$D$9-Tool!$D$10)*4*COS(RADIANS(90-2*DEGREES(ASIN($D$5/2000))))*COS(RADIANS(90-2*DEGREES(ASIN($D$5/2000)))))))</f>
        <v>-0.17382343368024067</v>
      </c>
      <c r="AC993">
        <f t="shared" si="109"/>
        <v>991</v>
      </c>
      <c r="AD993">
        <f t="shared" si="106"/>
        <v>1737.2158760499515</v>
      </c>
      <c r="AE993">
        <v>0</v>
      </c>
      <c r="AF993">
        <v>0</v>
      </c>
      <c r="AG993">
        <f t="shared" si="107"/>
        <v>29.702726307395221</v>
      </c>
      <c r="AH993">
        <f t="shared" si="104"/>
        <v>59.405452614790441</v>
      </c>
      <c r="AI993">
        <f t="shared" si="108"/>
        <v>30.594547385209559</v>
      </c>
      <c r="AJ993">
        <f>(1/9.81)*(SQRT(9.81*2*Basic!$C$4)*SIN(RADIANS(AI993))+(SQRT((SQRT(9.81*2*Basic!$C$4)*SIN(RADIANS(AI993))*SQRT(9.81*2*Basic!$C$4)*SIN(RADIANS(AI993)))-19.62*(-Basic!$C$3))))*SQRT(9.81*2*Basic!$C$4)*COS(RADIANS(AI993))</f>
        <v>4.4291174904547841</v>
      </c>
    </row>
    <row r="994" spans="6:36" x14ac:dyDescent="0.3">
      <c r="F994" s="36">
        <f t="shared" si="105"/>
        <v>4.4300010165834101</v>
      </c>
      <c r="G994" s="36">
        <f>Tool!$D$10+('Trajectory Map'!F994*SIN(RADIANS(90-2*DEGREES(ASIN($D$5/2000))))/COS(RADIANS(90-2*DEGREES(ASIN($D$5/2000))))-('Trajectory Map'!F994*'Trajectory Map'!F994/((Tool!$D$9-Tool!$D$10)*4*COS(RADIANS(90-2*DEGREES(ASIN($D$5/2000))))*COS(RADIANS(90-2*DEGREES(ASIN($D$5/2000)))))))</f>
        <v>-0.17609501812988437</v>
      </c>
      <c r="AC994">
        <f t="shared" si="109"/>
        <v>992</v>
      </c>
      <c r="AD994">
        <f t="shared" si="106"/>
        <v>1736.6450414520523</v>
      </c>
      <c r="AE994">
        <v>0</v>
      </c>
      <c r="AF994">
        <v>0</v>
      </c>
      <c r="AG994">
        <f t="shared" si="107"/>
        <v>29.735713107552819</v>
      </c>
      <c r="AH994">
        <f t="shared" si="104"/>
        <v>59.471426215105637</v>
      </c>
      <c r="AI994">
        <f t="shared" si="108"/>
        <v>30.528573784894363</v>
      </c>
      <c r="AJ994">
        <f>(1/9.81)*(SQRT(9.81*2*Basic!$C$4)*SIN(RADIANS(AI994))+(SQRT((SQRT(9.81*2*Basic!$C$4)*SIN(RADIANS(AI994))*SQRT(9.81*2*Basic!$C$4)*SIN(RADIANS(AI994)))-19.62*(-Basic!$C$3))))*SQRT(9.81*2*Basic!$C$4)*COS(RADIANS(AI994))</f>
        <v>4.4300010165834101</v>
      </c>
    </row>
    <row r="995" spans="6:36" x14ac:dyDescent="0.3">
      <c r="F995" s="36">
        <f t="shared" si="105"/>
        <v>4.4308753890863537</v>
      </c>
      <c r="G995" s="36">
        <f>Tool!$D$10+('Trajectory Map'!F995*SIN(RADIANS(90-2*DEGREES(ASIN($D$5/2000))))/COS(RADIANS(90-2*DEGREES(ASIN($D$5/2000))))-('Trajectory Map'!F995*'Trajectory Map'!F995/((Tool!$D$9-Tool!$D$10)*4*COS(RADIANS(90-2*DEGREES(ASIN($D$5/2000))))*COS(RADIANS(90-2*DEGREES(ASIN($D$5/2000)))))))</f>
        <v>-0.17834363330355707</v>
      </c>
      <c r="AC995">
        <f t="shared" si="109"/>
        <v>993</v>
      </c>
      <c r="AD995">
        <f t="shared" si="106"/>
        <v>1736.0734431469193</v>
      </c>
      <c r="AE995">
        <v>0</v>
      </c>
      <c r="AF995">
        <v>0</v>
      </c>
      <c r="AG995">
        <f t="shared" si="107"/>
        <v>29.768710759498131</v>
      </c>
      <c r="AH995">
        <f t="shared" si="104"/>
        <v>59.537421518996261</v>
      </c>
      <c r="AI995">
        <f t="shared" si="108"/>
        <v>30.462578481003739</v>
      </c>
      <c r="AJ995">
        <f>(1/9.81)*(SQRT(9.81*2*Basic!$C$4)*SIN(RADIANS(AI995))+(SQRT((SQRT(9.81*2*Basic!$C$4)*SIN(RADIANS(AI995))*SQRT(9.81*2*Basic!$C$4)*SIN(RADIANS(AI995)))-19.62*(-Basic!$C$3))))*SQRT(9.81*2*Basic!$C$4)*COS(RADIANS(AI995))</f>
        <v>4.4308753890863537</v>
      </c>
    </row>
    <row r="996" spans="6:36" x14ac:dyDescent="0.3">
      <c r="F996" s="36">
        <f t="shared" si="105"/>
        <v>4.4317406070135892</v>
      </c>
      <c r="G996" s="36">
        <f>Tool!$D$10+('Trajectory Map'!F996*SIN(RADIANS(90-2*DEGREES(ASIN($D$5/2000))))/COS(RADIANS(90-2*DEGREES(ASIN($D$5/2000))))-('Trajectory Map'!F996*'Trajectory Map'!F996/((Tool!$D$9-Tool!$D$10)*4*COS(RADIANS(90-2*DEGREES(ASIN($D$5/2000))))*COS(RADIANS(90-2*DEGREES(ASIN($D$5/2000)))))))</f>
        <v>-0.18056925910192412</v>
      </c>
      <c r="AC996">
        <f t="shared" si="109"/>
        <v>994</v>
      </c>
      <c r="AD996">
        <f t="shared" si="106"/>
        <v>1735.5010803799576</v>
      </c>
      <c r="AE996">
        <v>0</v>
      </c>
      <c r="AF996">
        <v>0</v>
      </c>
      <c r="AG996">
        <f t="shared" si="107"/>
        <v>29.801719284903587</v>
      </c>
      <c r="AH996">
        <f t="shared" si="104"/>
        <v>59.603438569807174</v>
      </c>
      <c r="AI996">
        <f t="shared" si="108"/>
        <v>30.396561430192826</v>
      </c>
      <c r="AJ996">
        <f>(1/9.81)*(SQRT(9.81*2*Basic!$C$4)*SIN(RADIANS(AI996))+(SQRT((SQRT(9.81*2*Basic!$C$4)*SIN(RADIANS(AI996))*SQRT(9.81*2*Basic!$C$4)*SIN(RADIANS(AI996)))-19.62*(-Basic!$C$3))))*SQRT(9.81*2*Basic!$C$4)*COS(RADIANS(AI996))</f>
        <v>4.4317406070135892</v>
      </c>
    </row>
    <row r="997" spans="6:36" x14ac:dyDescent="0.3">
      <c r="F997" s="36">
        <f t="shared" si="105"/>
        <v>4.432596669437074</v>
      </c>
      <c r="G997" s="36">
        <f>Tool!$D$10+('Trajectory Map'!F997*SIN(RADIANS(90-2*DEGREES(ASIN($D$5/2000))))/COS(RADIANS(90-2*DEGREES(ASIN($D$5/2000))))-('Trajectory Map'!F997*'Trajectory Map'!F997/((Tool!$D$9-Tool!$D$10)*4*COS(RADIANS(90-2*DEGREES(ASIN($D$5/2000))))*COS(RADIANS(90-2*DEGREES(ASIN($D$5/2000)))))))</f>
        <v>-0.18277187566466502</v>
      </c>
      <c r="AC997">
        <f t="shared" si="109"/>
        <v>995</v>
      </c>
      <c r="AD997">
        <f t="shared" si="106"/>
        <v>1734.9279523945656</v>
      </c>
      <c r="AE997">
        <v>0</v>
      </c>
      <c r="AF997">
        <v>0</v>
      </c>
      <c r="AG997">
        <f t="shared" si="107"/>
        <v>29.834738705491773</v>
      </c>
      <c r="AH997">
        <f t="shared" si="104"/>
        <v>59.669477410983546</v>
      </c>
      <c r="AI997">
        <f t="shared" si="108"/>
        <v>30.330522589016454</v>
      </c>
      <c r="AJ997">
        <f>(1/9.81)*(SQRT(9.81*2*Basic!$C$4)*SIN(RADIANS(AI997))+(SQRT((SQRT(9.81*2*Basic!$C$4)*SIN(RADIANS(AI997))*SQRT(9.81*2*Basic!$C$4)*SIN(RADIANS(AI997)))-19.62*(-Basic!$C$3))))*SQRT(9.81*2*Basic!$C$4)*COS(RADIANS(AI997))</f>
        <v>4.432596669437074</v>
      </c>
    </row>
    <row r="998" spans="6:36" x14ac:dyDescent="0.3">
      <c r="F998" s="36">
        <f t="shared" si="105"/>
        <v>4.433443575450764</v>
      </c>
      <c r="G998" s="36">
        <f>Tool!$D$10+('Trajectory Map'!F998*SIN(RADIANS(90-2*DEGREES(ASIN($D$5/2000))))/COS(RADIANS(90-2*DEGREES(ASIN($D$5/2000))))-('Trajectory Map'!F998*'Trajectory Map'!F998/((Tool!$D$9-Tool!$D$10)*4*COS(RADIANS(90-2*DEGREES(ASIN($D$5/2000))))*COS(RADIANS(90-2*DEGREES(ASIN($D$5/2000)))))))</f>
        <v>-0.18495146337062884</v>
      </c>
      <c r="AC998">
        <f t="shared" si="109"/>
        <v>996</v>
      </c>
      <c r="AD998">
        <f t="shared" si="106"/>
        <v>1734.3540584321299</v>
      </c>
      <c r="AE998">
        <v>0</v>
      </c>
      <c r="AF998">
        <v>0</v>
      </c>
      <c r="AG998">
        <f t="shared" si="107"/>
        <v>29.867769043035665</v>
      </c>
      <c r="AH998">
        <f t="shared" si="104"/>
        <v>59.73553808607133</v>
      </c>
      <c r="AI998">
        <f t="shared" si="108"/>
        <v>30.26446191392867</v>
      </c>
      <c r="AJ998">
        <f>(1/9.81)*(SQRT(9.81*2*Basic!$C$4)*SIN(RADIANS(AI998))+(SQRT((SQRT(9.81*2*Basic!$C$4)*SIN(RADIANS(AI998))*SQRT(9.81*2*Basic!$C$4)*SIN(RADIANS(AI998)))-19.62*(-Basic!$C$3))))*SQRT(9.81*2*Basic!$C$4)*COS(RADIANS(AI998))</f>
        <v>4.433443575450764</v>
      </c>
    </row>
    <row r="999" spans="6:36" x14ac:dyDescent="0.3">
      <c r="F999" s="36">
        <f t="shared" si="105"/>
        <v>4.4342813241705903</v>
      </c>
      <c r="G999" s="36">
        <f>Tool!$D$10+('Trajectory Map'!F999*SIN(RADIANS(90-2*DEGREES(ASIN($D$5/2000))))/COS(RADIANS(90-2*DEGREES(ASIN($D$5/2000))))-('Trajectory Map'!F999*'Trajectory Map'!F999/((Tool!$D$9-Tool!$D$10)*4*COS(RADIANS(90-2*DEGREES(ASIN($D$5/2000))))*COS(RADIANS(90-2*DEGREES(ASIN($D$5/2000)))))))</f>
        <v>-0.18710800283791951</v>
      </c>
      <c r="AC999">
        <f t="shared" si="109"/>
        <v>997</v>
      </c>
      <c r="AD999">
        <f t="shared" si="106"/>
        <v>1733.7793977320182</v>
      </c>
      <c r="AE999">
        <v>0</v>
      </c>
      <c r="AF999">
        <v>0</v>
      </c>
      <c r="AG999">
        <f t="shared" si="107"/>
        <v>29.900810319358758</v>
      </c>
      <c r="AH999">
        <f t="shared" si="104"/>
        <v>59.801620638717516</v>
      </c>
      <c r="AI999">
        <f t="shared" si="108"/>
        <v>30.198379361282484</v>
      </c>
      <c r="AJ999">
        <f>(1/9.81)*(SQRT(9.81*2*Basic!$C$4)*SIN(RADIANS(AI999))+(SQRT((SQRT(9.81*2*Basic!$C$4)*SIN(RADIANS(AI999))*SQRT(9.81*2*Basic!$C$4)*SIN(RADIANS(AI999)))-19.62*(-Basic!$C$3))))*SQRT(9.81*2*Basic!$C$4)*COS(RADIANS(AI999))</f>
        <v>4.4342813241705903</v>
      </c>
    </row>
    <row r="1000" spans="6:36" x14ac:dyDescent="0.3">
      <c r="F1000" s="36">
        <f t="shared" si="105"/>
        <v>4.4351099147344648</v>
      </c>
      <c r="G1000" s="36">
        <f>Tool!$D$10+('Trajectory Map'!F1000*SIN(RADIANS(90-2*DEGREES(ASIN($D$5/2000))))/COS(RADIANS(90-2*DEGREES(ASIN($D$5/2000))))-('Trajectory Map'!F1000*'Trajectory Map'!F1000/((Tool!$D$9-Tool!$D$10)*4*COS(RADIANS(90-2*DEGREES(ASIN($D$5/2000))))*COS(RADIANS(90-2*DEGREES(ASIN($D$5/2000)))))))</f>
        <v>-0.18924147492402632</v>
      </c>
      <c r="AC1000">
        <f t="shared" si="109"/>
        <v>998</v>
      </c>
      <c r="AD1000">
        <f t="shared" si="106"/>
        <v>1733.2039695315725</v>
      </c>
      <c r="AE1000">
        <v>0</v>
      </c>
      <c r="AF1000">
        <v>0</v>
      </c>
      <c r="AG1000">
        <f t="shared" si="107"/>
        <v>29.933862556335253</v>
      </c>
      <c r="AH1000">
        <f t="shared" si="104"/>
        <v>59.867725112670506</v>
      </c>
      <c r="AI1000">
        <f t="shared" si="108"/>
        <v>30.132274887329494</v>
      </c>
      <c r="AJ1000">
        <f>(1/9.81)*(SQRT(9.81*2*Basic!$C$4)*SIN(RADIANS(AI1000))+(SQRT((SQRT(9.81*2*Basic!$C$4)*SIN(RADIANS(AI1000))*SQRT(9.81*2*Basic!$C$4)*SIN(RADIANS(AI1000)))-19.62*(-Basic!$C$3))))*SQRT(9.81*2*Basic!$C$4)*COS(RADIANS(AI1000))</f>
        <v>4.4351099147344648</v>
      </c>
    </row>
    <row r="1001" spans="6:36" x14ac:dyDescent="0.3">
      <c r="F1001" s="36">
        <f t="shared" si="105"/>
        <v>4.4359293463022711</v>
      </c>
      <c r="G1001" s="36">
        <f>Tool!$D$10+('Trajectory Map'!F1001*SIN(RADIANS(90-2*DEGREES(ASIN($D$5/2000))))/COS(RADIANS(90-2*DEGREES(ASIN($D$5/2000))))-('Trajectory Map'!F1001*'Trajectory Map'!F1001/((Tool!$D$9-Tool!$D$10)*4*COS(RADIANS(90-2*DEGREES(ASIN($D$5/2000))))*COS(RADIANS(90-2*DEGREES(ASIN($D$5/2000)))))))</f>
        <v>-0.19135186072593502</v>
      </c>
      <c r="AC1001">
        <f t="shared" si="109"/>
        <v>999</v>
      </c>
      <c r="AD1001">
        <f t="shared" si="106"/>
        <v>1732.627773066102</v>
      </c>
      <c r="AE1001">
        <v>0</v>
      </c>
      <c r="AF1001">
        <v>0</v>
      </c>
      <c r="AG1001">
        <f t="shared" si="107"/>
        <v>29.966925775890264</v>
      </c>
      <c r="AH1001">
        <f t="shared" si="104"/>
        <v>59.933851551780528</v>
      </c>
      <c r="AI1001">
        <f t="shared" si="108"/>
        <v>30.066148448219472</v>
      </c>
      <c r="AJ1001">
        <f>(1/9.81)*(SQRT(9.81*2*Basic!$C$4)*SIN(RADIANS(AI1001))+(SQRT((SQRT(9.81*2*Basic!$C$4)*SIN(RADIANS(AI1001))*SQRT(9.81*2*Basic!$C$4)*SIN(RADIANS(AI1001)))-19.62*(-Basic!$C$3))))*SQRT(9.81*2*Basic!$C$4)*COS(RADIANS(AI1001))</f>
        <v>4.4359293463022711</v>
      </c>
    </row>
    <row r="1002" spans="6:36" x14ac:dyDescent="0.3">
      <c r="F1002" s="36">
        <f t="shared" si="105"/>
        <v>4.4367396180558636</v>
      </c>
      <c r="G1002" s="36">
        <f>Tool!$D$10+('Trajectory Map'!F1002*SIN(RADIANS(90-2*DEGREES(ASIN($D$5/2000))))/COS(RADIANS(90-2*DEGREES(ASIN($D$5/2000))))-('Trajectory Map'!F1002*'Trajectory Map'!F1002/((Tool!$D$9-Tool!$D$10)*4*COS(RADIANS(90-2*DEGREES(ASIN($D$5/2000))))*COS(RADIANS(90-2*DEGREES(ASIN($D$5/2000)))))))</f>
        <v>-0.19343914158024234</v>
      </c>
      <c r="AC1002">
        <f t="shared" si="109"/>
        <v>1000</v>
      </c>
      <c r="AD1002">
        <f t="shared" si="106"/>
        <v>1732.0508075688772</v>
      </c>
      <c r="AE1002">
        <v>0</v>
      </c>
      <c r="AF1002">
        <v>0</v>
      </c>
      <c r="AG1002">
        <f t="shared" si="107"/>
        <v>30.000000000000004</v>
      </c>
      <c r="AH1002">
        <f t="shared" si="104"/>
        <v>60.000000000000007</v>
      </c>
      <c r="AI1002">
        <f t="shared" si="108"/>
        <v>29.999999999999993</v>
      </c>
      <c r="AJ1002">
        <f>(1/9.81)*(SQRT(9.81*2*Basic!$C$4)*SIN(RADIANS(AI1002))+(SQRT((SQRT(9.81*2*Basic!$C$4)*SIN(RADIANS(AI1002))*SQRT(9.81*2*Basic!$C$4)*SIN(RADIANS(AI1002)))-19.62*(-Basic!$C$3))))*SQRT(9.81*2*Basic!$C$4)*COS(RADIANS(AI1002))</f>
        <v>4.4367396180558636</v>
      </c>
    </row>
    <row r="1003" spans="6:36" x14ac:dyDescent="0.3">
      <c r="F1003" s="36">
        <f t="shared" si="105"/>
        <v>4.437540729199057</v>
      </c>
      <c r="G1003" s="36">
        <f>Tool!$D$10+('Trajectory Map'!F1003*SIN(RADIANS(90-2*DEGREES(ASIN($D$5/2000))))/COS(RADIANS(90-2*DEGREES(ASIN($D$5/2000))))-('Trajectory Map'!F1003*'Trajectory Map'!F1003/((Tool!$D$9-Tool!$D$10)*4*COS(RADIANS(90-2*DEGREES(ASIN($D$5/2000))))*COS(RADIANS(90-2*DEGREES(ASIN($D$5/2000)))))))</f>
        <v>-0.19550329906325636</v>
      </c>
      <c r="AC1003">
        <f t="shared" si="109"/>
        <v>1001</v>
      </c>
      <c r="AD1003">
        <f t="shared" si="106"/>
        <v>1731.4730722711226</v>
      </c>
      <c r="AE1003">
        <v>0</v>
      </c>
      <c r="AF1003">
        <v>0</v>
      </c>
      <c r="AG1003">
        <f t="shared" si="107"/>
        <v>30.033085250691929</v>
      </c>
      <c r="AH1003">
        <f t="shared" si="104"/>
        <v>60.066170501383858</v>
      </c>
      <c r="AI1003">
        <f t="shared" si="108"/>
        <v>29.933829498616142</v>
      </c>
      <c r="AJ1003">
        <f>(1/9.81)*(SQRT(9.81*2*Basic!$C$4)*SIN(RADIANS(AI1003))+(SQRT((SQRT(9.81*2*Basic!$C$4)*SIN(RADIANS(AI1003))*SQRT(9.81*2*Basic!$C$4)*SIN(RADIANS(AI1003)))-19.62*(-Basic!$C$3))))*SQRT(9.81*2*Basic!$C$4)*COS(RADIANS(AI1003))</f>
        <v>4.437540729199057</v>
      </c>
    </row>
    <row r="1004" spans="6:36" x14ac:dyDescent="0.3">
      <c r="F1004" s="36">
        <f t="shared" si="105"/>
        <v>4.4383326789576216</v>
      </c>
      <c r="G1004" s="36">
        <f>Tool!$D$10+('Trajectory Map'!F1004*SIN(RADIANS(90-2*DEGREES(ASIN($D$5/2000))))/COS(RADIANS(90-2*DEGREES(ASIN($D$5/2000))))-('Trajectory Map'!F1004*'Trajectory Map'!F1004/((Tool!$D$9-Tool!$D$10)*4*COS(RADIANS(90-2*DEGREES(ASIN($D$5/2000))))*COS(RADIANS(90-2*DEGREES(ASIN($D$5/2000)))))))</f>
        <v>-0.19754431499109693</v>
      </c>
      <c r="AC1004">
        <f t="shared" si="109"/>
        <v>1002</v>
      </c>
      <c r="AD1004">
        <f t="shared" si="106"/>
        <v>1730.8945664020093</v>
      </c>
      <c r="AE1004">
        <v>0</v>
      </c>
      <c r="AF1004">
        <v>0</v>
      </c>
      <c r="AG1004">
        <f t="shared" si="107"/>
        <v>30.066181550044995</v>
      </c>
      <c r="AH1004">
        <f t="shared" si="104"/>
        <v>60.132363100089989</v>
      </c>
      <c r="AI1004">
        <f t="shared" si="108"/>
        <v>29.867636899910011</v>
      </c>
      <c r="AJ1004">
        <f>(1/9.81)*(SQRT(9.81*2*Basic!$C$4)*SIN(RADIANS(AI1004))+(SQRT((SQRT(9.81*2*Basic!$C$4)*SIN(RADIANS(AI1004))*SQRT(9.81*2*Basic!$C$4)*SIN(RADIANS(AI1004)))-19.62*(-Basic!$C$3))))*SQRT(9.81*2*Basic!$C$4)*COS(RADIANS(AI1004))</f>
        <v>4.4383326789576216</v>
      </c>
    </row>
    <row r="1005" spans="6:36" x14ac:dyDescent="0.3">
      <c r="F1005" s="36">
        <f t="shared" si="105"/>
        <v>4.4391154665792811</v>
      </c>
      <c r="G1005" s="36">
        <f>Tool!$D$10+('Trajectory Map'!F1005*SIN(RADIANS(90-2*DEGREES(ASIN($D$5/2000))))/COS(RADIANS(90-2*DEGREES(ASIN($D$5/2000))))-('Trajectory Map'!F1005*'Trajectory Map'!F1005/((Tool!$D$9-Tool!$D$10)*4*COS(RADIANS(90-2*DEGREES(ASIN($D$5/2000))))*COS(RADIANS(90-2*DEGREES(ASIN($D$5/2000)))))))</f>
        <v>-0.19956217141981281</v>
      </c>
      <c r="AC1005">
        <f t="shared" si="109"/>
        <v>1003</v>
      </c>
      <c r="AD1005">
        <f t="shared" si="106"/>
        <v>1730.3152891886496</v>
      </c>
      <c r="AE1005">
        <v>0</v>
      </c>
      <c r="AF1005">
        <v>0</v>
      </c>
      <c r="AG1005">
        <f t="shared" si="107"/>
        <v>30.099288920189753</v>
      </c>
      <c r="AH1005">
        <f t="shared" si="104"/>
        <v>60.198577840379507</v>
      </c>
      <c r="AI1005">
        <f t="shared" si="108"/>
        <v>29.801422159620493</v>
      </c>
      <c r="AJ1005">
        <f>(1/9.81)*(SQRT(9.81*2*Basic!$C$4)*SIN(RADIANS(AI1005))+(SQRT((SQRT(9.81*2*Basic!$C$4)*SIN(RADIANS(AI1005))*SQRT(9.81*2*Basic!$C$4)*SIN(RADIANS(AI1005)))-19.62*(-Basic!$C$3))))*SQRT(9.81*2*Basic!$C$4)*COS(RADIANS(AI1005))</f>
        <v>4.4391154665792811</v>
      </c>
    </row>
    <row r="1006" spans="6:36" x14ac:dyDescent="0.3">
      <c r="F1006" s="36">
        <f t="shared" si="105"/>
        <v>4.4398890913337077</v>
      </c>
      <c r="G1006" s="36">
        <f>Tool!$D$10+('Trajectory Map'!F1006*SIN(RADIANS(90-2*DEGREES(ASIN($D$5/2000))))/COS(RADIANS(90-2*DEGREES(ASIN($D$5/2000))))-('Trajectory Map'!F1006*'Trajectory Map'!F1006/((Tool!$D$9-Tool!$D$10)*4*COS(RADIANS(90-2*DEGREES(ASIN($D$5/2000))))*COS(RADIANS(90-2*DEGREES(ASIN($D$5/2000)))))))</f>
        <v>-0.20155685064547946</v>
      </c>
      <c r="AC1006">
        <f t="shared" si="109"/>
        <v>1004</v>
      </c>
      <c r="AD1006">
        <f t="shared" si="106"/>
        <v>1729.7352398560886</v>
      </c>
      <c r="AE1006">
        <v>0</v>
      </c>
      <c r="AF1006">
        <v>0</v>
      </c>
      <c r="AG1006">
        <f t="shared" si="107"/>
        <v>30.132407383308628</v>
      </c>
      <c r="AH1006">
        <f t="shared" si="104"/>
        <v>60.264814766617256</v>
      </c>
      <c r="AI1006">
        <f t="shared" si="108"/>
        <v>29.735185233382744</v>
      </c>
      <c r="AJ1006">
        <f>(1/9.81)*(SQRT(9.81*2*Basic!$C$4)*SIN(RADIANS(AI1006))+(SQRT((SQRT(9.81*2*Basic!$C$4)*SIN(RADIANS(AI1006))*SQRT(9.81*2*Basic!$C$4)*SIN(RADIANS(AI1006)))-19.62*(-Basic!$C$3))))*SQRT(9.81*2*Basic!$C$4)*COS(RADIANS(AI1006))</f>
        <v>4.4398890913337077</v>
      </c>
    </row>
    <row r="1007" spans="6:36" x14ac:dyDescent="0.3">
      <c r="F1007" s="36">
        <f t="shared" si="105"/>
        <v>4.4406535525125053</v>
      </c>
      <c r="G1007" s="36">
        <f>Tool!$D$10+('Trajectory Map'!F1007*SIN(RADIANS(90-2*DEGREES(ASIN($D$5/2000))))/COS(RADIANS(90-2*DEGREES(ASIN($D$5/2000))))-('Trajectory Map'!F1007*'Trajectory Map'!F1007/((Tool!$D$9-Tool!$D$10)*4*COS(RADIANS(90-2*DEGREES(ASIN($D$5/2000))))*COS(RADIANS(90-2*DEGREES(ASIN($D$5/2000)))))))</f>
        <v>-0.20352833520426827</v>
      </c>
      <c r="AC1007">
        <f t="shared" si="109"/>
        <v>1005</v>
      </c>
      <c r="AD1007">
        <f t="shared" si="106"/>
        <v>1729.154417627298</v>
      </c>
      <c r="AE1007">
        <v>0</v>
      </c>
      <c r="AF1007">
        <v>0</v>
      </c>
      <c r="AG1007">
        <f t="shared" si="107"/>
        <v>30.16553696163604</v>
      </c>
      <c r="AH1007">
        <f t="shared" si="104"/>
        <v>60.331073923272079</v>
      </c>
      <c r="AI1007">
        <f t="shared" si="108"/>
        <v>29.668926076727921</v>
      </c>
      <c r="AJ1007">
        <f>(1/9.81)*(SQRT(9.81*2*Basic!$C$4)*SIN(RADIANS(AI1007))+(SQRT((SQRT(9.81*2*Basic!$C$4)*SIN(RADIANS(AI1007))*SQRT(9.81*2*Basic!$C$4)*SIN(RADIANS(AI1007)))-19.62*(-Basic!$C$3))))*SQRT(9.81*2*Basic!$C$4)*COS(RADIANS(AI1007))</f>
        <v>4.4406535525125053</v>
      </c>
    </row>
    <row r="1008" spans="6:36" x14ac:dyDescent="0.3">
      <c r="F1008" s="36">
        <f t="shared" si="105"/>
        <v>4.4414088494292168</v>
      </c>
      <c r="G1008" s="36">
        <f>Tool!$D$10+('Trajectory Map'!F1008*SIN(RADIANS(90-2*DEGREES(ASIN($D$5/2000))))/COS(RADIANS(90-2*DEGREES(ASIN($D$5/2000))))-('Trajectory Map'!F1008*'Trajectory Map'!F1008/((Tool!$D$9-Tool!$D$10)*4*COS(RADIANS(90-2*DEGREES(ASIN($D$5/2000))))*COS(RADIANS(90-2*DEGREES(ASIN($D$5/2000)))))))</f>
        <v>-0.20547660787257982</v>
      </c>
      <c r="AC1008">
        <f t="shared" si="109"/>
        <v>1006</v>
      </c>
      <c r="AD1008">
        <f t="shared" si="106"/>
        <v>1728.5728217231695</v>
      </c>
      <c r="AE1008">
        <v>0</v>
      </c>
      <c r="AF1008">
        <v>0</v>
      </c>
      <c r="AG1008">
        <f t="shared" si="107"/>
        <v>30.198677677458626</v>
      </c>
      <c r="AH1008">
        <f t="shared" si="104"/>
        <v>60.397355354917252</v>
      </c>
      <c r="AI1008">
        <f t="shared" si="108"/>
        <v>29.602644645082748</v>
      </c>
      <c r="AJ1008">
        <f>(1/9.81)*(SQRT(9.81*2*Basic!$C$4)*SIN(RADIANS(AI1008))+(SQRT((SQRT(9.81*2*Basic!$C$4)*SIN(RADIANS(AI1008))*SQRT(9.81*2*Basic!$C$4)*SIN(RADIANS(AI1008)))-19.62*(-Basic!$C$3))))*SQRT(9.81*2*Basic!$C$4)*COS(RADIANS(AI1008))</f>
        <v>4.4414088494292168</v>
      </c>
    </row>
    <row r="1009" spans="6:36" x14ac:dyDescent="0.3">
      <c r="F1009" s="36">
        <f t="shared" si="105"/>
        <v>4.4421549814193115</v>
      </c>
      <c r="G1009" s="36">
        <f>Tool!$D$10+('Trajectory Map'!F1009*SIN(RADIANS(90-2*DEGREES(ASIN($D$5/2000))))/COS(RADIANS(90-2*DEGREES(ASIN($D$5/2000))))-('Trajectory Map'!F1009*'Trajectory Map'!F1009/((Tool!$D$9-Tool!$D$10)*4*COS(RADIANS(90-2*DEGREES(ASIN($D$5/2000))))*COS(RADIANS(90-2*DEGREES(ASIN($D$5/2000)))))))</f>
        <v>-0.20740165166711311</v>
      </c>
      <c r="AC1009">
        <f t="shared" si="109"/>
        <v>1007</v>
      </c>
      <c r="AD1009">
        <f t="shared" si="106"/>
        <v>1727.9904513625067</v>
      </c>
      <c r="AE1009">
        <v>0</v>
      </c>
      <c r="AF1009">
        <v>0</v>
      </c>
      <c r="AG1009">
        <f t="shared" si="107"/>
        <v>30.231829553115414</v>
      </c>
      <c r="AH1009">
        <f t="shared" si="104"/>
        <v>60.463659106230828</v>
      </c>
      <c r="AI1009">
        <f t="shared" si="108"/>
        <v>29.536340893769172</v>
      </c>
      <c r="AJ1009">
        <f>(1/9.81)*(SQRT(9.81*2*Basic!$C$4)*SIN(RADIANS(AI1009))+(SQRT((SQRT(9.81*2*Basic!$C$4)*SIN(RADIANS(AI1009))*SQRT(9.81*2*Basic!$C$4)*SIN(RADIANS(AI1009)))-19.62*(-Basic!$C$3))))*SQRT(9.81*2*Basic!$C$4)*COS(RADIANS(AI1009))</f>
        <v>4.4421549814193115</v>
      </c>
    </row>
    <row r="1010" spans="6:36" x14ac:dyDescent="0.3">
      <c r="F1010" s="36">
        <f t="shared" si="105"/>
        <v>4.4428919478401747</v>
      </c>
      <c r="G1010" s="36">
        <f>Tool!$D$10+('Trajectory Map'!F1010*SIN(RADIANS(90-2*DEGREES(ASIN($D$5/2000))))/COS(RADIANS(90-2*DEGREES(ASIN($D$5/2000))))-('Trajectory Map'!F1010*'Trajectory Map'!F1010/((Tool!$D$9-Tool!$D$10)*4*COS(RADIANS(90-2*DEGREES(ASIN($D$5/2000))))*COS(RADIANS(90-2*DEGREES(ASIN($D$5/2000)))))))</f>
        <v>-0.20930344984495086</v>
      </c>
      <c r="AC1010">
        <f t="shared" si="109"/>
        <v>1008</v>
      </c>
      <c r="AD1010">
        <f t="shared" si="106"/>
        <v>1727.4073057620199</v>
      </c>
      <c r="AE1010">
        <v>0</v>
      </c>
      <c r="AF1010">
        <v>0</v>
      </c>
      <c r="AG1010">
        <f t="shared" si="107"/>
        <v>30.264992610998039</v>
      </c>
      <c r="AH1010">
        <f t="shared" si="104"/>
        <v>60.529985221996078</v>
      </c>
      <c r="AI1010">
        <f t="shared" si="108"/>
        <v>29.470014778003922</v>
      </c>
      <c r="AJ1010">
        <f>(1/9.81)*(SQRT(9.81*2*Basic!$C$4)*SIN(RADIANS(AI1010))+(SQRT((SQRT(9.81*2*Basic!$C$4)*SIN(RADIANS(AI1010))*SQRT(9.81*2*Basic!$C$4)*SIN(RADIANS(AI1010)))-19.62*(-Basic!$C$3))))*SQRT(9.81*2*Basic!$C$4)*COS(RADIANS(AI1010))</f>
        <v>4.4428919478401747</v>
      </c>
    </row>
    <row r="1011" spans="6:36" x14ac:dyDescent="0.3">
      <c r="F1011" s="36">
        <f t="shared" si="105"/>
        <v>4.4436197480711099</v>
      </c>
      <c r="G1011" s="36">
        <f>Tool!$D$10+('Trajectory Map'!F1011*SIN(RADIANS(90-2*DEGREES(ASIN($D$5/2000))))/COS(RADIANS(90-2*DEGREES(ASIN($D$5/2000))))-('Trajectory Map'!F1011*'Trajectory Map'!F1011/((Tool!$D$9-Tool!$D$10)*4*COS(RADIANS(90-2*DEGREES(ASIN($D$5/2000))))*COS(RADIANS(90-2*DEGREES(ASIN($D$5/2000)))))))</f>
        <v>-0.21118198590366433</v>
      </c>
      <c r="AC1011">
        <f t="shared" si="109"/>
        <v>1009</v>
      </c>
      <c r="AD1011">
        <f t="shared" si="106"/>
        <v>1726.8233841363165</v>
      </c>
      <c r="AE1011">
        <v>0</v>
      </c>
      <c r="AF1011">
        <v>0</v>
      </c>
      <c r="AG1011">
        <f t="shared" si="107"/>
        <v>30.298166873550901</v>
      </c>
      <c r="AH1011">
        <f t="shared" si="104"/>
        <v>60.596333747101802</v>
      </c>
      <c r="AI1011">
        <f t="shared" si="108"/>
        <v>29.403666252898198</v>
      </c>
      <c r="AJ1011">
        <f>(1/9.81)*(SQRT(9.81*2*Basic!$C$4)*SIN(RADIANS(AI1011))+(SQRT((SQRT(9.81*2*Basic!$C$4)*SIN(RADIANS(AI1011))*SQRT(9.81*2*Basic!$C$4)*SIN(RADIANS(AI1011)))-19.62*(-Basic!$C$3))))*SQRT(9.81*2*Basic!$C$4)*COS(RADIANS(AI1011))</f>
        <v>4.4436197480711099</v>
      </c>
    </row>
    <row r="1012" spans="6:36" x14ac:dyDescent="0.3">
      <c r="F1012" s="36">
        <f t="shared" si="105"/>
        <v>4.4443383815133242</v>
      </c>
      <c r="G1012" s="36">
        <f>Tool!$D$10+('Trajectory Map'!F1012*SIN(RADIANS(90-2*DEGREES(ASIN($D$5/2000))))/COS(RADIANS(90-2*DEGREES(ASIN($D$5/2000))))-('Trajectory Map'!F1012*'Trajectory Map'!F1012/((Tool!$D$9-Tool!$D$10)*4*COS(RADIANS(90-2*DEGREES(ASIN($D$5/2000))))*COS(RADIANS(90-2*DEGREES(ASIN($D$5/2000)))))))</f>
        <v>-0.21303724358137455</v>
      </c>
      <c r="AC1012">
        <f t="shared" si="109"/>
        <v>1010</v>
      </c>
      <c r="AD1012">
        <f t="shared" si="106"/>
        <v>1726.2386856978962</v>
      </c>
      <c r="AE1012">
        <v>0</v>
      </c>
      <c r="AF1012">
        <v>0</v>
      </c>
      <c r="AG1012">
        <f t="shared" si="107"/>
        <v>30.331352363271389</v>
      </c>
      <c r="AH1012">
        <f t="shared" si="104"/>
        <v>60.662704726542778</v>
      </c>
      <c r="AI1012">
        <f t="shared" si="108"/>
        <v>29.337295273457222</v>
      </c>
      <c r="AJ1012">
        <f>(1/9.81)*(SQRT(9.81*2*Basic!$C$4)*SIN(RADIANS(AI1012))+(SQRT((SQRT(9.81*2*Basic!$C$4)*SIN(RADIANS(AI1012))*SQRT(9.81*2*Basic!$C$4)*SIN(RADIANS(AI1012)))-19.62*(-Basic!$C$3))))*SQRT(9.81*2*Basic!$C$4)*COS(RADIANS(AI1012))</f>
        <v>4.4443383815133242</v>
      </c>
    </row>
    <row r="1013" spans="6:36" x14ac:dyDescent="0.3">
      <c r="F1013" s="36">
        <f t="shared" si="105"/>
        <v>4.4450478475899242</v>
      </c>
      <c r="G1013" s="36">
        <f>Tool!$D$10+('Trajectory Map'!F1013*SIN(RADIANS(90-2*DEGREES(ASIN($D$5/2000))))/COS(RADIANS(90-2*DEGREES(ASIN($D$5/2000))))-('Trajectory Map'!F1013*'Trajectory Map'!F1013/((Tool!$D$9-Tool!$D$10)*4*COS(RADIANS(90-2*DEGREES(ASIN($D$5/2000))))*COS(RADIANS(90-2*DEGREES(ASIN($D$5/2000)))))))</f>
        <v>-0.21486920685684918</v>
      </c>
      <c r="AC1013">
        <f t="shared" si="109"/>
        <v>1011</v>
      </c>
      <c r="AD1013">
        <f t="shared" si="106"/>
        <v>1725.6532096571432</v>
      </c>
      <c r="AE1013">
        <v>0</v>
      </c>
      <c r="AF1013">
        <v>0</v>
      </c>
      <c r="AG1013">
        <f t="shared" si="107"/>
        <v>30.36454910271004</v>
      </c>
      <c r="AH1013">
        <f t="shared" si="104"/>
        <v>60.72909820542008</v>
      </c>
      <c r="AI1013">
        <f t="shared" si="108"/>
        <v>29.27090179457992</v>
      </c>
      <c r="AJ1013">
        <f>(1/9.81)*(SQRT(9.81*2*Basic!$C$4)*SIN(RADIANS(AI1013))+(SQRT((SQRT(9.81*2*Basic!$C$4)*SIN(RADIANS(AI1013))*SQRT(9.81*2*Basic!$C$4)*SIN(RADIANS(AI1013)))-19.62*(-Basic!$C$3))))*SQRT(9.81*2*Basic!$C$4)*COS(RADIANS(AI1013))</f>
        <v>4.4450478475899242</v>
      </c>
    </row>
    <row r="1014" spans="6:36" x14ac:dyDescent="0.3">
      <c r="F1014" s="36">
        <f t="shared" si="105"/>
        <v>4.4457481457459069</v>
      </c>
      <c r="G1014" s="36">
        <f>Tool!$D$10+('Trajectory Map'!F1014*SIN(RADIANS(90-2*DEGREES(ASIN($D$5/2000))))/COS(RADIANS(90-2*DEGREES(ASIN($D$5/2000))))-('Trajectory Map'!F1014*'Trajectory Map'!F1014/((Tool!$D$9-Tool!$D$10)*4*COS(RADIANS(90-2*DEGREES(ASIN($D$5/2000))))*COS(RADIANS(90-2*DEGREES(ASIN($D$5/2000)))))))</f>
        <v>-0.21667785994956645</v>
      </c>
      <c r="AC1014">
        <f t="shared" si="109"/>
        <v>1012</v>
      </c>
      <c r="AD1014">
        <f t="shared" si="106"/>
        <v>1725.0669552223183</v>
      </c>
      <c r="AE1014">
        <v>0</v>
      </c>
      <c r="AF1014">
        <v>0</v>
      </c>
      <c r="AG1014">
        <f t="shared" si="107"/>
        <v>30.397757114470782</v>
      </c>
      <c r="AH1014">
        <f t="shared" si="104"/>
        <v>60.795514228941563</v>
      </c>
      <c r="AI1014">
        <f t="shared" si="108"/>
        <v>29.204485771058437</v>
      </c>
      <c r="AJ1014">
        <f>(1/9.81)*(SQRT(9.81*2*Basic!$C$4)*SIN(RADIANS(AI1014))+(SQRT((SQRT(9.81*2*Basic!$C$4)*SIN(RADIANS(AI1014))*SQRT(9.81*2*Basic!$C$4)*SIN(RADIANS(AI1014)))-19.62*(-Basic!$C$3))))*SQRT(9.81*2*Basic!$C$4)*COS(RADIANS(AI1014))</f>
        <v>4.4457481457459069</v>
      </c>
    </row>
    <row r="1015" spans="6:36" x14ac:dyDescent="0.3">
      <c r="F1015" s="36">
        <f t="shared" si="105"/>
        <v>4.4464392754481556</v>
      </c>
      <c r="G1015" s="36">
        <f>Tool!$D$10+('Trajectory Map'!F1015*SIN(RADIANS(90-2*DEGREES(ASIN($D$5/2000))))/COS(RADIANS(90-2*DEGREES(ASIN($D$5/2000))))-('Trajectory Map'!F1015*'Trajectory Map'!F1015/((Tool!$D$9-Tool!$D$10)*4*COS(RADIANS(90-2*DEGREES(ASIN($D$5/2000))))*COS(RADIANS(90-2*DEGREES(ASIN($D$5/2000)))))))</f>
        <v>-0.21846318731980485</v>
      </c>
      <c r="AC1015">
        <f t="shared" si="109"/>
        <v>1013</v>
      </c>
      <c r="AD1015">
        <f t="shared" si="106"/>
        <v>1724.4799215995529</v>
      </c>
      <c r="AE1015">
        <v>0</v>
      </c>
      <c r="AF1015">
        <v>0</v>
      </c>
      <c r="AG1015">
        <f t="shared" si="107"/>
        <v>30.430976421211067</v>
      </c>
      <c r="AH1015">
        <f t="shared" si="104"/>
        <v>60.861952842422134</v>
      </c>
      <c r="AI1015">
        <f t="shared" si="108"/>
        <v>29.138047157577866</v>
      </c>
      <c r="AJ1015">
        <f>(1/9.81)*(SQRT(9.81*2*Basic!$C$4)*SIN(RADIANS(AI1015))+(SQRT((SQRT(9.81*2*Basic!$C$4)*SIN(RADIANS(AI1015))*SQRT(9.81*2*Basic!$C$4)*SIN(RADIANS(AI1015)))-19.62*(-Basic!$C$3))))*SQRT(9.81*2*Basic!$C$4)*COS(RADIANS(AI1015))</f>
        <v>4.4464392754481556</v>
      </c>
    </row>
    <row r="1016" spans="6:36" x14ac:dyDescent="0.3">
      <c r="F1016" s="36">
        <f t="shared" si="105"/>
        <v>4.4471212361854295</v>
      </c>
      <c r="G1016" s="36">
        <f>Tool!$D$10+('Trajectory Map'!F1016*SIN(RADIANS(90-2*DEGREES(ASIN($D$5/2000))))/COS(RADIANS(90-2*DEGREES(ASIN($D$5/2000))))-('Trajectory Map'!F1016*'Trajectory Map'!F1016/((Tool!$D$9-Tool!$D$10)*4*COS(RADIANS(90-2*DEGREES(ASIN($D$5/2000))))*COS(RADIANS(90-2*DEGREES(ASIN($D$5/2000)))))))</f>
        <v>-0.22022517366870709</v>
      </c>
      <c r="AC1016">
        <f t="shared" si="109"/>
        <v>1014</v>
      </c>
      <c r="AD1016">
        <f t="shared" si="106"/>
        <v>1723.8921079928407</v>
      </c>
      <c r="AE1016">
        <v>0</v>
      </c>
      <c r="AF1016">
        <v>0</v>
      </c>
      <c r="AG1016">
        <f t="shared" si="107"/>
        <v>30.464207045642137</v>
      </c>
      <c r="AH1016">
        <f t="shared" si="104"/>
        <v>60.928414091284274</v>
      </c>
      <c r="AI1016">
        <f t="shared" si="108"/>
        <v>29.071585908715726</v>
      </c>
      <c r="AJ1016">
        <f>(1/9.81)*(SQRT(9.81*2*Basic!$C$4)*SIN(RADIANS(AI1016))+(SQRT((SQRT(9.81*2*Basic!$C$4)*SIN(RADIANS(AI1016))*SQRT(9.81*2*Basic!$C$4)*SIN(RADIANS(AI1016)))-19.62*(-Basic!$C$3))))*SQRT(9.81*2*Basic!$C$4)*COS(RADIANS(AI1016))</f>
        <v>4.4471212361854295</v>
      </c>
    </row>
    <row r="1017" spans="6:36" x14ac:dyDescent="0.3">
      <c r="F1017" s="36">
        <f t="shared" si="105"/>
        <v>4.4477940274683556</v>
      </c>
      <c r="G1017" s="36">
        <f>Tool!$D$10+('Trajectory Map'!F1017*SIN(RADIANS(90-2*DEGREES(ASIN($D$5/2000))))/COS(RADIANS(90-2*DEGREES(ASIN($D$5/2000))))-('Trajectory Map'!F1017*'Trajectory Map'!F1017/((Tool!$D$9-Tool!$D$10)*4*COS(RADIANS(90-2*DEGREES(ASIN($D$5/2000))))*COS(RADIANS(90-2*DEGREES(ASIN($D$5/2000)))))))</f>
        <v>-0.22196380393834758</v>
      </c>
      <c r="AC1017">
        <f t="shared" si="109"/>
        <v>1015</v>
      </c>
      <c r="AD1017">
        <f t="shared" si="106"/>
        <v>1723.3035136040314</v>
      </c>
      <c r="AE1017">
        <v>0</v>
      </c>
      <c r="AF1017">
        <v>0</v>
      </c>
      <c r="AG1017">
        <f t="shared" si="107"/>
        <v>30.497449010529138</v>
      </c>
      <c r="AH1017">
        <f t="shared" si="104"/>
        <v>60.994898021058276</v>
      </c>
      <c r="AI1017">
        <f t="shared" si="108"/>
        <v>29.005101978941724</v>
      </c>
      <c r="AJ1017">
        <f>(1/9.81)*(SQRT(9.81*2*Basic!$C$4)*SIN(RADIANS(AI1017))+(SQRT((SQRT(9.81*2*Basic!$C$4)*SIN(RADIANS(AI1017))*SQRT(9.81*2*Basic!$C$4)*SIN(RADIANS(AI1017)))-19.62*(-Basic!$C$3))))*SQRT(9.81*2*Basic!$C$4)*COS(RADIANS(AI1017))</f>
        <v>4.4477940274683556</v>
      </c>
    </row>
    <row r="1018" spans="6:36" x14ac:dyDescent="0.3">
      <c r="F1018" s="36">
        <f t="shared" si="105"/>
        <v>4.4484576488294216</v>
      </c>
      <c r="G1018" s="36">
        <f>Tool!$D$10+('Trajectory Map'!F1018*SIN(RADIANS(90-2*DEGREES(ASIN($D$5/2000))))/COS(RADIANS(90-2*DEGREES(ASIN($D$5/2000))))-('Trajectory Map'!F1018*'Trajectory Map'!F1018/((Tool!$D$9-Tool!$D$10)*4*COS(RADIANS(90-2*DEGREES(ASIN($D$5/2000))))*COS(RADIANS(90-2*DEGREES(ASIN($D$5/2000)))))))</f>
        <v>-0.22367906331180443</v>
      </c>
      <c r="AC1018">
        <f t="shared" si="109"/>
        <v>1016</v>
      </c>
      <c r="AD1018">
        <f t="shared" si="106"/>
        <v>1722.7141376328227</v>
      </c>
      <c r="AE1018">
        <v>0</v>
      </c>
      <c r="AF1018">
        <v>0</v>
      </c>
      <c r="AG1018">
        <f t="shared" si="107"/>
        <v>30.530702338691416</v>
      </c>
      <c r="AH1018">
        <f t="shared" si="104"/>
        <v>61.061404677382832</v>
      </c>
      <c r="AI1018">
        <f t="shared" si="108"/>
        <v>28.938595322617168</v>
      </c>
      <c r="AJ1018">
        <f>(1/9.81)*(SQRT(9.81*2*Basic!$C$4)*SIN(RADIANS(AI1018))+(SQRT((SQRT(9.81*2*Basic!$C$4)*SIN(RADIANS(AI1018))*SQRT(9.81*2*Basic!$C$4)*SIN(RADIANS(AI1018)))-19.62*(-Basic!$C$3))))*SQRT(9.81*2*Basic!$C$4)*COS(RADIANS(AI1018))</f>
        <v>4.4484576488294216</v>
      </c>
    </row>
    <row r="1019" spans="6:36" x14ac:dyDescent="0.3">
      <c r="F1019" s="36">
        <f t="shared" si="105"/>
        <v>4.4491120998229672</v>
      </c>
      <c r="G1019" s="36">
        <f>Tool!$D$10+('Trajectory Map'!F1019*SIN(RADIANS(90-2*DEGREES(ASIN($D$5/2000))))/COS(RADIANS(90-2*DEGREES(ASIN($D$5/2000))))-('Trajectory Map'!F1019*'Trajectory Map'!F1019/((Tool!$D$9-Tool!$D$10)*4*COS(RADIANS(90-2*DEGREES(ASIN($D$5/2000))))*COS(RADIANS(90-2*DEGREES(ASIN($D$5/2000)))))))</f>
        <v>-0.22537093721322066</v>
      </c>
      <c r="AC1019">
        <f t="shared" si="109"/>
        <v>1017</v>
      </c>
      <c r="AD1019">
        <f t="shared" si="106"/>
        <v>1722.1239792767535</v>
      </c>
      <c r="AE1019">
        <v>0</v>
      </c>
      <c r="AF1019">
        <v>0</v>
      </c>
      <c r="AG1019">
        <f t="shared" si="107"/>
        <v>30.563967053002621</v>
      </c>
      <c r="AH1019">
        <f t="shared" si="104"/>
        <v>61.127934106005242</v>
      </c>
      <c r="AI1019">
        <f t="shared" si="108"/>
        <v>28.872065893994758</v>
      </c>
      <c r="AJ1019">
        <f>(1/9.81)*(SQRT(9.81*2*Basic!$C$4)*SIN(RADIANS(AI1019))+(SQRT((SQRT(9.81*2*Basic!$C$4)*SIN(RADIANS(AI1019))*SQRT(9.81*2*Basic!$C$4)*SIN(RADIANS(AI1019)))-19.62*(-Basic!$C$3))))*SQRT(9.81*2*Basic!$C$4)*COS(RADIANS(AI1019))</f>
        <v>4.4491120998229672</v>
      </c>
    </row>
    <row r="1020" spans="6:36" x14ac:dyDescent="0.3">
      <c r="F1020" s="36">
        <f t="shared" si="105"/>
        <v>4.4497573800251766</v>
      </c>
      <c r="G1020" s="36">
        <f>Tool!$D$10+('Trajectory Map'!F1020*SIN(RADIANS(90-2*DEGREES(ASIN($D$5/2000))))/COS(RADIANS(90-2*DEGREES(ASIN($D$5/2000))))-('Trajectory Map'!F1020*'Trajectory Map'!F1020/((Tool!$D$9-Tool!$D$10)*4*COS(RADIANS(90-2*DEGREES(ASIN($D$5/2000))))*COS(RADIANS(90-2*DEGREES(ASIN($D$5/2000)))))))</f>
        <v>-0.22703941130787086</v>
      </c>
      <c r="AC1020">
        <f t="shared" si="109"/>
        <v>1018</v>
      </c>
      <c r="AD1020">
        <f t="shared" si="106"/>
        <v>1721.5330377311961</v>
      </c>
      <c r="AE1020">
        <v>0</v>
      </c>
      <c r="AF1020">
        <v>0</v>
      </c>
      <c r="AG1020">
        <f t="shared" si="107"/>
        <v>30.597243176390993</v>
      </c>
      <c r="AH1020">
        <f t="shared" si="104"/>
        <v>61.194486352781986</v>
      </c>
      <c r="AI1020">
        <f t="shared" si="108"/>
        <v>28.805513647218014</v>
      </c>
      <c r="AJ1020">
        <f>(1/9.81)*(SQRT(9.81*2*Basic!$C$4)*SIN(RADIANS(AI1020))+(SQRT((SQRT(9.81*2*Basic!$C$4)*SIN(RADIANS(AI1020))*SQRT(9.81*2*Basic!$C$4)*SIN(RADIANS(AI1020)))-19.62*(-Basic!$C$3))))*SQRT(9.81*2*Basic!$C$4)*COS(RADIANS(AI1020))</f>
        <v>4.4497573800251766</v>
      </c>
    </row>
    <row r="1021" spans="6:36" x14ac:dyDescent="0.3">
      <c r="F1021" s="36">
        <f t="shared" si="105"/>
        <v>4.4503934890340675</v>
      </c>
      <c r="G1021" s="36">
        <f>Tool!$D$10+('Trajectory Map'!F1021*SIN(RADIANS(90-2*DEGREES(ASIN($D$5/2000))))/COS(RADIANS(90-2*DEGREES(ASIN($D$5/2000))))-('Trajectory Map'!F1021*'Trajectory Map'!F1021/((Tool!$D$9-Tool!$D$10)*4*COS(RADIANS(90-2*DEGREES(ASIN($D$5/2000))))*COS(RADIANS(90-2*DEGREES(ASIN($D$5/2000)))))))</f>
        <v>-0.22868447150220739</v>
      </c>
      <c r="AC1021">
        <f t="shared" si="109"/>
        <v>1019</v>
      </c>
      <c r="AD1021">
        <f t="shared" si="106"/>
        <v>1720.9413121893494</v>
      </c>
      <c r="AE1021">
        <v>0</v>
      </c>
      <c r="AF1021">
        <v>0</v>
      </c>
      <c r="AG1021">
        <f t="shared" si="107"/>
        <v>30.63053073183946</v>
      </c>
      <c r="AH1021">
        <f t="shared" si="104"/>
        <v>61.261061463678921</v>
      </c>
      <c r="AI1021">
        <f t="shared" si="108"/>
        <v>28.738938536321079</v>
      </c>
      <c r="AJ1021">
        <f>(1/9.81)*(SQRT(9.81*2*Basic!$C$4)*SIN(RADIANS(AI1021))+(SQRT((SQRT(9.81*2*Basic!$C$4)*SIN(RADIANS(AI1021))*SQRT(9.81*2*Basic!$C$4)*SIN(RADIANS(AI1021)))-19.62*(-Basic!$C$3))))*SQRT(9.81*2*Basic!$C$4)*COS(RADIANS(AI1021))</f>
        <v>4.4503934890340675</v>
      </c>
    </row>
    <row r="1022" spans="6:36" x14ac:dyDescent="0.3">
      <c r="F1022" s="36">
        <f t="shared" si="105"/>
        <v>4.4510204264694835</v>
      </c>
      <c r="G1022" s="36">
        <f>Tool!$D$10+('Trajectory Map'!F1022*SIN(RADIANS(90-2*DEGREES(ASIN($D$5/2000))))/COS(RADIANS(90-2*DEGREES(ASIN($D$5/2000))))-('Trajectory Map'!F1022*'Trajectory Map'!F1022/((Tool!$D$9-Tool!$D$10)*4*COS(RADIANS(90-2*DEGREES(ASIN($D$5/2000))))*COS(RADIANS(90-2*DEGREES(ASIN($D$5/2000)))))))</f>
        <v>-0.23030610394393314</v>
      </c>
      <c r="AC1022">
        <f t="shared" si="109"/>
        <v>1020</v>
      </c>
      <c r="AD1022">
        <f t="shared" si="106"/>
        <v>1720.3488018422311</v>
      </c>
      <c r="AE1022">
        <v>0</v>
      </c>
      <c r="AF1022">
        <v>0</v>
      </c>
      <c r="AG1022">
        <f t="shared" si="107"/>
        <v>30.663829742385975</v>
      </c>
      <c r="AH1022">
        <f t="shared" si="104"/>
        <v>61.327659484771949</v>
      </c>
      <c r="AI1022">
        <f t="shared" si="108"/>
        <v>28.672340515228051</v>
      </c>
      <c r="AJ1022">
        <f>(1/9.81)*(SQRT(9.81*2*Basic!$C$4)*SIN(RADIANS(AI1022))+(SQRT((SQRT(9.81*2*Basic!$C$4)*SIN(RADIANS(AI1022))*SQRT(9.81*2*Basic!$C$4)*SIN(RADIANS(AI1022)))-19.62*(-Basic!$C$3))))*SQRT(9.81*2*Basic!$C$4)*COS(RADIANS(AI1022))</f>
        <v>4.4510204264694835</v>
      </c>
    </row>
    <row r="1023" spans="6:36" x14ac:dyDescent="0.3">
      <c r="F1023" s="36">
        <f t="shared" si="105"/>
        <v>4.4516381919730881</v>
      </c>
      <c r="G1023" s="36">
        <f>Tool!$D$10+('Trajectory Map'!F1023*SIN(RADIANS(90-2*DEGREES(ASIN($D$5/2000))))/COS(RADIANS(90-2*DEGREES(ASIN($D$5/2000))))-('Trajectory Map'!F1023*'Trajectory Map'!F1023/((Tool!$D$9-Tool!$D$10)*4*COS(RADIANS(90-2*DEGREES(ASIN($D$5/2000))))*COS(RADIANS(90-2*DEGREES(ASIN($D$5/2000)))))))</f>
        <v>-0.23190429502204246</v>
      </c>
      <c r="AC1023">
        <f t="shared" si="109"/>
        <v>1021</v>
      </c>
      <c r="AD1023">
        <f t="shared" si="106"/>
        <v>1719.75550587867</v>
      </c>
      <c r="AE1023">
        <v>0</v>
      </c>
      <c r="AF1023">
        <v>0</v>
      </c>
      <c r="AG1023">
        <f t="shared" si="107"/>
        <v>30.697140231123569</v>
      </c>
      <c r="AH1023">
        <f t="shared" si="104"/>
        <v>61.394280462247139</v>
      </c>
      <c r="AI1023">
        <f t="shared" si="108"/>
        <v>28.605719537752861</v>
      </c>
      <c r="AJ1023">
        <f>(1/9.81)*(SQRT(9.81*2*Basic!$C$4)*SIN(RADIANS(AI1023))+(SQRT((SQRT(9.81*2*Basic!$C$4)*SIN(RADIANS(AI1023))*SQRT(9.81*2*Basic!$C$4)*SIN(RADIANS(AI1023)))-19.62*(-Basic!$C$3))))*SQRT(9.81*2*Basic!$C$4)*COS(RADIANS(AI1023))</f>
        <v>4.4516381919730881</v>
      </c>
    </row>
    <row r="1024" spans="6:36" x14ac:dyDescent="0.3">
      <c r="F1024" s="36">
        <f t="shared" si="105"/>
        <v>4.4522467852083487</v>
      </c>
      <c r="G1024" s="36">
        <f>Tool!$D$10+('Trajectory Map'!F1024*SIN(RADIANS(90-2*DEGREES(ASIN($D$5/2000))))/COS(RADIANS(90-2*DEGREES(ASIN($D$5/2000))))-('Trajectory Map'!F1024*'Trajectory Map'!F1024/((Tool!$D$9-Tool!$D$10)*4*COS(RADIANS(90-2*DEGREES(ASIN($D$5/2000))))*COS(RADIANS(90-2*DEGREES(ASIN($D$5/2000)))))))</f>
        <v>-0.23347903136687265</v>
      </c>
      <c r="AC1024">
        <f t="shared" si="109"/>
        <v>1022</v>
      </c>
      <c r="AD1024">
        <f t="shared" si="106"/>
        <v>1719.1614234852991</v>
      </c>
      <c r="AE1024">
        <v>0</v>
      </c>
      <c r="AF1024">
        <v>0</v>
      </c>
      <c r="AG1024">
        <f t="shared" si="107"/>
        <v>30.730462221200682</v>
      </c>
      <c r="AH1024">
        <f t="shared" si="104"/>
        <v>61.460924442401364</v>
      </c>
      <c r="AI1024">
        <f t="shared" si="108"/>
        <v>28.539075557598636</v>
      </c>
      <c r="AJ1024">
        <f>(1/9.81)*(SQRT(9.81*2*Basic!$C$4)*SIN(RADIANS(AI1024))+(SQRT((SQRT(9.81*2*Basic!$C$4)*SIN(RADIANS(AI1024))*SQRT(9.81*2*Basic!$C$4)*SIN(RADIANS(AI1024)))-19.62*(-Basic!$C$3))))*SQRT(9.81*2*Basic!$C$4)*COS(RADIANS(AI1024))</f>
        <v>4.4522467852083487</v>
      </c>
    </row>
    <row r="1025" spans="6:36" x14ac:dyDescent="0.3">
      <c r="F1025" s="36">
        <f t="shared" si="105"/>
        <v>4.4528462058605323</v>
      </c>
      <c r="G1025" s="36">
        <f>Tool!$D$10+('Trajectory Map'!F1025*SIN(RADIANS(90-2*DEGREES(ASIN($D$5/2000))))/COS(RADIANS(90-2*DEGREES(ASIN($D$5/2000))))-('Trajectory Map'!F1025*'Trajectory Map'!F1025/((Tool!$D$9-Tool!$D$10)*4*COS(RADIANS(90-2*DEGREES(ASIN($D$5/2000))))*COS(RADIANS(90-2*DEGREES(ASIN($D$5/2000)))))))</f>
        <v>-0.23503029985015544</v>
      </c>
      <c r="AC1025">
        <f t="shared" si="109"/>
        <v>1023</v>
      </c>
      <c r="AD1025">
        <f t="shared" si="106"/>
        <v>1718.566553846548</v>
      </c>
      <c r="AE1025">
        <v>0</v>
      </c>
      <c r="AF1025">
        <v>0</v>
      </c>
      <c r="AG1025">
        <f t="shared" si="107"/>
        <v>30.763795735821276</v>
      </c>
      <c r="AH1025">
        <f t="shared" si="104"/>
        <v>61.527591471642552</v>
      </c>
      <c r="AI1025">
        <f t="shared" si="108"/>
        <v>28.472408528357448</v>
      </c>
      <c r="AJ1025">
        <f>(1/9.81)*(SQRT(9.81*2*Basic!$C$4)*SIN(RADIANS(AI1025))+(SQRT((SQRT(9.81*2*Basic!$C$4)*SIN(RADIANS(AI1025))*SQRT(9.81*2*Basic!$C$4)*SIN(RADIANS(AI1025)))-19.62*(-Basic!$C$3))))*SQRT(9.81*2*Basic!$C$4)*COS(RADIANS(AI1025))</f>
        <v>4.4528462058605323</v>
      </c>
    </row>
    <row r="1026" spans="6:36" x14ac:dyDescent="0.3">
      <c r="F1026" s="36">
        <f t="shared" si="105"/>
        <v>4.4534364536366953</v>
      </c>
      <c r="G1026" s="36">
        <f>Tool!$D$10+('Trajectory Map'!F1026*SIN(RADIANS(90-2*DEGREES(ASIN($D$5/2000))))/COS(RADIANS(90-2*DEGREES(ASIN($D$5/2000))))-('Trajectory Map'!F1026*'Trajectory Map'!F1026/((Tool!$D$9-Tool!$D$10)*4*COS(RADIANS(90-2*DEGREES(ASIN($D$5/2000))))*COS(RADIANS(90-2*DEGREES(ASIN($D$5/2000)))))))</f>
        <v>-0.23655808758506502</v>
      </c>
      <c r="AC1026">
        <f t="shared" si="109"/>
        <v>1024</v>
      </c>
      <c r="AD1026">
        <f t="shared" si="106"/>
        <v>1717.9708961446349</v>
      </c>
      <c r="AE1026">
        <v>0</v>
      </c>
      <c r="AF1026">
        <v>0</v>
      </c>
      <c r="AG1026">
        <f t="shared" si="107"/>
        <v>30.797140798245117</v>
      </c>
      <c r="AH1026">
        <f t="shared" si="104"/>
        <v>61.594281596490234</v>
      </c>
      <c r="AI1026">
        <f t="shared" si="108"/>
        <v>28.405718403509766</v>
      </c>
      <c r="AJ1026">
        <f>(1/9.81)*(SQRT(9.81*2*Basic!$C$4)*SIN(RADIANS(AI1026))+(SQRT((SQRT(9.81*2*Basic!$C$4)*SIN(RADIANS(AI1026))*SQRT(9.81*2*Basic!$C$4)*SIN(RADIANS(AI1026)))-19.62*(-Basic!$C$3))))*SQRT(9.81*2*Basic!$C$4)*COS(RADIANS(AI1026))</f>
        <v>4.4534364536366953</v>
      </c>
    </row>
    <row r="1027" spans="6:36" x14ac:dyDescent="0.3">
      <c r="F1027" s="36">
        <f t="shared" si="105"/>
        <v>4.4540175282656707</v>
      </c>
      <c r="G1027" s="36">
        <f>Tool!$D$10+('Trajectory Map'!F1027*SIN(RADIANS(90-2*DEGREES(ASIN($D$5/2000))))/COS(RADIANS(90-2*DEGREES(ASIN($D$5/2000))))-('Trajectory Map'!F1027*'Trajectory Map'!F1027/((Tool!$D$9-Tool!$D$10)*4*COS(RADIANS(90-2*DEGREES(ASIN($D$5/2000))))*COS(RADIANS(90-2*DEGREES(ASIN($D$5/2000)))))))</f>
        <v>-0.23806238192624907</v>
      </c>
      <c r="AC1027">
        <f t="shared" si="109"/>
        <v>1025</v>
      </c>
      <c r="AD1027">
        <f t="shared" si="106"/>
        <v>1717.3744495595595</v>
      </c>
      <c r="AE1027">
        <v>0</v>
      </c>
      <c r="AF1027">
        <v>0</v>
      </c>
      <c r="AG1027">
        <f t="shared" si="107"/>
        <v>30.830497431787894</v>
      </c>
      <c r="AH1027">
        <f t="shared" ref="AH1027:AH1090" si="110">AG1027*2</f>
        <v>61.660994863575787</v>
      </c>
      <c r="AI1027">
        <f t="shared" si="108"/>
        <v>28.339005136424213</v>
      </c>
      <c r="AJ1027">
        <f>(1/9.81)*(SQRT(9.81*2*Basic!$C$4)*SIN(RADIANS(AI1027))+(SQRT((SQRT(9.81*2*Basic!$C$4)*SIN(RADIANS(AI1027))*SQRT(9.81*2*Basic!$C$4)*SIN(RADIANS(AI1027)))-19.62*(-Basic!$C$3))))*SQRT(9.81*2*Basic!$C$4)*COS(RADIANS(AI1027))</f>
        <v>4.4540175282656707</v>
      </c>
    </row>
    <row r="1028" spans="6:36" x14ac:dyDescent="0.3">
      <c r="F1028" s="36">
        <f t="shared" ref="F1028:F1091" si="111">AJ1028</f>
        <v>4.4545894294980624</v>
      </c>
      <c r="G1028" s="36">
        <f>Tool!$D$10+('Trajectory Map'!F1028*SIN(RADIANS(90-2*DEGREES(ASIN($D$5/2000))))/COS(RADIANS(90-2*DEGREES(ASIN($D$5/2000))))-('Trajectory Map'!F1028*'Trajectory Map'!F1028/((Tool!$D$9-Tool!$D$10)*4*COS(RADIANS(90-2*DEGREES(ASIN($D$5/2000))))*COS(RADIANS(90-2*DEGREES(ASIN($D$5/2000)))))))</f>
        <v>-0.23954317046987939</v>
      </c>
      <c r="AC1028">
        <f t="shared" si="109"/>
        <v>1026</v>
      </c>
      <c r="AD1028">
        <f t="shared" ref="AD1028:AD1091" si="112">SQRT($AB$7-(AC1028*AC1028))</f>
        <v>1716.777213269095</v>
      </c>
      <c r="AE1028">
        <v>0</v>
      </c>
      <c r="AF1028">
        <v>0</v>
      </c>
      <c r="AG1028">
        <f t="shared" ref="AG1028:AG1091" si="113">DEGREES(ASIN(AC1028/2000))</f>
        <v>30.863865659821517</v>
      </c>
      <c r="AH1028">
        <f t="shared" si="110"/>
        <v>61.727731319643034</v>
      </c>
      <c r="AI1028">
        <f t="shared" ref="AI1028:AI1091" si="114">90-AH1028</f>
        <v>28.272268680356966</v>
      </c>
      <c r="AJ1028">
        <f>(1/9.81)*(SQRT(9.81*2*Basic!$C$4)*SIN(RADIANS(AI1028))+(SQRT((SQRT(9.81*2*Basic!$C$4)*SIN(RADIANS(AI1028))*SQRT(9.81*2*Basic!$C$4)*SIN(RADIANS(AI1028)))-19.62*(-Basic!$C$3))))*SQRT(9.81*2*Basic!$C$4)*COS(RADIANS(AI1028))</f>
        <v>4.4545894294980624</v>
      </c>
    </row>
    <row r="1029" spans="6:36" x14ac:dyDescent="0.3">
      <c r="F1029" s="36">
        <f t="shared" si="111"/>
        <v>4.455152157106232</v>
      </c>
      <c r="G1029" s="36">
        <f>Tool!$D$10+('Trajectory Map'!F1029*SIN(RADIANS(90-2*DEGREES(ASIN($D$5/2000))))/COS(RADIANS(90-2*DEGREES(ASIN($D$5/2000))))-('Trajectory Map'!F1029*'Trajectory Map'!F1029/((Tool!$D$9-Tool!$D$10)*4*COS(RADIANS(90-2*DEGREES(ASIN($D$5/2000))))*COS(RADIANS(90-2*DEGREES(ASIN($D$5/2000)))))))</f>
        <v>-0.24100044105368745</v>
      </c>
      <c r="AC1029">
        <f t="shared" ref="AC1029:AC1092" si="115">AC1028+1</f>
        <v>1027</v>
      </c>
      <c r="AD1029">
        <f t="shared" si="112"/>
        <v>1716.1791864487811</v>
      </c>
      <c r="AE1029">
        <v>0</v>
      </c>
      <c r="AF1029">
        <v>0</v>
      </c>
      <c r="AG1029">
        <f t="shared" si="113"/>
        <v>30.897245505774251</v>
      </c>
      <c r="AH1029">
        <f t="shared" si="110"/>
        <v>61.794491011548502</v>
      </c>
      <c r="AI1029">
        <f t="shared" si="114"/>
        <v>28.205508988451498</v>
      </c>
      <c r="AJ1029">
        <f>(1/9.81)*(SQRT(9.81*2*Basic!$C$4)*SIN(RADIANS(AI1029))+(SQRT((SQRT(9.81*2*Basic!$C$4)*SIN(RADIANS(AI1029))*SQRT(9.81*2*Basic!$C$4)*SIN(RADIANS(AI1029)))-19.62*(-Basic!$C$3))))*SQRT(9.81*2*Basic!$C$4)*COS(RADIANS(AI1029))</f>
        <v>4.455152157106232</v>
      </c>
    </row>
    <row r="1030" spans="6:36" x14ac:dyDescent="0.3">
      <c r="F1030" s="36">
        <f t="shared" si="111"/>
        <v>4.4557057108842884</v>
      </c>
      <c r="G1030" s="36">
        <f>Tool!$D$10+('Trajectory Map'!F1030*SIN(RADIANS(90-2*DEGREES(ASIN($D$5/2000))))/COS(RADIANS(90-2*DEGREES(ASIN($D$5/2000))))-('Trajectory Map'!F1030*'Trajectory Map'!F1030/((Tool!$D$9-Tool!$D$10)*4*COS(RADIANS(90-2*DEGREES(ASIN($D$5/2000))))*COS(RADIANS(90-2*DEGREES(ASIN($D$5/2000)))))))</f>
        <v>-0.24243418175698928</v>
      </c>
      <c r="AC1030">
        <f t="shared" si="115"/>
        <v>1028</v>
      </c>
      <c r="AD1030">
        <f t="shared" si="112"/>
        <v>1715.5803682719152</v>
      </c>
      <c r="AE1030">
        <v>0</v>
      </c>
      <c r="AF1030">
        <v>0</v>
      </c>
      <c r="AG1030">
        <f t="shared" si="113"/>
        <v>30.930636993130985</v>
      </c>
      <c r="AH1030">
        <f t="shared" si="110"/>
        <v>61.86127398626197</v>
      </c>
      <c r="AI1030">
        <f t="shared" si="114"/>
        <v>28.13872601373803</v>
      </c>
      <c r="AJ1030">
        <f>(1/9.81)*(SQRT(9.81*2*Basic!$C$4)*SIN(RADIANS(AI1030))+(SQRT((SQRT(9.81*2*Basic!$C$4)*SIN(RADIANS(AI1030))*SQRT(9.81*2*Basic!$C$4)*SIN(RADIANS(AI1030)))-19.62*(-Basic!$C$3))))*SQRT(9.81*2*Basic!$C$4)*COS(RADIANS(AI1030))</f>
        <v>4.4557057108842884</v>
      </c>
    </row>
    <row r="1031" spans="6:36" x14ac:dyDescent="0.3">
      <c r="F1031" s="36">
        <f t="shared" si="111"/>
        <v>4.4562500906480755</v>
      </c>
      <c r="G1031" s="36">
        <f>Tool!$D$10+('Trajectory Map'!F1031*SIN(RADIANS(90-2*DEGREES(ASIN($D$5/2000))))/COS(RADIANS(90-2*DEGREES(ASIN($D$5/2000))))-('Trajectory Map'!F1031*'Trajectory Map'!F1031/((Tool!$D$9-Tool!$D$10)*4*COS(RADIANS(90-2*DEGREES(ASIN($D$5/2000))))*COS(RADIANS(90-2*DEGREES(ASIN($D$5/2000)))))))</f>
        <v>-0.2438443809007218</v>
      </c>
      <c r="AC1031">
        <f t="shared" si="115"/>
        <v>1029</v>
      </c>
      <c r="AD1031">
        <f t="shared" si="112"/>
        <v>1714.9807579095457</v>
      </c>
      <c r="AE1031">
        <v>0</v>
      </c>
      <c r="AF1031">
        <v>0</v>
      </c>
      <c r="AG1031">
        <f t="shared" si="113"/>
        <v>30.96404014543338</v>
      </c>
      <c r="AH1031">
        <f t="shared" si="110"/>
        <v>61.92808029086676</v>
      </c>
      <c r="AI1031">
        <f t="shared" si="114"/>
        <v>28.07191970913324</v>
      </c>
      <c r="AJ1031">
        <f>(1/9.81)*(SQRT(9.81*2*Basic!$C$4)*SIN(RADIANS(AI1031))+(SQRT((SQRT(9.81*2*Basic!$C$4)*SIN(RADIANS(AI1031))*SQRT(9.81*2*Basic!$C$4)*SIN(RADIANS(AI1031)))-19.62*(-Basic!$C$3))))*SQRT(9.81*2*Basic!$C$4)*COS(RADIANS(AI1031))</f>
        <v>4.4562500906480755</v>
      </c>
    </row>
    <row r="1032" spans="6:36" x14ac:dyDescent="0.3">
      <c r="F1032" s="36">
        <f t="shared" si="111"/>
        <v>4.4567852962351697</v>
      </c>
      <c r="G1032" s="36">
        <f>Tool!$D$10+('Trajectory Map'!F1032*SIN(RADIANS(90-2*DEGREES(ASIN($D$5/2000))))/COS(RADIANS(90-2*DEGREES(ASIN($D$5/2000))))-('Trajectory Map'!F1032*'Trajectory Map'!F1032/((Tool!$D$9-Tool!$D$10)*4*COS(RADIANS(90-2*DEGREES(ASIN($D$5/2000))))*COS(RADIANS(90-2*DEGREES(ASIN($D$5/2000)))))))</f>
        <v>-0.24523102704748467</v>
      </c>
      <c r="AC1032">
        <f t="shared" si="115"/>
        <v>1030</v>
      </c>
      <c r="AD1032">
        <f t="shared" si="112"/>
        <v>1714.3803545304643</v>
      </c>
      <c r="AE1032">
        <v>0</v>
      </c>
      <c r="AF1032">
        <v>0</v>
      </c>
      <c r="AG1032">
        <f t="shared" si="113"/>
        <v>30.997454986280136</v>
      </c>
      <c r="AH1032">
        <f t="shared" si="110"/>
        <v>61.994909972560272</v>
      </c>
      <c r="AI1032">
        <f t="shared" si="114"/>
        <v>28.005090027439728</v>
      </c>
      <c r="AJ1032">
        <f>(1/9.81)*(SQRT(9.81*2*Basic!$C$4)*SIN(RADIANS(AI1032))+(SQRT((SQRT(9.81*2*Basic!$C$4)*SIN(RADIANS(AI1032))*SQRT(9.81*2*Basic!$C$4)*SIN(RADIANS(AI1032)))-19.62*(-Basic!$C$3))))*SQRT(9.81*2*Basic!$C$4)*COS(RADIANS(AI1032))</f>
        <v>4.4567852962351697</v>
      </c>
    </row>
    <row r="1033" spans="6:36" x14ac:dyDescent="0.3">
      <c r="F1033" s="36">
        <f t="shared" si="111"/>
        <v>4.4573113275048559</v>
      </c>
      <c r="G1033" s="36">
        <f>Tool!$D$10+('Trajectory Map'!F1033*SIN(RADIANS(90-2*DEGREES(ASIN($D$5/2000))))/COS(RADIANS(90-2*DEGREES(ASIN($D$5/2000))))-('Trajectory Map'!F1033*'Trajectory Map'!F1033/((Tool!$D$9-Tool!$D$10)*4*COS(RADIANS(90-2*DEGREES(ASIN($D$5/2000))))*COS(RADIANS(90-2*DEGREES(ASIN($D$5/2000)))))))</f>
        <v>-0.24659410900153489</v>
      </c>
      <c r="AC1033">
        <f t="shared" si="115"/>
        <v>1031</v>
      </c>
      <c r="AD1033">
        <f t="shared" si="112"/>
        <v>1713.7791573011966</v>
      </c>
      <c r="AE1033">
        <v>0</v>
      </c>
      <c r="AF1033">
        <v>0</v>
      </c>
      <c r="AG1033">
        <f t="shared" si="113"/>
        <v>31.030881539327179</v>
      </c>
      <c r="AH1033">
        <f t="shared" si="110"/>
        <v>62.061763078654359</v>
      </c>
      <c r="AI1033">
        <f t="shared" si="114"/>
        <v>27.938236921345641</v>
      </c>
      <c r="AJ1033">
        <f>(1/9.81)*(SQRT(9.81*2*Basic!$C$4)*SIN(RADIANS(AI1033))+(SQRT((SQRT(9.81*2*Basic!$C$4)*SIN(RADIANS(AI1033))*SQRT(9.81*2*Basic!$C$4)*SIN(RADIANS(AI1033)))-19.62*(-Basic!$C$3))))*SQRT(9.81*2*Basic!$C$4)*COS(RADIANS(AI1033))</f>
        <v>4.4573113275048559</v>
      </c>
    </row>
    <row r="1034" spans="6:36" x14ac:dyDescent="0.3">
      <c r="F1034" s="36">
        <f t="shared" si="111"/>
        <v>4.457828184338128</v>
      </c>
      <c r="G1034" s="36">
        <f>Tool!$D$10+('Trajectory Map'!F1034*SIN(RADIANS(90-2*DEGREES(ASIN($D$5/2000))))/COS(RADIANS(90-2*DEGREES(ASIN($D$5/2000))))-('Trajectory Map'!F1034*'Trajectory Map'!F1034/((Tool!$D$9-Tool!$D$10)*4*COS(RADIANS(90-2*DEGREES(ASIN($D$5/2000))))*COS(RADIANS(90-2*DEGREES(ASIN($D$5/2000)))))))</f>
        <v>-0.24793361580884632</v>
      </c>
      <c r="AC1034">
        <f t="shared" si="115"/>
        <v>1032</v>
      </c>
      <c r="AD1034">
        <f t="shared" si="112"/>
        <v>1713.1771653859971</v>
      </c>
      <c r="AE1034">
        <v>0</v>
      </c>
      <c r="AF1034">
        <v>0</v>
      </c>
      <c r="AG1034">
        <f t="shared" si="113"/>
        <v>31.064319828287879</v>
      </c>
      <c r="AH1034">
        <f t="shared" si="110"/>
        <v>62.128639656575757</v>
      </c>
      <c r="AI1034">
        <f t="shared" si="114"/>
        <v>27.871360343424243</v>
      </c>
      <c r="AJ1034">
        <f>(1/9.81)*(SQRT(9.81*2*Basic!$C$4)*SIN(RADIANS(AI1034))+(SQRT((SQRT(9.81*2*Basic!$C$4)*SIN(RADIANS(AI1034))*SQRT(9.81*2*Basic!$C$4)*SIN(RADIANS(AI1034)))-19.62*(-Basic!$C$3))))*SQRT(9.81*2*Basic!$C$4)*COS(RADIANS(AI1034))</f>
        <v>4.457828184338128</v>
      </c>
    </row>
    <row r="1035" spans="6:36" x14ac:dyDescent="0.3">
      <c r="F1035" s="36">
        <f t="shared" si="111"/>
        <v>4.4583358666376691</v>
      </c>
      <c r="G1035" s="36">
        <f>Tool!$D$10+('Trajectory Map'!F1035*SIN(RADIANS(90-2*DEGREES(ASIN($D$5/2000))))/COS(RADIANS(90-2*DEGREES(ASIN($D$5/2000))))-('Trajectory Map'!F1035*'Trajectory Map'!F1035/((Tool!$D$9-Tool!$D$10)*4*COS(RADIANS(90-2*DEGREES(ASIN($D$5/2000))))*COS(RADIANS(90-2*DEGREES(ASIN($D$5/2000)))))))</f>
        <v>-0.24924953675710082</v>
      </c>
      <c r="AC1035">
        <f t="shared" si="115"/>
        <v>1033</v>
      </c>
      <c r="AD1035">
        <f t="shared" si="112"/>
        <v>1712.5743779468382</v>
      </c>
      <c r="AE1035">
        <v>0</v>
      </c>
      <c r="AF1035">
        <v>0</v>
      </c>
      <c r="AG1035">
        <f t="shared" si="113"/>
        <v>31.097769876933231</v>
      </c>
      <c r="AH1035">
        <f t="shared" si="110"/>
        <v>62.195539753866463</v>
      </c>
      <c r="AI1035">
        <f t="shared" si="114"/>
        <v>27.804460246133537</v>
      </c>
      <c r="AJ1035">
        <f>(1/9.81)*(SQRT(9.81*2*Basic!$C$4)*SIN(RADIANS(AI1035))+(SQRT((SQRT(9.81*2*Basic!$C$4)*SIN(RADIANS(AI1035))*SQRT(9.81*2*Basic!$C$4)*SIN(RADIANS(AI1035)))-19.62*(-Basic!$C$3))))*SQRT(9.81*2*Basic!$C$4)*COS(RADIANS(AI1035))</f>
        <v>4.4583358666376691</v>
      </c>
    </row>
    <row r="1036" spans="6:36" x14ac:dyDescent="0.3">
      <c r="F1036" s="36">
        <f t="shared" si="111"/>
        <v>4.4588343743278447</v>
      </c>
      <c r="G1036" s="36">
        <f>Tool!$D$10+('Trajectory Map'!F1036*SIN(RADIANS(90-2*DEGREES(ASIN($D$5/2000))))/COS(RADIANS(90-2*DEGREES(ASIN($D$5/2000))))-('Trajectory Map'!F1036*'Trajectory Map'!F1036/((Tool!$D$9-Tool!$D$10)*4*COS(RADIANS(90-2*DEGREES(ASIN($D$5/2000))))*COS(RADIANS(90-2*DEGREES(ASIN($D$5/2000)))))))</f>
        <v>-0.25054186137572199</v>
      </c>
      <c r="AC1036">
        <f t="shared" si="115"/>
        <v>1034</v>
      </c>
      <c r="AD1036">
        <f t="shared" si="112"/>
        <v>1711.9707941434049</v>
      </c>
      <c r="AE1036">
        <v>0</v>
      </c>
      <c r="AF1036">
        <v>0</v>
      </c>
      <c r="AG1036">
        <f t="shared" si="113"/>
        <v>31.131231709092152</v>
      </c>
      <c r="AH1036">
        <f t="shared" si="110"/>
        <v>62.262463418184304</v>
      </c>
      <c r="AI1036">
        <f t="shared" si="114"/>
        <v>27.737536581815696</v>
      </c>
      <c r="AJ1036">
        <f>(1/9.81)*(SQRT(9.81*2*Basic!$C$4)*SIN(RADIANS(AI1036))+(SQRT((SQRT(9.81*2*Basic!$C$4)*SIN(RADIANS(AI1036))*SQRT(9.81*2*Basic!$C$4)*SIN(RADIANS(AI1036)))-19.62*(-Basic!$C$3))))*SQRT(9.81*2*Basic!$C$4)*COS(RADIANS(AI1036))</f>
        <v>4.4588343743278447</v>
      </c>
    </row>
    <row r="1037" spans="6:36" x14ac:dyDescent="0.3">
      <c r="F1037" s="36">
        <f t="shared" si="111"/>
        <v>4.4593237073546899</v>
      </c>
      <c r="G1037" s="36">
        <f>Tool!$D$10+('Trajectory Map'!F1037*SIN(RADIANS(90-2*DEGREES(ASIN($D$5/2000))))/COS(RADIANS(90-2*DEGREES(ASIN($D$5/2000))))-('Trajectory Map'!F1037*'Trajectory Map'!F1037/((Tool!$D$9-Tool!$D$10)*4*COS(RADIANS(90-2*DEGREES(ASIN($D$5/2000))))*COS(RADIANS(90-2*DEGREES(ASIN($D$5/2000)))))))</f>
        <v>-0.25181057943588492</v>
      </c>
      <c r="AC1037">
        <f t="shared" si="115"/>
        <v>1035</v>
      </c>
      <c r="AD1037">
        <f t="shared" si="112"/>
        <v>1711.3664131330847</v>
      </c>
      <c r="AE1037">
        <v>0</v>
      </c>
      <c r="AF1037">
        <v>0</v>
      </c>
      <c r="AG1037">
        <f t="shared" si="113"/>
        <v>31.164705348651594</v>
      </c>
      <c r="AH1037">
        <f t="shared" si="110"/>
        <v>62.329410697303189</v>
      </c>
      <c r="AI1037">
        <f t="shared" si="114"/>
        <v>27.670589302696811</v>
      </c>
      <c r="AJ1037">
        <f>(1/9.81)*(SQRT(9.81*2*Basic!$C$4)*SIN(RADIANS(AI1037))+(SQRT((SQRT(9.81*2*Basic!$C$4)*SIN(RADIANS(AI1037))*SQRT(9.81*2*Basic!$C$4)*SIN(RADIANS(AI1037)))-19.62*(-Basic!$C$3))))*SQRT(9.81*2*Basic!$C$4)*COS(RADIANS(AI1037))</f>
        <v>4.4593237073546899</v>
      </c>
    </row>
    <row r="1038" spans="6:36" x14ac:dyDescent="0.3">
      <c r="F1038" s="36">
        <f t="shared" si="111"/>
        <v>4.4598038656858945</v>
      </c>
      <c r="G1038" s="36">
        <f>Tool!$D$10+('Trajectory Map'!F1038*SIN(RADIANS(90-2*DEGREES(ASIN($D$5/2000))))/COS(RADIANS(90-2*DEGREES(ASIN($D$5/2000))))-('Trajectory Map'!F1038*'Trajectory Map'!F1038/((Tool!$D$9-Tool!$D$10)*4*COS(RADIANS(90-2*DEGREES(ASIN($D$5/2000))))*COS(RADIANS(90-2*DEGREES(ASIN($D$5/2000)))))))</f>
        <v>-0.253055680950526</v>
      </c>
      <c r="AC1038">
        <f t="shared" si="115"/>
        <v>1036</v>
      </c>
      <c r="AD1038">
        <f t="shared" si="112"/>
        <v>1710.7612340709618</v>
      </c>
      <c r="AE1038">
        <v>0</v>
      </c>
      <c r="AF1038">
        <v>0</v>
      </c>
      <c r="AG1038">
        <f t="shared" si="113"/>
        <v>31.198190819556842</v>
      </c>
      <c r="AH1038">
        <f t="shared" si="110"/>
        <v>62.396381639113685</v>
      </c>
      <c r="AI1038">
        <f t="shared" si="114"/>
        <v>27.603618360886315</v>
      </c>
      <c r="AJ1038">
        <f>(1/9.81)*(SQRT(9.81*2*Basic!$C$4)*SIN(RADIANS(AI1038))+(SQRT((SQRT(9.81*2*Basic!$C$4)*SIN(RADIANS(AI1038))*SQRT(9.81*2*Basic!$C$4)*SIN(RADIANS(AI1038)))-19.62*(-Basic!$C$3))))*SQRT(9.81*2*Basic!$C$4)*COS(RADIANS(AI1038))</f>
        <v>4.4598038656858945</v>
      </c>
    </row>
    <row r="1039" spans="6:36" x14ac:dyDescent="0.3">
      <c r="F1039" s="36">
        <f t="shared" si="111"/>
        <v>4.460274849310796</v>
      </c>
      <c r="G1039" s="36">
        <f>Tool!$D$10+('Trajectory Map'!F1039*SIN(RADIANS(90-2*DEGREES(ASIN($D$5/2000))))/COS(RADIANS(90-2*DEGREES(ASIN($D$5/2000))))-('Trajectory Map'!F1039*'Trajectory Map'!F1039/((Tool!$D$9-Tool!$D$10)*4*COS(RADIANS(90-2*DEGREES(ASIN($D$5/2000))))*COS(RADIANS(90-2*DEGREES(ASIN($D$5/2000)))))))</f>
        <v>-0.25427715617436064</v>
      </c>
      <c r="AC1039">
        <f t="shared" si="115"/>
        <v>1037</v>
      </c>
      <c r="AD1039">
        <f t="shared" si="112"/>
        <v>1710.1552561098072</v>
      </c>
      <c r="AE1039">
        <v>0</v>
      </c>
      <c r="AF1039">
        <v>0</v>
      </c>
      <c r="AG1039">
        <f t="shared" si="113"/>
        <v>31.231688145811695</v>
      </c>
      <c r="AH1039">
        <f t="shared" si="110"/>
        <v>62.463376291623391</v>
      </c>
      <c r="AI1039">
        <f t="shared" si="114"/>
        <v>27.536623708376609</v>
      </c>
      <c r="AJ1039">
        <f>(1/9.81)*(SQRT(9.81*2*Basic!$C$4)*SIN(RADIANS(AI1039))+(SQRT((SQRT(9.81*2*Basic!$C$4)*SIN(RADIANS(AI1039))*SQRT(9.81*2*Basic!$C$4)*SIN(RADIANS(AI1039)))-19.62*(-Basic!$C$3))))*SQRT(9.81*2*Basic!$C$4)*COS(RADIANS(AI1039))</f>
        <v>4.460274849310796</v>
      </c>
    </row>
    <row r="1040" spans="6:36" x14ac:dyDescent="0.3">
      <c r="F1040" s="36">
        <f t="shared" si="111"/>
        <v>4.4607366582403589</v>
      </c>
      <c r="G1040" s="36">
        <f>Tool!$D$10+('Trajectory Map'!F1040*SIN(RADIANS(90-2*DEGREES(ASIN($D$5/2000))))/COS(RADIANS(90-2*DEGREES(ASIN($D$5/2000))))-('Trajectory Map'!F1040*'Trajectory Map'!F1040/((Tool!$D$9-Tool!$D$10)*4*COS(RADIANS(90-2*DEGREES(ASIN($D$5/2000))))*COS(RADIANS(90-2*DEGREES(ASIN($D$5/2000)))))))</f>
        <v>-0.25547499560386999</v>
      </c>
      <c r="AC1040">
        <f t="shared" si="115"/>
        <v>1038</v>
      </c>
      <c r="AD1040">
        <f t="shared" si="112"/>
        <v>1709.5484784000716</v>
      </c>
      <c r="AE1040">
        <v>0</v>
      </c>
      <c r="AF1040">
        <v>0</v>
      </c>
      <c r="AG1040">
        <f t="shared" si="113"/>
        <v>31.265197351478694</v>
      </c>
      <c r="AH1040">
        <f t="shared" si="110"/>
        <v>62.530394702957388</v>
      </c>
      <c r="AI1040">
        <f t="shared" si="114"/>
        <v>27.469605297042612</v>
      </c>
      <c r="AJ1040">
        <f>(1/9.81)*(SQRT(9.81*2*Basic!$C$4)*SIN(RADIANS(AI1040))+(SQRT((SQRT(9.81*2*Basic!$C$4)*SIN(RADIANS(AI1040))*SQRT(9.81*2*Basic!$C$4)*SIN(RADIANS(AI1040)))-19.62*(-Basic!$C$3))))*SQRT(9.81*2*Basic!$C$4)*COS(RADIANS(AI1040))</f>
        <v>4.4607366582403589</v>
      </c>
    </row>
    <row r="1041" spans="6:36" x14ac:dyDescent="0.3">
      <c r="F1041" s="36">
        <f t="shared" si="111"/>
        <v>4.4611892925071732</v>
      </c>
      <c r="G1041" s="36">
        <f>Tool!$D$10+('Trajectory Map'!F1041*SIN(RADIANS(90-2*DEGREES(ASIN($D$5/2000))))/COS(RADIANS(90-2*DEGREES(ASIN($D$5/2000))))-('Trajectory Map'!F1041*'Trajectory Map'!F1041/((Tool!$D$9-Tool!$D$10)*4*COS(RADIANS(90-2*DEGREES(ASIN($D$5/2000))))*COS(RADIANS(90-2*DEGREES(ASIN($D$5/2000)))))))</f>
        <v>-0.25664918997733643</v>
      </c>
      <c r="AC1041">
        <f t="shared" si="115"/>
        <v>1039</v>
      </c>
      <c r="AD1041">
        <f t="shared" si="112"/>
        <v>1708.9409000898772</v>
      </c>
      <c r="AE1041">
        <v>0</v>
      </c>
      <c r="AF1041">
        <v>0</v>
      </c>
      <c r="AG1041">
        <f t="shared" si="113"/>
        <v>31.298718460679321</v>
      </c>
      <c r="AH1041">
        <f t="shared" si="110"/>
        <v>62.597436921358643</v>
      </c>
      <c r="AI1041">
        <f t="shared" si="114"/>
        <v>27.402563078641357</v>
      </c>
      <c r="AJ1041">
        <f>(1/9.81)*(SQRT(9.81*2*Basic!$C$4)*SIN(RADIANS(AI1041))+(SQRT((SQRT(9.81*2*Basic!$C$4)*SIN(RADIANS(AI1041))*SQRT(9.81*2*Basic!$C$4)*SIN(RADIANS(AI1041)))-19.62*(-Basic!$C$3))))*SQRT(9.81*2*Basic!$C$4)*COS(RADIANS(AI1041))</f>
        <v>4.4611892925071732</v>
      </c>
    </row>
    <row r="1042" spans="6:36" x14ac:dyDescent="0.3">
      <c r="F1042" s="36">
        <f t="shared" si="111"/>
        <v>4.4616327521654311</v>
      </c>
      <c r="G1042" s="36">
        <f>Tool!$D$10+('Trajectory Map'!F1042*SIN(RADIANS(90-2*DEGREES(ASIN($D$5/2000))))/COS(RADIANS(90-2*DEGREES(ASIN($D$5/2000))))-('Trajectory Map'!F1042*'Trajectory Map'!F1042/((Tool!$D$9-Tool!$D$10)*4*COS(RADIANS(90-2*DEGREES(ASIN($D$5/2000))))*COS(RADIANS(90-2*DEGREES(ASIN($D$5/2000)))))))</f>
        <v>-0.25779973027481518</v>
      </c>
      <c r="AC1042">
        <f t="shared" si="115"/>
        <v>1040</v>
      </c>
      <c r="AD1042">
        <f t="shared" si="112"/>
        <v>1708.3325203250097</v>
      </c>
      <c r="AE1042">
        <v>0</v>
      </c>
      <c r="AF1042">
        <v>0</v>
      </c>
      <c r="AG1042">
        <f t="shared" si="113"/>
        <v>31.33225149759426</v>
      </c>
      <c r="AH1042">
        <f t="shared" si="110"/>
        <v>62.664502995188521</v>
      </c>
      <c r="AI1042">
        <f t="shared" si="114"/>
        <v>27.335497004811479</v>
      </c>
      <c r="AJ1042">
        <f>(1/9.81)*(SQRT(9.81*2*Basic!$C$4)*SIN(RADIANS(AI1042))+(SQRT((SQRT(9.81*2*Basic!$C$4)*SIN(RADIANS(AI1042))*SQRT(9.81*2*Basic!$C$4)*SIN(RADIANS(AI1042)))-19.62*(-Basic!$C$3))))*SQRT(9.81*2*Basic!$C$4)*COS(RADIANS(AI1042))</f>
        <v>4.4616327521654311</v>
      </c>
    </row>
    <row r="1043" spans="6:36" x14ac:dyDescent="0.3">
      <c r="F1043" s="36">
        <f t="shared" si="111"/>
        <v>4.4620670372909172</v>
      </c>
      <c r="G1043" s="36">
        <f>Tool!$D$10+('Trajectory Map'!F1043*SIN(RADIANS(90-2*DEGREES(ASIN($D$5/2000))))/COS(RADIANS(90-2*DEGREES(ASIN($D$5/2000))))-('Trajectory Map'!F1043*'Trajectory Map'!F1043/((Tool!$D$9-Tool!$D$10)*4*COS(RADIANS(90-2*DEGREES(ASIN($D$5/2000))))*COS(RADIANS(90-2*DEGREES(ASIN($D$5/2000)))))))</f>
        <v>-0.25892660771814047</v>
      </c>
      <c r="AC1043">
        <f t="shared" si="115"/>
        <v>1041</v>
      </c>
      <c r="AD1043">
        <f t="shared" si="112"/>
        <v>1707.7233382489096</v>
      </c>
      <c r="AE1043">
        <v>0</v>
      </c>
      <c r="AF1043">
        <v>0</v>
      </c>
      <c r="AG1043">
        <f t="shared" si="113"/>
        <v>31.365796486463601</v>
      </c>
      <c r="AH1043">
        <f t="shared" si="110"/>
        <v>62.731592972927203</v>
      </c>
      <c r="AI1043">
        <f t="shared" si="114"/>
        <v>27.268407027072797</v>
      </c>
      <c r="AJ1043">
        <f>(1/9.81)*(SQRT(9.81*2*Basic!$C$4)*SIN(RADIANS(AI1043))+(SQRT((SQRT(9.81*2*Basic!$C$4)*SIN(RADIANS(AI1043))*SQRT(9.81*2*Basic!$C$4)*SIN(RADIANS(AI1043)))-19.62*(-Basic!$C$3))))*SQRT(9.81*2*Basic!$C$4)*COS(RADIANS(AI1043))</f>
        <v>4.4620670372909172</v>
      </c>
    </row>
    <row r="1044" spans="6:36" x14ac:dyDescent="0.3">
      <c r="F1044" s="36">
        <f t="shared" si="111"/>
        <v>4.4624921479810018</v>
      </c>
      <c r="G1044" s="36">
        <f>Tool!$D$10+('Trajectory Map'!F1044*SIN(RADIANS(90-2*DEGREES(ASIN($D$5/2000))))/COS(RADIANS(90-2*DEGREES(ASIN($D$5/2000))))-('Trajectory Map'!F1044*'Trajectory Map'!F1044/((Tool!$D$9-Tool!$D$10)*4*COS(RADIANS(90-2*DEGREES(ASIN($D$5/2000))))*COS(RADIANS(90-2*DEGREES(ASIN($D$5/2000)))))))</f>
        <v>-0.26002981377093626</v>
      </c>
      <c r="AC1044">
        <f t="shared" si="115"/>
        <v>1042</v>
      </c>
      <c r="AD1044">
        <f t="shared" si="112"/>
        <v>1707.1133530026646</v>
      </c>
      <c r="AE1044">
        <v>0</v>
      </c>
      <c r="AF1044">
        <v>0</v>
      </c>
      <c r="AG1044">
        <f t="shared" si="113"/>
        <v>31.399353451587043</v>
      </c>
      <c r="AH1044">
        <f t="shared" si="110"/>
        <v>62.798706903174086</v>
      </c>
      <c r="AI1044">
        <f t="shared" si="114"/>
        <v>27.201293096825914</v>
      </c>
      <c r="AJ1044">
        <f>(1/9.81)*(SQRT(9.81*2*Basic!$C$4)*SIN(RADIANS(AI1044))+(SQRT((SQRT(9.81*2*Basic!$C$4)*SIN(RADIANS(AI1044))*SQRT(9.81*2*Basic!$C$4)*SIN(RADIANS(AI1044)))-19.62*(-Basic!$C$3))))*SQRT(9.81*2*Basic!$C$4)*COS(RADIANS(AI1044))</f>
        <v>4.4624921479810018</v>
      </c>
    </row>
    <row r="1045" spans="6:36" x14ac:dyDescent="0.3">
      <c r="F1045" s="36">
        <f t="shared" si="111"/>
        <v>4.4629080843546145</v>
      </c>
      <c r="G1045" s="36">
        <f>Tool!$D$10+('Trajectory Map'!F1045*SIN(RADIANS(90-2*DEGREES(ASIN($D$5/2000))))/COS(RADIANS(90-2*DEGREES(ASIN($D$5/2000))))-('Trajectory Map'!F1045*'Trajectory Map'!F1045/((Tool!$D$9-Tool!$D$10)*4*COS(RADIANS(90-2*DEGREES(ASIN($D$5/2000))))*COS(RADIANS(90-2*DEGREES(ASIN($D$5/2000)))))))</f>
        <v>-0.26110934013858511</v>
      </c>
      <c r="AC1045">
        <f t="shared" si="115"/>
        <v>1043</v>
      </c>
      <c r="AD1045">
        <f t="shared" si="112"/>
        <v>1706.5025637250008</v>
      </c>
      <c r="AE1045">
        <v>0</v>
      </c>
      <c r="AF1045">
        <v>0</v>
      </c>
      <c r="AG1045">
        <f t="shared" si="113"/>
        <v>31.432922417324129</v>
      </c>
      <c r="AH1045">
        <f t="shared" si="110"/>
        <v>62.865844834648257</v>
      </c>
      <c r="AI1045">
        <f t="shared" si="114"/>
        <v>27.134155165351743</v>
      </c>
      <c r="AJ1045">
        <f>(1/9.81)*(SQRT(9.81*2*Basic!$C$4)*SIN(RADIANS(AI1045))+(SQRT((SQRT(9.81*2*Basic!$C$4)*SIN(RADIANS(AI1045))*SQRT(9.81*2*Basic!$C$4)*SIN(RADIANS(AI1045)))-19.62*(-Basic!$C$3))))*SQRT(9.81*2*Basic!$C$4)*COS(RADIANS(AI1045))</f>
        <v>4.4629080843546145</v>
      </c>
    </row>
    <row r="1046" spans="6:36" x14ac:dyDescent="0.3">
      <c r="F1046" s="36">
        <f t="shared" si="111"/>
        <v>4.4633148465522403</v>
      </c>
      <c r="G1046" s="36">
        <f>Tool!$D$10+('Trajectory Map'!F1046*SIN(RADIANS(90-2*DEGREES(ASIN($D$5/2000))))/COS(RADIANS(90-2*DEGREES(ASIN($D$5/2000))))-('Trajectory Map'!F1046*'Trajectory Map'!F1046/((Tool!$D$9-Tool!$D$10)*4*COS(RADIANS(90-2*DEGREES(ASIN($D$5/2000))))*COS(RADIANS(90-2*DEGREES(ASIN($D$5/2000)))))))</f>
        <v>-0.26216517876823442</v>
      </c>
      <c r="AC1046">
        <f t="shared" si="115"/>
        <v>1044</v>
      </c>
      <c r="AD1046">
        <f t="shared" si="112"/>
        <v>1705.8909695522748</v>
      </c>
      <c r="AE1046">
        <v>0</v>
      </c>
      <c r="AF1046">
        <v>0</v>
      </c>
      <c r="AG1046">
        <f t="shared" si="113"/>
        <v>31.466503408094507</v>
      </c>
      <c r="AH1046">
        <f t="shared" si="110"/>
        <v>62.933006816189014</v>
      </c>
      <c r="AI1046">
        <f t="shared" si="114"/>
        <v>27.066993183810986</v>
      </c>
      <c r="AJ1046">
        <f>(1/9.81)*(SQRT(9.81*2*Basic!$C$4)*SIN(RADIANS(AI1046))+(SQRT((SQRT(9.81*2*Basic!$C$4)*SIN(RADIANS(AI1046))*SQRT(9.81*2*Basic!$C$4)*SIN(RADIANS(AI1046)))-19.62*(-Basic!$C$3))))*SQRT(9.81*2*Basic!$C$4)*COS(RADIANS(AI1046))</f>
        <v>4.4633148465522403</v>
      </c>
    </row>
    <row r="1047" spans="6:36" x14ac:dyDescent="0.3">
      <c r="F1047" s="36">
        <f t="shared" si="111"/>
        <v>4.463712434735907</v>
      </c>
      <c r="G1047" s="36">
        <f>Tool!$D$10+('Trajectory Map'!F1047*SIN(RADIANS(90-2*DEGREES(ASIN($D$5/2000))))/COS(RADIANS(90-2*DEGREES(ASIN($D$5/2000))))-('Trajectory Map'!F1047*'Trajectory Map'!F1047/((Tool!$D$9-Tool!$D$10)*4*COS(RADIANS(90-2*DEGREES(ASIN($D$5/2000))))*COS(RADIANS(90-2*DEGREES(ASIN($D$5/2000)))))))</f>
        <v>-0.26319732184878752</v>
      </c>
      <c r="AC1047">
        <f t="shared" si="115"/>
        <v>1045</v>
      </c>
      <c r="AD1047">
        <f t="shared" si="112"/>
        <v>1705.2785696184656</v>
      </c>
      <c r="AE1047">
        <v>0</v>
      </c>
      <c r="AF1047">
        <v>0</v>
      </c>
      <c r="AG1047">
        <f t="shared" si="113"/>
        <v>31.500096448378091</v>
      </c>
      <c r="AH1047">
        <f t="shared" si="110"/>
        <v>63.000192896756182</v>
      </c>
      <c r="AI1047">
        <f t="shared" si="114"/>
        <v>26.999807103243818</v>
      </c>
      <c r="AJ1047">
        <f>(1/9.81)*(SQRT(9.81*2*Basic!$C$4)*SIN(RADIANS(AI1047))+(SQRT((SQRT(9.81*2*Basic!$C$4)*SIN(RADIANS(AI1047))*SQRT(9.81*2*Basic!$C$4)*SIN(RADIANS(AI1047)))-19.62*(-Basic!$C$3))))*SQRT(9.81*2*Basic!$C$4)*COS(RADIANS(AI1047))</f>
        <v>4.463712434735907</v>
      </c>
    </row>
    <row r="1048" spans="6:36" x14ac:dyDescent="0.3">
      <c r="F1048" s="36">
        <f t="shared" si="111"/>
        <v>4.4641008490891592</v>
      </c>
      <c r="G1048" s="36">
        <f>Tool!$D$10+('Trajectory Map'!F1048*SIN(RADIANS(90-2*DEGREES(ASIN($D$5/2000))))/COS(RADIANS(90-2*DEGREES(ASIN($D$5/2000))))-('Trajectory Map'!F1048*'Trajectory Map'!F1048/((Tool!$D$9-Tool!$D$10)*4*COS(RADIANS(90-2*DEGREES(ASIN($D$5/2000))))*COS(RADIANS(90-2*DEGREES(ASIN($D$5/2000)))))))</f>
        <v>-0.26420576181086375</v>
      </c>
      <c r="AC1048">
        <f t="shared" si="115"/>
        <v>1046</v>
      </c>
      <c r="AD1048">
        <f t="shared" si="112"/>
        <v>1704.6653630551657</v>
      </c>
      <c r="AE1048">
        <v>0</v>
      </c>
      <c r="AF1048">
        <v>0</v>
      </c>
      <c r="AG1048">
        <f t="shared" si="113"/>
        <v>31.533701562715358</v>
      </c>
      <c r="AH1048">
        <f t="shared" si="110"/>
        <v>63.067403125430715</v>
      </c>
      <c r="AI1048">
        <f t="shared" si="114"/>
        <v>26.932596874569285</v>
      </c>
      <c r="AJ1048">
        <f>(1/9.81)*(SQRT(9.81*2*Basic!$C$4)*SIN(RADIANS(AI1048))+(SQRT((SQRT(9.81*2*Basic!$C$4)*SIN(RADIANS(AI1048))*SQRT(9.81*2*Basic!$C$4)*SIN(RADIANS(AI1048)))-19.62*(-Basic!$C$3))))*SQRT(9.81*2*Basic!$C$4)*COS(RADIANS(AI1048))</f>
        <v>4.4641008490891592</v>
      </c>
    </row>
    <row r="1049" spans="6:36" x14ac:dyDescent="0.3">
      <c r="F1049" s="36">
        <f t="shared" si="111"/>
        <v>4.4644800898170551</v>
      </c>
      <c r="G1049" s="36">
        <f>Tool!$D$10+('Trajectory Map'!F1049*SIN(RADIANS(90-2*DEGREES(ASIN($D$5/2000))))/COS(RADIANS(90-2*DEGREES(ASIN($D$5/2000))))-('Trajectory Map'!F1049*'Trajectory Map'!F1049/((Tool!$D$9-Tool!$D$10)*4*COS(RADIANS(90-2*DEGREES(ASIN($D$5/2000))))*COS(RADIANS(90-2*DEGREES(ASIN($D$5/2000)))))))</f>
        <v>-0.26519049132680372</v>
      </c>
      <c r="AC1049">
        <f t="shared" si="115"/>
        <v>1047</v>
      </c>
      <c r="AD1049">
        <f t="shared" si="112"/>
        <v>1704.0513489915731</v>
      </c>
      <c r="AE1049">
        <v>0</v>
      </c>
      <c r="AF1049">
        <v>0</v>
      </c>
      <c r="AG1049">
        <f t="shared" si="113"/>
        <v>31.567318775707506</v>
      </c>
      <c r="AH1049">
        <f t="shared" si="110"/>
        <v>63.134637551415011</v>
      </c>
      <c r="AI1049">
        <f t="shared" si="114"/>
        <v>26.865362448584989</v>
      </c>
      <c r="AJ1049">
        <f>(1/9.81)*(SQRT(9.81*2*Basic!$C$4)*SIN(RADIANS(AI1049))+(SQRT((SQRT(9.81*2*Basic!$C$4)*SIN(RADIANS(AI1049))*SQRT(9.81*2*Basic!$C$4)*SIN(RADIANS(AI1049)))-19.62*(-Basic!$C$3))))*SQRT(9.81*2*Basic!$C$4)*COS(RADIANS(AI1049))</f>
        <v>4.4644800898170551</v>
      </c>
    </row>
    <row r="1050" spans="6:36" x14ac:dyDescent="0.3">
      <c r="F1050" s="36">
        <f t="shared" si="111"/>
        <v>4.4648501571461487</v>
      </c>
      <c r="G1050" s="36">
        <f>Tool!$D$10+('Trajectory Map'!F1050*SIN(RADIANS(90-2*DEGREES(ASIN($D$5/2000))))/COS(RADIANS(90-2*DEGREES(ASIN($D$5/2000))))-('Trajectory Map'!F1050*'Trajectory Map'!F1050/((Tool!$D$9-Tool!$D$10)*4*COS(RADIANS(90-2*DEGREES(ASIN($D$5/2000))))*COS(RADIANS(90-2*DEGREES(ASIN($D$5/2000)))))))</f>
        <v>-0.26615150331064186</v>
      </c>
      <c r="AC1050">
        <f t="shared" si="115"/>
        <v>1048</v>
      </c>
      <c r="AD1050">
        <f t="shared" si="112"/>
        <v>1703.4365265544825</v>
      </c>
      <c r="AE1050">
        <v>0</v>
      </c>
      <c r="AF1050">
        <v>0</v>
      </c>
      <c r="AG1050">
        <f t="shared" si="113"/>
        <v>31.600948112016759</v>
      </c>
      <c r="AH1050">
        <f t="shared" si="110"/>
        <v>63.201896224033518</v>
      </c>
      <c r="AI1050">
        <f t="shared" si="114"/>
        <v>26.798103775966482</v>
      </c>
      <c r="AJ1050">
        <f>(1/9.81)*(SQRT(9.81*2*Basic!$C$4)*SIN(RADIANS(AI1050))+(SQRT((SQRT(9.81*2*Basic!$C$4)*SIN(RADIANS(AI1050))*SQRT(9.81*2*Basic!$C$4)*SIN(RADIANS(AI1050)))-19.62*(-Basic!$C$3))))*SQRT(9.81*2*Basic!$C$4)*COS(RADIANS(AI1050))</f>
        <v>4.4648501571461487</v>
      </c>
    </row>
    <row r="1051" spans="6:36" x14ac:dyDescent="0.3">
      <c r="F1051" s="36">
        <f t="shared" si="111"/>
        <v>4.4652110513244709</v>
      </c>
      <c r="G1051" s="36">
        <f>Tool!$D$10+('Trajectory Map'!F1051*SIN(RADIANS(90-2*DEGREES(ASIN($D$5/2000))))/COS(RADIANS(90-2*DEGREES(ASIN($D$5/2000))))-('Trajectory Map'!F1051*'Trajectory Map'!F1051/((Tool!$D$9-Tool!$D$10)*4*COS(RADIANS(90-2*DEGREES(ASIN($D$5/2000))))*COS(RADIANS(90-2*DEGREES(ASIN($D$5/2000)))))))</f>
        <v>-0.26708879091806903</v>
      </c>
      <c r="AC1051">
        <f t="shared" si="115"/>
        <v>1049</v>
      </c>
      <c r="AD1051">
        <f t="shared" si="112"/>
        <v>1702.820894868277</v>
      </c>
      <c r="AE1051">
        <v>0</v>
      </c>
      <c r="AF1051">
        <v>0</v>
      </c>
      <c r="AG1051">
        <f t="shared" si="113"/>
        <v>31.63458959636651</v>
      </c>
      <c r="AH1051">
        <f t="shared" si="110"/>
        <v>63.26917919273302</v>
      </c>
      <c r="AI1051">
        <f t="shared" si="114"/>
        <v>26.73082080726698</v>
      </c>
      <c r="AJ1051">
        <f>(1/9.81)*(SQRT(9.81*2*Basic!$C$4)*SIN(RADIANS(AI1051))+(SQRT((SQRT(9.81*2*Basic!$C$4)*SIN(RADIANS(AI1051))*SQRT(9.81*2*Basic!$C$4)*SIN(RADIANS(AI1051)))-19.62*(-Basic!$C$3))))*SQRT(9.81*2*Basic!$C$4)*COS(RADIANS(AI1051))</f>
        <v>4.4652110513244709</v>
      </c>
    </row>
    <row r="1052" spans="6:36" x14ac:dyDescent="0.3">
      <c r="F1052" s="36">
        <f t="shared" si="111"/>
        <v>4.4655627726215243</v>
      </c>
      <c r="G1052" s="36">
        <f>Tool!$D$10+('Trajectory Map'!F1052*SIN(RADIANS(90-2*DEGREES(ASIN($D$5/2000))))/COS(RADIANS(90-2*DEGREES(ASIN($D$5/2000))))-('Trajectory Map'!F1052*'Trajectory Map'!F1052/((Tool!$D$9-Tool!$D$10)*4*COS(RADIANS(90-2*DEGREES(ASIN($D$5/2000))))*COS(RADIANS(90-2*DEGREES(ASIN($D$5/2000)))))))</f>
        <v>-0.26800234754644059</v>
      </c>
      <c r="AC1052">
        <f t="shared" si="115"/>
        <v>1050</v>
      </c>
      <c r="AD1052">
        <f t="shared" si="112"/>
        <v>1702.2044530549201</v>
      </c>
      <c r="AE1052">
        <v>0</v>
      </c>
      <c r="AF1052">
        <v>0</v>
      </c>
      <c r="AG1052">
        <f t="shared" si="113"/>
        <v>31.66824325354165</v>
      </c>
      <c r="AH1052">
        <f t="shared" si="110"/>
        <v>63.336486507083301</v>
      </c>
      <c r="AI1052">
        <f t="shared" si="114"/>
        <v>26.663513492916699</v>
      </c>
      <c r="AJ1052">
        <f>(1/9.81)*(SQRT(9.81*2*Basic!$C$4)*SIN(RADIANS(AI1052))+(SQRT((SQRT(9.81*2*Basic!$C$4)*SIN(RADIANS(AI1052))*SQRT(9.81*2*Basic!$C$4)*SIN(RADIANS(AI1052)))-19.62*(-Basic!$C$3))))*SQRT(9.81*2*Basic!$C$4)*COS(RADIANS(AI1052))</f>
        <v>4.4655627726215243</v>
      </c>
    </row>
    <row r="1053" spans="6:36" x14ac:dyDescent="0.3">
      <c r="F1053" s="36">
        <f t="shared" si="111"/>
        <v>4.4659053213282549</v>
      </c>
      <c r="G1053" s="36">
        <f>Tool!$D$10+('Trajectory Map'!F1053*SIN(RADIANS(90-2*DEGREES(ASIN($D$5/2000))))/COS(RADIANS(90-2*DEGREES(ASIN($D$5/2000))))-('Trajectory Map'!F1053*'Trajectory Map'!F1053/((Tool!$D$9-Tool!$D$10)*4*COS(RADIANS(90-2*DEGREES(ASIN($D$5/2000))))*COS(RADIANS(90-2*DEGREES(ASIN($D$5/2000)))))))</f>
        <v>-0.26889216683470174</v>
      </c>
      <c r="AC1053">
        <f t="shared" si="115"/>
        <v>1051</v>
      </c>
      <c r="AD1053">
        <f t="shared" si="112"/>
        <v>1701.5872002339463</v>
      </c>
      <c r="AE1053">
        <v>0</v>
      </c>
      <c r="AF1053">
        <v>0</v>
      </c>
      <c r="AG1053">
        <f t="shared" si="113"/>
        <v>31.701909108388708</v>
      </c>
      <c r="AH1053">
        <f t="shared" si="110"/>
        <v>63.403818216777417</v>
      </c>
      <c r="AI1053">
        <f t="shared" si="114"/>
        <v>26.596181783222583</v>
      </c>
      <c r="AJ1053">
        <f>(1/9.81)*(SQRT(9.81*2*Basic!$C$4)*SIN(RADIANS(AI1053))+(SQRT((SQRT(9.81*2*Basic!$C$4)*SIN(RADIANS(AI1053))*SQRT(9.81*2*Basic!$C$4)*SIN(RADIANS(AI1053)))-19.62*(-Basic!$C$3))))*SQRT(9.81*2*Basic!$C$4)*COS(RADIANS(AI1053))</f>
        <v>4.4659053213282549</v>
      </c>
    </row>
    <row r="1054" spans="6:36" x14ac:dyDescent="0.3">
      <c r="F1054" s="36">
        <f t="shared" si="111"/>
        <v>4.4662386977570465</v>
      </c>
      <c r="G1054" s="36">
        <f>Tool!$D$10+('Trajectory Map'!F1054*SIN(RADIANS(90-2*DEGREES(ASIN($D$5/2000))))/COS(RADIANS(90-2*DEGREES(ASIN($D$5/2000))))-('Trajectory Map'!F1054*'Trajectory Map'!F1054/((Tool!$D$9-Tool!$D$10)*4*COS(RADIANS(90-2*DEGREES(ASIN($D$5/2000))))*COS(RADIANS(90-2*DEGREES(ASIN($D$5/2000)))))))</f>
        <v>-0.26975824266338844</v>
      </c>
      <c r="AC1054">
        <f t="shared" si="115"/>
        <v>1052</v>
      </c>
      <c r="AD1054">
        <f t="shared" si="112"/>
        <v>1700.9691355224527</v>
      </c>
      <c r="AE1054">
        <v>0</v>
      </c>
      <c r="AF1054">
        <v>0</v>
      </c>
      <c r="AG1054">
        <f t="shared" si="113"/>
        <v>31.735587185816161</v>
      </c>
      <c r="AH1054">
        <f t="shared" si="110"/>
        <v>63.471174371632323</v>
      </c>
      <c r="AI1054">
        <f t="shared" si="114"/>
        <v>26.528825628367677</v>
      </c>
      <c r="AJ1054">
        <f>(1/9.81)*(SQRT(9.81*2*Basic!$C$4)*SIN(RADIANS(AI1054))+(SQRT((SQRT(9.81*2*Basic!$C$4)*SIN(RADIANS(AI1054))*SQRT(9.81*2*Basic!$C$4)*SIN(RADIANS(AI1054)))-19.62*(-Basic!$C$3))))*SQRT(9.81*2*Basic!$C$4)*COS(RADIANS(AI1054))</f>
        <v>4.4662386977570465</v>
      </c>
    </row>
    <row r="1055" spans="6:36" x14ac:dyDescent="0.3">
      <c r="F1055" s="36">
        <f t="shared" si="111"/>
        <v>4.4665629022417006</v>
      </c>
      <c r="G1055" s="36">
        <f>Tool!$D$10+('Trajectory Map'!F1055*SIN(RADIANS(90-2*DEGREES(ASIN($D$5/2000))))/COS(RADIANS(90-2*DEGREES(ASIN($D$5/2000))))-('Trajectory Map'!F1055*'Trajectory Map'!F1055/((Tool!$D$9-Tool!$D$10)*4*COS(RADIANS(90-2*DEGREES(ASIN($D$5/2000))))*COS(RADIANS(90-2*DEGREES(ASIN($D$5/2000)))))))</f>
        <v>-0.27060056915457942</v>
      </c>
      <c r="AC1055">
        <f t="shared" si="115"/>
        <v>1053</v>
      </c>
      <c r="AD1055">
        <f t="shared" si="112"/>
        <v>1700.3502580350907</v>
      </c>
      <c r="AE1055">
        <v>0</v>
      </c>
      <c r="AF1055">
        <v>0</v>
      </c>
      <c r="AG1055">
        <f t="shared" si="113"/>
        <v>31.76927751079462</v>
      </c>
      <c r="AH1055">
        <f t="shared" si="110"/>
        <v>63.538555021589239</v>
      </c>
      <c r="AI1055">
        <f t="shared" si="114"/>
        <v>26.461444978410761</v>
      </c>
      <c r="AJ1055">
        <f>(1/9.81)*(SQRT(9.81*2*Basic!$C$4)*SIN(RADIANS(AI1055))+(SQRT((SQRT(9.81*2*Basic!$C$4)*SIN(RADIANS(AI1055))*SQRT(9.81*2*Basic!$C$4)*SIN(RADIANS(AI1055)))-19.62*(-Basic!$C$3))))*SQRT(9.81*2*Basic!$C$4)*COS(RADIANS(AI1055))</f>
        <v>4.4665629022417006</v>
      </c>
    </row>
    <row r="1056" spans="6:36" x14ac:dyDescent="0.3">
      <c r="F1056" s="36">
        <f t="shared" si="111"/>
        <v>4.4668779351374202</v>
      </c>
      <c r="G1056" s="36">
        <f>Tool!$D$10+('Trajectory Map'!F1056*SIN(RADIANS(90-2*DEGREES(ASIN($D$5/2000))))/COS(RADIANS(90-2*DEGREES(ASIN($D$5/2000))))-('Trajectory Map'!F1056*'Trajectory Map'!F1056/((Tool!$D$9-Tool!$D$10)*4*COS(RADIANS(90-2*DEGREES(ASIN($D$5/2000))))*COS(RADIANS(90-2*DEGREES(ASIN($D$5/2000)))))))</f>
        <v>-0.27141914067185358</v>
      </c>
      <c r="AC1056">
        <f t="shared" si="115"/>
        <v>1054</v>
      </c>
      <c r="AD1056">
        <f t="shared" si="112"/>
        <v>1699.7305668840577</v>
      </c>
      <c r="AE1056">
        <v>0</v>
      </c>
      <c r="AF1056">
        <v>0</v>
      </c>
      <c r="AG1056">
        <f t="shared" si="113"/>
        <v>31.802980108357072</v>
      </c>
      <c r="AH1056">
        <f t="shared" si="110"/>
        <v>63.605960216714145</v>
      </c>
      <c r="AI1056">
        <f t="shared" si="114"/>
        <v>26.394039783285855</v>
      </c>
      <c r="AJ1056">
        <f>(1/9.81)*(SQRT(9.81*2*Basic!$C$4)*SIN(RADIANS(AI1056))+(SQRT((SQRT(9.81*2*Basic!$C$4)*SIN(RADIANS(AI1056))*SQRT(9.81*2*Basic!$C$4)*SIN(RADIANS(AI1056)))-19.62*(-Basic!$C$3))))*SQRT(9.81*2*Basic!$C$4)*COS(RADIANS(AI1056))</f>
        <v>4.4668779351374202</v>
      </c>
    </row>
    <row r="1057" spans="6:36" x14ac:dyDescent="0.3">
      <c r="F1057" s="36">
        <f t="shared" si="111"/>
        <v>4.4671837968207964</v>
      </c>
      <c r="G1057" s="36">
        <f>Tool!$D$10+('Trajectory Map'!F1057*SIN(RADIANS(90-2*DEGREES(ASIN($D$5/2000))))/COS(RADIANS(90-2*DEGREES(ASIN($D$5/2000))))-('Trajectory Map'!F1057*'Trajectory Map'!F1057/((Tool!$D$9-Tool!$D$10)*4*COS(RADIANS(90-2*DEGREES(ASIN($D$5/2000))))*COS(RADIANS(90-2*DEGREES(ASIN($D$5/2000)))))))</f>
        <v>-0.27221395182026598</v>
      </c>
      <c r="AC1057">
        <f t="shared" si="115"/>
        <v>1055</v>
      </c>
      <c r="AD1057">
        <f t="shared" si="112"/>
        <v>1699.1100611790869</v>
      </c>
      <c r="AE1057">
        <v>0</v>
      </c>
      <c r="AF1057">
        <v>0</v>
      </c>
      <c r="AG1057">
        <f t="shared" si="113"/>
        <v>31.836695003599143</v>
      </c>
      <c r="AH1057">
        <f t="shared" si="110"/>
        <v>63.673390007198286</v>
      </c>
      <c r="AI1057">
        <f t="shared" si="114"/>
        <v>26.326609992801714</v>
      </c>
      <c r="AJ1057">
        <f>(1/9.81)*(SQRT(9.81*2*Basic!$C$4)*SIN(RADIANS(AI1057))+(SQRT((SQRT(9.81*2*Basic!$C$4)*SIN(RADIANS(AI1057))*SQRT(9.81*2*Basic!$C$4)*SIN(RADIANS(AI1057)))-19.62*(-Basic!$C$3))))*SQRT(9.81*2*Basic!$C$4)*COS(RADIANS(AI1057))</f>
        <v>4.4671837968207964</v>
      </c>
    </row>
    <row r="1058" spans="6:36" x14ac:dyDescent="0.3">
      <c r="F1058" s="36">
        <f t="shared" si="111"/>
        <v>4.46748048768979</v>
      </c>
      <c r="G1058" s="36">
        <f>Tool!$D$10+('Trajectory Map'!F1058*SIN(RADIANS(90-2*DEGREES(ASIN($D$5/2000))))/COS(RADIANS(90-2*DEGREES(ASIN($D$5/2000))))-('Trajectory Map'!F1058*'Trajectory Map'!F1058/((Tool!$D$9-Tool!$D$10)*4*COS(RADIANS(90-2*DEGREES(ASIN($D$5/2000))))*COS(RADIANS(90-2*DEGREES(ASIN($D$5/2000)))))))</f>
        <v>-0.27298499744628835</v>
      </c>
      <c r="AC1058">
        <f t="shared" si="115"/>
        <v>1056</v>
      </c>
      <c r="AD1058">
        <f t="shared" si="112"/>
        <v>1698.4887400274399</v>
      </c>
      <c r="AE1058">
        <v>0</v>
      </c>
      <c r="AF1058">
        <v>0</v>
      </c>
      <c r="AG1058">
        <f t="shared" si="113"/>
        <v>31.870422221679323</v>
      </c>
      <c r="AH1058">
        <f t="shared" si="110"/>
        <v>63.740844443358647</v>
      </c>
      <c r="AI1058">
        <f t="shared" si="114"/>
        <v>26.259155556641353</v>
      </c>
      <c r="AJ1058">
        <f>(1/9.81)*(SQRT(9.81*2*Basic!$C$4)*SIN(RADIANS(AI1058))+(SQRT((SQRT(9.81*2*Basic!$C$4)*SIN(RADIANS(AI1058))*SQRT(9.81*2*Basic!$C$4)*SIN(RADIANS(AI1058)))-19.62*(-Basic!$C$3))))*SQRT(9.81*2*Basic!$C$4)*COS(RADIANS(AI1058))</f>
        <v>4.46748048768979</v>
      </c>
    </row>
    <row r="1059" spans="6:36" x14ac:dyDescent="0.3">
      <c r="F1059" s="36">
        <f t="shared" si="111"/>
        <v>4.4677680081637154</v>
      </c>
      <c r="G1059" s="36">
        <f>Tool!$D$10+('Trajectory Map'!F1059*SIN(RADIANS(90-2*DEGREES(ASIN($D$5/2000))))/COS(RADIANS(90-2*DEGREES(ASIN($D$5/2000))))-('Trajectory Map'!F1059*'Trajectory Map'!F1059/((Tool!$D$9-Tool!$D$10)*4*COS(RADIANS(90-2*DEGREES(ASIN($D$5/2000))))*COS(RADIANS(90-2*DEGREES(ASIN($D$5/2000)))))))</f>
        <v>-0.27373227263777711</v>
      </c>
      <c r="AC1059">
        <f t="shared" si="115"/>
        <v>1057</v>
      </c>
      <c r="AD1059">
        <f t="shared" si="112"/>
        <v>1697.8666025338975</v>
      </c>
      <c r="AE1059">
        <v>0</v>
      </c>
      <c r="AF1059">
        <v>0</v>
      </c>
      <c r="AG1059">
        <f t="shared" si="113"/>
        <v>31.904161787819181</v>
      </c>
      <c r="AH1059">
        <f t="shared" si="110"/>
        <v>63.808323575638362</v>
      </c>
      <c r="AI1059">
        <f t="shared" si="114"/>
        <v>26.191676424361638</v>
      </c>
      <c r="AJ1059">
        <f>(1/9.81)*(SQRT(9.81*2*Basic!$C$4)*SIN(RADIANS(AI1059))+(SQRT((SQRT(9.81*2*Basic!$C$4)*SIN(RADIANS(AI1059))*SQRT(9.81*2*Basic!$C$4)*SIN(RADIANS(AI1059)))-19.62*(-Basic!$C$3))))*SQRT(9.81*2*Basic!$C$4)*COS(RADIANS(AI1059))</f>
        <v>4.4677680081637154</v>
      </c>
    </row>
    <row r="1060" spans="6:36" x14ac:dyDescent="0.3">
      <c r="F1060" s="36">
        <f t="shared" si="111"/>
        <v>4.4680463586832211</v>
      </c>
      <c r="G1060" s="36">
        <f>Tool!$D$10+('Trajectory Map'!F1060*SIN(RADIANS(90-2*DEGREES(ASIN($D$5/2000))))/COS(RADIANS(90-2*DEGREES(ASIN($D$5/2000))))-('Trajectory Map'!F1060*'Trajectory Map'!F1060/((Tool!$D$9-Tool!$D$10)*4*COS(RADIANS(90-2*DEGREES(ASIN($D$5/2000))))*COS(RADIANS(90-2*DEGREES(ASIN($D$5/2000)))))))</f>
        <v>-0.27445577272390231</v>
      </c>
      <c r="AC1060">
        <f t="shared" si="115"/>
        <v>1058</v>
      </c>
      <c r="AD1060">
        <f t="shared" si="112"/>
        <v>1697.243647800751</v>
      </c>
      <c r="AE1060">
        <v>0</v>
      </c>
      <c r="AF1060">
        <v>0</v>
      </c>
      <c r="AG1060">
        <f t="shared" si="113"/>
        <v>31.937913727303656</v>
      </c>
      <c r="AH1060">
        <f t="shared" si="110"/>
        <v>63.875827454607311</v>
      </c>
      <c r="AI1060">
        <f t="shared" si="114"/>
        <v>26.124172545392689</v>
      </c>
      <c r="AJ1060">
        <f>(1/9.81)*(SQRT(9.81*2*Basic!$C$4)*SIN(RADIANS(AI1060))+(SQRT((SQRT(9.81*2*Basic!$C$4)*SIN(RADIANS(AI1060))*SQRT(9.81*2*Basic!$C$4)*SIN(RADIANS(AI1060)))-19.62*(-Basic!$C$3))))*SQRT(9.81*2*Basic!$C$4)*COS(RADIANS(AI1060))</f>
        <v>4.4680463586832211</v>
      </c>
    </row>
    <row r="1061" spans="6:36" x14ac:dyDescent="0.3">
      <c r="F1061" s="36">
        <f t="shared" si="111"/>
        <v>4.4683155397102761</v>
      </c>
      <c r="G1061" s="36">
        <f>Tool!$D$10+('Trajectory Map'!F1061*SIN(RADIANS(90-2*DEGREES(ASIN($D$5/2000))))/COS(RADIANS(90-2*DEGREES(ASIN($D$5/2000))))-('Trajectory Map'!F1061*'Trajectory Map'!F1061/((Tool!$D$9-Tool!$D$10)*4*COS(RADIANS(90-2*DEGREES(ASIN($D$5/2000))))*COS(RADIANS(90-2*DEGREES(ASIN($D$5/2000)))))))</f>
        <v>-0.27515549327511835</v>
      </c>
      <c r="AC1061">
        <f t="shared" si="115"/>
        <v>1059</v>
      </c>
      <c r="AD1061">
        <f t="shared" si="112"/>
        <v>1696.619874927793</v>
      </c>
      <c r="AE1061">
        <v>0</v>
      </c>
      <c r="AF1061">
        <v>0</v>
      </c>
      <c r="AG1061">
        <f t="shared" si="113"/>
        <v>31.971678065481225</v>
      </c>
      <c r="AH1061">
        <f t="shared" si="110"/>
        <v>63.943356130962449</v>
      </c>
      <c r="AI1061">
        <f t="shared" si="114"/>
        <v>26.056643869037551</v>
      </c>
      <c r="AJ1061">
        <f>(1/9.81)*(SQRT(9.81*2*Basic!$C$4)*SIN(RADIANS(AI1061))+(SQRT((SQRT(9.81*2*Basic!$C$4)*SIN(RADIANS(AI1061))*SQRT(9.81*2*Basic!$C$4)*SIN(RADIANS(AI1061)))-19.62*(-Basic!$C$3))))*SQRT(9.81*2*Basic!$C$4)*COS(RADIANS(AI1061))</f>
        <v>4.4683155397102761</v>
      </c>
    </row>
    <row r="1062" spans="6:36" x14ac:dyDescent="0.3">
      <c r="F1062" s="36">
        <f t="shared" si="111"/>
        <v>4.4685755517281551</v>
      </c>
      <c r="G1062" s="36">
        <f>Tool!$D$10+('Trajectory Map'!F1062*SIN(RADIANS(90-2*DEGREES(ASIN($D$5/2000))))/COS(RADIANS(90-2*DEGREES(ASIN($D$5/2000))))-('Trajectory Map'!F1062*'Trajectory Map'!F1062/((Tool!$D$9-Tool!$D$10)*4*COS(RADIANS(90-2*DEGREES(ASIN($D$5/2000))))*COS(RADIANS(90-2*DEGREES(ASIN($D$5/2000)))))))</f>
        <v>-0.2758314301031124</v>
      </c>
      <c r="AC1062">
        <f t="shared" si="115"/>
        <v>1060</v>
      </c>
      <c r="AD1062">
        <f t="shared" si="112"/>
        <v>1695.9952830123084</v>
      </c>
      <c r="AE1062">
        <v>0</v>
      </c>
      <c r="AF1062">
        <v>0</v>
      </c>
      <c r="AG1062">
        <f t="shared" si="113"/>
        <v>32.005454827764247</v>
      </c>
      <c r="AH1062">
        <f t="shared" si="110"/>
        <v>64.010909655528494</v>
      </c>
      <c r="AI1062">
        <f t="shared" si="114"/>
        <v>25.989090344471506</v>
      </c>
      <c r="AJ1062">
        <f>(1/9.81)*(SQRT(9.81*2*Basic!$C$4)*SIN(RADIANS(AI1062))+(SQRT((SQRT(9.81*2*Basic!$C$4)*SIN(RADIANS(AI1062))*SQRT(9.81*2*Basic!$C$4)*SIN(RADIANS(AI1062)))-19.62*(-Basic!$C$3))))*SQRT(9.81*2*Basic!$C$4)*COS(RADIANS(AI1062))</f>
        <v>4.4685755517281551</v>
      </c>
    </row>
    <row r="1063" spans="6:36" x14ac:dyDescent="0.3">
      <c r="F1063" s="36">
        <f t="shared" si="111"/>
        <v>4.468826395241412</v>
      </c>
      <c r="G1063" s="36">
        <f>Tool!$D$10+('Trajectory Map'!F1063*SIN(RADIANS(90-2*DEGREES(ASIN($D$5/2000))))/COS(RADIANS(90-2*DEGREES(ASIN($D$5/2000))))-('Trajectory Map'!F1063*'Trajectory Map'!F1063/((Tool!$D$9-Tool!$D$10)*4*COS(RADIANS(90-2*DEGREES(ASIN($D$5/2000))))*COS(RADIANS(90-2*DEGREES(ASIN($D$5/2000)))))))</f>
        <v>-0.27648357926071832</v>
      </c>
      <c r="AC1063">
        <f t="shared" si="115"/>
        <v>1061</v>
      </c>
      <c r="AD1063">
        <f t="shared" si="112"/>
        <v>1695.3698711490658</v>
      </c>
      <c r="AE1063">
        <v>0</v>
      </c>
      <c r="AF1063">
        <v>0</v>
      </c>
      <c r="AG1063">
        <f t="shared" si="113"/>
        <v>32.039244039629097</v>
      </c>
      <c r="AH1063">
        <f t="shared" si="110"/>
        <v>64.078488079258193</v>
      </c>
      <c r="AI1063">
        <f t="shared" si="114"/>
        <v>25.921511920741807</v>
      </c>
      <c r="AJ1063">
        <f>(1/9.81)*(SQRT(9.81*2*Basic!$C$4)*SIN(RADIANS(AI1063))+(SQRT((SQRT(9.81*2*Basic!$C$4)*SIN(RADIANS(AI1063))*SQRT(9.81*2*Basic!$C$4)*SIN(RADIANS(AI1063)))-19.62*(-Basic!$C$3))))*SQRT(9.81*2*Basic!$C$4)*COS(RADIANS(AI1063))</f>
        <v>4.468826395241412</v>
      </c>
    </row>
    <row r="1064" spans="6:36" x14ac:dyDescent="0.3">
      <c r="F1064" s="36">
        <f t="shared" si="111"/>
        <v>4.469068070775867</v>
      </c>
      <c r="G1064" s="36">
        <f>Tool!$D$10+('Trajectory Map'!F1064*SIN(RADIANS(90-2*DEGREES(ASIN($D$5/2000))))/COS(RADIANS(90-2*DEGREES(ASIN($D$5/2000))))-('Trajectory Map'!F1064*'Trajectory Map'!F1064/((Tool!$D$9-Tool!$D$10)*4*COS(RADIANS(90-2*DEGREES(ASIN($D$5/2000))))*COS(RADIANS(90-2*DEGREES(ASIN($D$5/2000)))))))</f>
        <v>-0.27711193704187664</v>
      </c>
      <c r="AC1064">
        <f t="shared" si="115"/>
        <v>1062</v>
      </c>
      <c r="AD1064">
        <f t="shared" si="112"/>
        <v>1694.7436384303085</v>
      </c>
      <c r="AE1064">
        <v>0</v>
      </c>
      <c r="AF1064">
        <v>0</v>
      </c>
      <c r="AG1064">
        <f t="shared" si="113"/>
        <v>32.07304572661652</v>
      </c>
      <c r="AH1064">
        <f t="shared" si="110"/>
        <v>64.146091453233041</v>
      </c>
      <c r="AI1064">
        <f t="shared" si="114"/>
        <v>25.853908546766959</v>
      </c>
      <c r="AJ1064">
        <f>(1/9.81)*(SQRT(9.81*2*Basic!$C$4)*SIN(RADIANS(AI1064))+(SQRT((SQRT(9.81*2*Basic!$C$4)*SIN(RADIANS(AI1064))*SQRT(9.81*2*Basic!$C$4)*SIN(RADIANS(AI1064)))-19.62*(-Basic!$C$3))))*SQRT(9.81*2*Basic!$C$4)*COS(RADIANS(AI1064))</f>
        <v>4.469068070775867</v>
      </c>
    </row>
    <row r="1065" spans="6:36" x14ac:dyDescent="0.3">
      <c r="F1065" s="36">
        <f t="shared" si="111"/>
        <v>4.4693005788785944</v>
      </c>
      <c r="G1065" s="36">
        <f>Tool!$D$10+('Trajectory Map'!F1065*SIN(RADIANS(90-2*DEGREES(ASIN($D$5/2000))))/COS(RADIANS(90-2*DEGREES(ASIN($D$5/2000))))-('Trajectory Map'!F1065*'Trajectory Map'!F1065/((Tool!$D$9-Tool!$D$10)*4*COS(RADIANS(90-2*DEGREES(ASIN($D$5/2000))))*COS(RADIANS(90-2*DEGREES(ASIN($D$5/2000)))))))</f>
        <v>-0.2777164999815831</v>
      </c>
      <c r="AC1065">
        <f t="shared" si="115"/>
        <v>1063</v>
      </c>
      <c r="AD1065">
        <f t="shared" si="112"/>
        <v>1694.1165839457449</v>
      </c>
      <c r="AE1065">
        <v>0</v>
      </c>
      <c r="AF1065">
        <v>0</v>
      </c>
      <c r="AG1065">
        <f t="shared" si="113"/>
        <v>32.106859914331764</v>
      </c>
      <c r="AH1065">
        <f t="shared" si="110"/>
        <v>64.213719828663528</v>
      </c>
      <c r="AI1065">
        <f t="shared" si="114"/>
        <v>25.786280171336472</v>
      </c>
      <c r="AJ1065">
        <f>(1/9.81)*(SQRT(9.81*2*Basic!$C$4)*SIN(RADIANS(AI1065))+(SQRT((SQRT(9.81*2*Basic!$C$4)*SIN(RADIANS(AI1065))*SQRT(9.81*2*Basic!$C$4)*SIN(RADIANS(AI1065)))-19.62*(-Basic!$C$3))))*SQRT(9.81*2*Basic!$C$4)*COS(RADIANS(AI1065))</f>
        <v>4.4693005788785944</v>
      </c>
    </row>
    <row r="1066" spans="6:36" x14ac:dyDescent="0.3">
      <c r="F1066" s="36">
        <f t="shared" si="111"/>
        <v>4.4695239201178927</v>
      </c>
      <c r="G1066" s="36">
        <f>Tool!$D$10+('Trajectory Map'!F1066*SIN(RADIANS(90-2*DEGREES(ASIN($D$5/2000))))/COS(RADIANS(90-2*DEGREES(ASIN($D$5/2000))))-('Trajectory Map'!F1066*'Trajectory Map'!F1066/((Tool!$D$9-Tool!$D$10)*4*COS(RADIANS(90-2*DEGREES(ASIN($D$5/2000))))*COS(RADIANS(90-2*DEGREES(ASIN($D$5/2000)))))))</f>
        <v>-0.27829726485579798</v>
      </c>
      <c r="AC1066">
        <f t="shared" si="115"/>
        <v>1064</v>
      </c>
      <c r="AD1066">
        <f t="shared" si="112"/>
        <v>1693.48870678254</v>
      </c>
      <c r="AE1066">
        <v>0</v>
      </c>
      <c r="AF1066">
        <v>0</v>
      </c>
      <c r="AG1066">
        <f t="shared" si="113"/>
        <v>32.140686628444925</v>
      </c>
      <c r="AH1066">
        <f t="shared" si="110"/>
        <v>64.28137325688985</v>
      </c>
      <c r="AI1066">
        <f t="shared" si="114"/>
        <v>25.71862674311015</v>
      </c>
      <c r="AJ1066">
        <f>(1/9.81)*(SQRT(9.81*2*Basic!$C$4)*SIN(RADIANS(AI1066))+(SQRT((SQRT(9.81*2*Basic!$C$4)*SIN(RADIANS(AI1066))*SQRT(9.81*2*Basic!$C$4)*SIN(RADIANS(AI1066)))-19.62*(-Basic!$C$3))))*SQRT(9.81*2*Basic!$C$4)*COS(RADIANS(AI1066))</f>
        <v>4.4695239201178927</v>
      </c>
    </row>
    <row r="1067" spans="6:36" x14ac:dyDescent="0.3">
      <c r="F1067" s="36">
        <f t="shared" si="111"/>
        <v>4.4697380950832768</v>
      </c>
      <c r="G1067" s="36">
        <f>Tool!$D$10+('Trajectory Map'!F1067*SIN(RADIANS(90-2*DEGREES(ASIN($D$5/2000))))/COS(RADIANS(90-2*DEGREES(ASIN($D$5/2000))))-('Trajectory Map'!F1067*'Trajectory Map'!F1067/((Tool!$D$9-Tool!$D$10)*4*COS(RADIANS(90-2*DEGREES(ASIN($D$5/2000))))*COS(RADIANS(90-2*DEGREES(ASIN($D$5/2000)))))))</f>
        <v>-0.27885422868139553</v>
      </c>
      <c r="AC1067">
        <f t="shared" si="115"/>
        <v>1065</v>
      </c>
      <c r="AD1067">
        <f t="shared" si="112"/>
        <v>1692.8600060253063</v>
      </c>
      <c r="AE1067">
        <v>0</v>
      </c>
      <c r="AF1067">
        <v>0</v>
      </c>
      <c r="AG1067">
        <f t="shared" si="113"/>
        <v>32.174525894691136</v>
      </c>
      <c r="AH1067">
        <f t="shared" si="110"/>
        <v>64.349051789382273</v>
      </c>
      <c r="AI1067">
        <f t="shared" si="114"/>
        <v>25.650948210617727</v>
      </c>
      <c r="AJ1067">
        <f>(1/9.81)*(SQRT(9.81*2*Basic!$C$4)*SIN(RADIANS(AI1067))+(SQRT((SQRT(9.81*2*Basic!$C$4)*SIN(RADIANS(AI1067))*SQRT(9.81*2*Basic!$C$4)*SIN(RADIANS(AI1067)))-19.62*(-Basic!$C$3))))*SQRT(9.81*2*Basic!$C$4)*COS(RADIANS(AI1067))</f>
        <v>4.4697380950832768</v>
      </c>
    </row>
    <row r="1068" spans="6:36" x14ac:dyDescent="0.3">
      <c r="F1068" s="36">
        <f t="shared" si="111"/>
        <v>4.4699431043854512</v>
      </c>
      <c r="G1068" s="36">
        <f>Tool!$D$10+('Trajectory Map'!F1068*SIN(RADIANS(90-2*DEGREES(ASIN($D$5/2000))))/COS(RADIANS(90-2*DEGREES(ASIN($D$5/2000))))-('Trajectory Map'!F1068*'Trajectory Map'!F1068/((Tool!$D$9-Tool!$D$10)*4*COS(RADIANS(90-2*DEGREES(ASIN($D$5/2000))))*COS(RADIANS(90-2*DEGREES(ASIN($D$5/2000)))))))</f>
        <v>-0.27938738871608138</v>
      </c>
      <c r="AC1068">
        <f t="shared" si="115"/>
        <v>1066</v>
      </c>
      <c r="AD1068">
        <f t="shared" si="112"/>
        <v>1692.2304807560936</v>
      </c>
      <c r="AE1068">
        <v>0</v>
      </c>
      <c r="AF1068">
        <v>0</v>
      </c>
      <c r="AG1068">
        <f t="shared" si="113"/>
        <v>32.208377738870844</v>
      </c>
      <c r="AH1068">
        <f t="shared" si="110"/>
        <v>64.416755477741688</v>
      </c>
      <c r="AI1068">
        <f t="shared" si="114"/>
        <v>25.583244522258312</v>
      </c>
      <c r="AJ1068">
        <f>(1/9.81)*(SQRT(9.81*2*Basic!$C$4)*SIN(RADIANS(AI1068))+(SQRT((SQRT(9.81*2*Basic!$C$4)*SIN(RADIANS(AI1068))*SQRT(9.81*2*Basic!$C$4)*SIN(RADIANS(AI1068)))-19.62*(-Basic!$C$3))))*SQRT(9.81*2*Basic!$C$4)*COS(RADIANS(AI1068))</f>
        <v>4.4699431043854512</v>
      </c>
    </row>
    <row r="1069" spans="6:36" x14ac:dyDescent="0.3">
      <c r="F1069" s="36">
        <f t="shared" si="111"/>
        <v>4.4701389486562944</v>
      </c>
      <c r="G1069" s="36">
        <f>Tool!$D$10+('Trajectory Map'!F1069*SIN(RADIANS(90-2*DEGREES(ASIN($D$5/2000))))/COS(RADIANS(90-2*DEGREES(ASIN($D$5/2000))))-('Trajectory Map'!F1069*'Trajectory Map'!F1069/((Tool!$D$9-Tool!$D$10)*4*COS(RADIANS(90-2*DEGREES(ASIN($D$5/2000))))*COS(RADIANS(90-2*DEGREES(ASIN($D$5/2000)))))))</f>
        <v>-0.27989674245832674</v>
      </c>
      <c r="AC1069">
        <f t="shared" si="115"/>
        <v>1067</v>
      </c>
      <c r="AD1069">
        <f t="shared" si="112"/>
        <v>1691.6001300543815</v>
      </c>
      <c r="AE1069">
        <v>0</v>
      </c>
      <c r="AF1069">
        <v>0</v>
      </c>
      <c r="AG1069">
        <f t="shared" si="113"/>
        <v>32.242242186850049</v>
      </c>
      <c r="AH1069">
        <f t="shared" si="110"/>
        <v>64.484484373700099</v>
      </c>
      <c r="AI1069">
        <f t="shared" si="114"/>
        <v>25.515515626299901</v>
      </c>
      <c r="AJ1069">
        <f>(1/9.81)*(SQRT(9.81*2*Basic!$C$4)*SIN(RADIANS(AI1069))+(SQRT((SQRT(9.81*2*Basic!$C$4)*SIN(RADIANS(AI1069))*SQRT(9.81*2*Basic!$C$4)*SIN(RADIANS(AI1069)))-19.62*(-Basic!$C$3))))*SQRT(9.81*2*Basic!$C$4)*COS(RADIANS(AI1069))</f>
        <v>4.4701389486562944</v>
      </c>
    </row>
    <row r="1070" spans="6:36" x14ac:dyDescent="0.3">
      <c r="F1070" s="36">
        <f t="shared" si="111"/>
        <v>4.4703256285488404</v>
      </c>
      <c r="G1070" s="36">
        <f>Tool!$D$10+('Trajectory Map'!F1070*SIN(RADIANS(90-2*DEGREES(ASIN($D$5/2000))))/COS(RADIANS(90-2*DEGREES(ASIN($D$5/2000))))-('Trajectory Map'!F1070*'Trajectory Map'!F1070/((Tool!$D$9-Tool!$D$10)*4*COS(RADIANS(90-2*DEGREES(ASIN($D$5/2000))))*COS(RADIANS(90-2*DEGREES(ASIN($D$5/2000)))))))</f>
        <v>-0.28038228764728679</v>
      </c>
      <c r="AC1070">
        <f t="shared" si="115"/>
        <v>1068</v>
      </c>
      <c r="AD1070">
        <f t="shared" si="112"/>
        <v>1690.9689529970678</v>
      </c>
      <c r="AE1070">
        <v>0</v>
      </c>
      <c r="AF1070">
        <v>0</v>
      </c>
      <c r="AG1070">
        <f t="shared" si="113"/>
        <v>32.276119264560585</v>
      </c>
      <c r="AH1070">
        <f t="shared" si="110"/>
        <v>64.552238529121169</v>
      </c>
      <c r="AI1070">
        <f t="shared" si="114"/>
        <v>25.447761470878831</v>
      </c>
      <c r="AJ1070">
        <f>(1/9.81)*(SQRT(9.81*2*Basic!$C$4)*SIN(RADIANS(AI1070))+(SQRT((SQRT(9.81*2*Basic!$C$4)*SIN(RADIANS(AI1070))*SQRT(9.81*2*Basic!$C$4)*SIN(RADIANS(AI1070)))-19.62*(-Basic!$C$3))))*SQRT(9.81*2*Basic!$C$4)*COS(RADIANS(AI1070))</f>
        <v>4.4703256285488404</v>
      </c>
    </row>
    <row r="1071" spans="6:36" x14ac:dyDescent="0.3">
      <c r="F1071" s="36">
        <f t="shared" si="111"/>
        <v>4.4705031447372621</v>
      </c>
      <c r="G1071" s="36">
        <f>Tool!$D$10+('Trajectory Map'!F1071*SIN(RADIANS(90-2*DEGREES(ASIN($D$5/2000))))/COS(RADIANS(90-2*DEGREES(ASIN($D$5/2000))))-('Trajectory Map'!F1071*'Trajectory Map'!F1071/((Tool!$D$9-Tool!$D$10)*4*COS(RADIANS(90-2*DEGREES(ASIN($D$5/2000))))*COS(RADIANS(90-2*DEGREES(ASIN($D$5/2000)))))))</f>
        <v>-0.28084402226273664</v>
      </c>
      <c r="AC1071">
        <f t="shared" si="115"/>
        <v>1069</v>
      </c>
      <c r="AD1071">
        <f t="shared" si="112"/>
        <v>1690.336948658462</v>
      </c>
      <c r="AE1071">
        <v>0</v>
      </c>
      <c r="AF1071">
        <v>0</v>
      </c>
      <c r="AG1071">
        <f t="shared" si="113"/>
        <v>32.310008998000306</v>
      </c>
      <c r="AH1071">
        <f t="shared" si="110"/>
        <v>64.620017996000612</v>
      </c>
      <c r="AI1071">
        <f t="shared" si="114"/>
        <v>25.379982003999388</v>
      </c>
      <c r="AJ1071">
        <f>(1/9.81)*(SQRT(9.81*2*Basic!$C$4)*SIN(RADIANS(AI1071))+(SQRT((SQRT(9.81*2*Basic!$C$4)*SIN(RADIANS(AI1071))*SQRT(9.81*2*Basic!$C$4)*SIN(RADIANS(AI1071)))-19.62*(-Basic!$C$3))))*SQRT(9.81*2*Basic!$C$4)*COS(RADIANS(AI1071))</f>
        <v>4.4705031447372621</v>
      </c>
    </row>
    <row r="1072" spans="6:36" x14ac:dyDescent="0.3">
      <c r="F1072" s="36">
        <f t="shared" si="111"/>
        <v>4.4706714979168396</v>
      </c>
      <c r="G1072" s="36">
        <f>Tool!$D$10+('Trajectory Map'!F1072*SIN(RADIANS(90-2*DEGREES(ASIN($D$5/2000))))/COS(RADIANS(90-2*DEGREES(ASIN($D$5/2000))))-('Trajectory Map'!F1072*'Trajectory Map'!F1072/((Tool!$D$9-Tool!$D$10)*4*COS(RADIANS(90-2*DEGREES(ASIN($D$5/2000))))*COS(RADIANS(90-2*DEGREES(ASIN($D$5/2000)))))))</f>
        <v>-0.28128194452495237</v>
      </c>
      <c r="AC1072">
        <f t="shared" si="115"/>
        <v>1070</v>
      </c>
      <c r="AD1072">
        <f t="shared" si="112"/>
        <v>1689.7041161102734</v>
      </c>
      <c r="AE1072">
        <v>0</v>
      </c>
      <c r="AF1072">
        <v>0</v>
      </c>
      <c r="AG1072">
        <f t="shared" si="113"/>
        <v>32.343911413233428</v>
      </c>
      <c r="AH1072">
        <f t="shared" si="110"/>
        <v>64.687822826466856</v>
      </c>
      <c r="AI1072">
        <f t="shared" si="114"/>
        <v>25.312177173533144</v>
      </c>
      <c r="AJ1072">
        <f>(1/9.81)*(SQRT(9.81*2*Basic!$C$4)*SIN(RADIANS(AI1072))+(SQRT((SQRT(9.81*2*Basic!$C$4)*SIN(RADIANS(AI1072))*SQRT(9.81*2*Basic!$C$4)*SIN(RADIANS(AI1072)))-19.62*(-Basic!$C$3))))*SQRT(9.81*2*Basic!$C$4)*COS(RADIANS(AI1072))</f>
        <v>4.4706714979168396</v>
      </c>
    </row>
    <row r="1073" spans="6:36" x14ac:dyDescent="0.3">
      <c r="F1073" s="36">
        <f t="shared" si="111"/>
        <v>4.47083068880396</v>
      </c>
      <c r="G1073" s="36">
        <f>Tool!$D$10+('Trajectory Map'!F1073*SIN(RADIANS(90-2*DEGREES(ASIN($D$5/2000))))/COS(RADIANS(90-2*DEGREES(ASIN($D$5/2000))))-('Trajectory Map'!F1073*'Trajectory Map'!F1073/((Tool!$D$9-Tool!$D$10)*4*COS(RADIANS(90-2*DEGREES(ASIN($D$5/2000))))*COS(RADIANS(90-2*DEGREES(ASIN($D$5/2000)))))))</f>
        <v>-0.28169605289467992</v>
      </c>
      <c r="AC1073">
        <f t="shared" si="115"/>
        <v>1071</v>
      </c>
      <c r="AD1073">
        <f t="shared" si="112"/>
        <v>1689.0704544216028</v>
      </c>
      <c r="AE1073">
        <v>0</v>
      </c>
      <c r="AF1073">
        <v>0</v>
      </c>
      <c r="AG1073">
        <f t="shared" si="113"/>
        <v>32.3778265363907</v>
      </c>
      <c r="AH1073">
        <f t="shared" si="110"/>
        <v>64.755653072781399</v>
      </c>
      <c r="AI1073">
        <f t="shared" si="114"/>
        <v>25.244346927218601</v>
      </c>
      <c r="AJ1073">
        <f>(1/9.81)*(SQRT(9.81*2*Basic!$C$4)*SIN(RADIANS(AI1073))+(SQRT((SQRT(9.81*2*Basic!$C$4)*SIN(RADIANS(AI1073))*SQRT(9.81*2*Basic!$C$4)*SIN(RADIANS(AI1073)))-19.62*(-Basic!$C$3))))*SQRT(9.81*2*Basic!$C$4)*COS(RADIANS(AI1073))</f>
        <v>4.47083068880396</v>
      </c>
    </row>
    <row r="1074" spans="6:36" x14ac:dyDescent="0.3">
      <c r="F1074" s="36">
        <f t="shared" si="111"/>
        <v>4.4709807181360732</v>
      </c>
      <c r="G1074" s="36">
        <f>Tool!$D$10+('Trajectory Map'!F1074*SIN(RADIANS(90-2*DEGREES(ASIN($D$5/2000))))/COS(RADIANS(90-2*DEGREES(ASIN($D$5/2000))))-('Trajectory Map'!F1074*'Trajectory Map'!F1074/((Tool!$D$9-Tool!$D$10)*4*COS(RADIANS(90-2*DEGREES(ASIN($D$5/2000))))*COS(RADIANS(90-2*DEGREES(ASIN($D$5/2000)))))))</f>
        <v>-0.28208634607298499</v>
      </c>
      <c r="AC1074">
        <f t="shared" si="115"/>
        <v>1072</v>
      </c>
      <c r="AD1074">
        <f t="shared" si="112"/>
        <v>1688.4359626589337</v>
      </c>
      <c r="AE1074">
        <v>0</v>
      </c>
      <c r="AF1074">
        <v>0</v>
      </c>
      <c r="AG1074">
        <f t="shared" si="113"/>
        <v>32.411754393669739</v>
      </c>
      <c r="AH1074">
        <f t="shared" si="110"/>
        <v>64.823508787339478</v>
      </c>
      <c r="AI1074">
        <f t="shared" si="114"/>
        <v>25.176491212660522</v>
      </c>
      <c r="AJ1074">
        <f>(1/9.81)*(SQRT(9.81*2*Basic!$C$4)*SIN(RADIANS(AI1074))+(SQRT((SQRT(9.81*2*Basic!$C$4)*SIN(RADIANS(AI1074))*SQRT(9.81*2*Basic!$C$4)*SIN(RADIANS(AI1074)))-19.62*(-Basic!$C$3))))*SQRT(9.81*2*Basic!$C$4)*COS(RADIANS(AI1074))</f>
        <v>4.4709807181360732</v>
      </c>
    </row>
    <row r="1075" spans="6:36" x14ac:dyDescent="0.3">
      <c r="F1075" s="36">
        <f t="shared" si="111"/>
        <v>4.4711215866716927</v>
      </c>
      <c r="G1075" s="36">
        <f>Tool!$D$10+('Trajectory Map'!F1075*SIN(RADIANS(90-2*DEGREES(ASIN($D$5/2000))))/COS(RADIANS(90-2*DEGREES(ASIN($D$5/2000))))-('Trajectory Map'!F1075*'Trajectory Map'!F1075/((Tool!$D$9-Tool!$D$10)*4*COS(RADIANS(90-2*DEGREES(ASIN($D$5/2000))))*COS(RADIANS(90-2*DEGREES(ASIN($D$5/2000)))))))</f>
        <v>-0.28245282300121666</v>
      </c>
      <c r="AC1075">
        <f t="shared" si="115"/>
        <v>1073</v>
      </c>
      <c r="AD1075">
        <f t="shared" si="112"/>
        <v>1687.8006398861212</v>
      </c>
      <c r="AE1075">
        <v>0</v>
      </c>
      <c r="AF1075">
        <v>0</v>
      </c>
      <c r="AG1075">
        <f t="shared" si="113"/>
        <v>32.445695011335232</v>
      </c>
      <c r="AH1075">
        <f t="shared" si="110"/>
        <v>64.891390022670464</v>
      </c>
      <c r="AI1075">
        <f t="shared" si="114"/>
        <v>25.108609977329536</v>
      </c>
      <c r="AJ1075">
        <f>(1/9.81)*(SQRT(9.81*2*Basic!$C$4)*SIN(RADIANS(AI1075))+(SQRT((SQRT(9.81*2*Basic!$C$4)*SIN(RADIANS(AI1075))*SQRT(9.81*2*Basic!$C$4)*SIN(RADIANS(AI1075)))-19.62*(-Basic!$C$3))))*SQRT(9.81*2*Basic!$C$4)*COS(RADIANS(AI1075))</f>
        <v>4.4711215866716927</v>
      </c>
    </row>
    <row r="1076" spans="6:36" x14ac:dyDescent="0.3">
      <c r="F1076" s="36">
        <f t="shared" si="111"/>
        <v>4.4712532951903645</v>
      </c>
      <c r="G1076" s="36">
        <f>Tool!$D$10+('Trajectory Map'!F1076*SIN(RADIANS(90-2*DEGREES(ASIN($D$5/2000))))/COS(RADIANS(90-2*DEGREES(ASIN($D$5/2000))))-('Trajectory Map'!F1076*'Trajectory Map'!F1076/((Tool!$D$9-Tool!$D$10)*4*COS(RADIANS(90-2*DEGREES(ASIN($D$5/2000))))*COS(RADIANS(90-2*DEGREES(ASIN($D$5/2000)))))))</f>
        <v>-0.28279548286088918</v>
      </c>
      <c r="AC1076">
        <f t="shared" si="115"/>
        <v>1074</v>
      </c>
      <c r="AD1076">
        <f t="shared" si="112"/>
        <v>1687.1644851643837</v>
      </c>
      <c r="AE1076">
        <v>0</v>
      </c>
      <c r="AF1076">
        <v>0</v>
      </c>
      <c r="AG1076">
        <f t="shared" si="113"/>
        <v>32.479648415719232</v>
      </c>
      <c r="AH1076">
        <f t="shared" si="110"/>
        <v>64.959296831438465</v>
      </c>
      <c r="AI1076">
        <f t="shared" si="114"/>
        <v>25.040703168561535</v>
      </c>
      <c r="AJ1076">
        <f>(1/9.81)*(SQRT(9.81*2*Basic!$C$4)*SIN(RADIANS(AI1076))+(SQRT((SQRT(9.81*2*Basic!$C$4)*SIN(RADIANS(AI1076))*SQRT(9.81*2*Basic!$C$4)*SIN(RADIANS(AI1076)))-19.62*(-Basic!$C$3))))*SQRT(9.81*2*Basic!$C$4)*COS(RADIANS(AI1076))</f>
        <v>4.4712532951903645</v>
      </c>
    </row>
    <row r="1077" spans="6:36" x14ac:dyDescent="0.3">
      <c r="F1077" s="36">
        <f t="shared" si="111"/>
        <v>4.4713758444926457</v>
      </c>
      <c r="G1077" s="36">
        <f>Tool!$D$10+('Trajectory Map'!F1077*SIN(RADIANS(90-2*DEGREES(ASIN($D$5/2000))))/COS(RADIANS(90-2*DEGREES(ASIN($D$5/2000))))-('Trajectory Map'!F1077*'Trajectory Map'!F1077/((Tool!$D$9-Tool!$D$10)*4*COS(RADIANS(90-2*DEGREES(ASIN($D$5/2000))))*COS(RADIANS(90-2*DEGREES(ASIN($D$5/2000)))))))</f>
        <v>-0.28311432507357903</v>
      </c>
      <c r="AC1077">
        <f t="shared" si="115"/>
        <v>1075</v>
      </c>
      <c r="AD1077">
        <f t="shared" si="112"/>
        <v>1686.5274975522932</v>
      </c>
      <c r="AE1077">
        <v>0</v>
      </c>
      <c r="AF1077">
        <v>0</v>
      </c>
      <c r="AG1077">
        <f t="shared" si="113"/>
        <v>32.513614633221358</v>
      </c>
      <c r="AH1077">
        <f t="shared" si="110"/>
        <v>65.027229266442717</v>
      </c>
      <c r="AI1077">
        <f t="shared" si="114"/>
        <v>24.972770733557283</v>
      </c>
      <c r="AJ1077">
        <f>(1/9.81)*(SQRT(9.81*2*Basic!$C$4)*SIN(RADIANS(AI1077))+(SQRT((SQRT(9.81*2*Basic!$C$4)*SIN(RADIANS(AI1077))*SQRT(9.81*2*Basic!$C$4)*SIN(RADIANS(AI1077)))-19.62*(-Basic!$C$3))))*SQRT(9.81*2*Basic!$C$4)*COS(RADIANS(AI1077))</f>
        <v>4.4713758444926457</v>
      </c>
    </row>
    <row r="1078" spans="6:36" x14ac:dyDescent="0.3">
      <c r="F1078" s="36">
        <f t="shared" si="111"/>
        <v>4.4714892354000897</v>
      </c>
      <c r="G1078" s="36">
        <f>Tool!$D$10+('Trajectory Map'!F1078*SIN(RADIANS(90-2*DEGREES(ASIN($D$5/2000))))/COS(RADIANS(90-2*DEGREES(ASIN($D$5/2000))))-('Trajectory Map'!F1078*'Trajectory Map'!F1078/((Tool!$D$9-Tool!$D$10)*4*COS(RADIANS(90-2*DEGREES(ASIN($D$5/2000))))*COS(RADIANS(90-2*DEGREES(ASIN($D$5/2000)))))))</f>
        <v>-0.28340934930085382</v>
      </c>
      <c r="AC1078">
        <f t="shared" si="115"/>
        <v>1076</v>
      </c>
      <c r="AD1078">
        <f t="shared" si="112"/>
        <v>1685.8896761057647</v>
      </c>
      <c r="AE1078">
        <v>0</v>
      </c>
      <c r="AF1078">
        <v>0</v>
      </c>
      <c r="AG1078">
        <f t="shared" si="113"/>
        <v>32.547593690309178</v>
      </c>
      <c r="AH1078">
        <f t="shared" si="110"/>
        <v>65.095187380618356</v>
      </c>
      <c r="AI1078">
        <f t="shared" si="114"/>
        <v>24.904812619381644</v>
      </c>
      <c r="AJ1078">
        <f>(1/9.81)*(SQRT(9.81*2*Basic!$C$4)*SIN(RADIANS(AI1078))+(SQRT((SQRT(9.81*2*Basic!$C$4)*SIN(RADIANS(AI1078))*SQRT(9.81*2*Basic!$C$4)*SIN(RADIANS(AI1078)))-19.62*(-Basic!$C$3))))*SQRT(9.81*2*Basic!$C$4)*COS(RADIANS(AI1078))</f>
        <v>4.4714892354000897</v>
      </c>
    </row>
    <row r="1079" spans="6:36" x14ac:dyDescent="0.3">
      <c r="F1079" s="36">
        <f t="shared" si="111"/>
        <v>4.4715934687552146</v>
      </c>
      <c r="G1079" s="36">
        <f>Tool!$D$10+('Trajectory Map'!F1079*SIN(RADIANS(90-2*DEGREES(ASIN($D$5/2000))))/COS(RADIANS(90-2*DEGREES(ASIN($D$5/2000))))-('Trajectory Map'!F1079*'Trajectory Map'!F1079/((Tool!$D$9-Tool!$D$10)*4*COS(RADIANS(90-2*DEGREES(ASIN($D$5/2000))))*COS(RADIANS(90-2*DEGREES(ASIN($D$5/2000)))))))</f>
        <v>-0.28368055544413107</v>
      </c>
      <c r="AC1079">
        <f t="shared" si="115"/>
        <v>1077</v>
      </c>
      <c r="AD1079">
        <f t="shared" si="112"/>
        <v>1685.2510198780478</v>
      </c>
      <c r="AE1079">
        <v>0</v>
      </c>
      <c r="AF1079">
        <v>0</v>
      </c>
      <c r="AG1079">
        <f t="shared" si="113"/>
        <v>32.581585613518314</v>
      </c>
      <c r="AH1079">
        <f t="shared" si="110"/>
        <v>65.163171227036628</v>
      </c>
      <c r="AI1079">
        <f t="shared" si="114"/>
        <v>24.836828772963372</v>
      </c>
      <c r="AJ1079">
        <f>(1/9.81)*(SQRT(9.81*2*Basic!$C$4)*SIN(RADIANS(AI1079))+(SQRT((SQRT(9.81*2*Basic!$C$4)*SIN(RADIANS(AI1079))*SQRT(9.81*2*Basic!$C$4)*SIN(RADIANS(AI1079)))-19.62*(-Basic!$C$3))))*SQRT(9.81*2*Basic!$C$4)*COS(RADIANS(AI1079))</f>
        <v>4.4715934687552146</v>
      </c>
    </row>
    <row r="1080" spans="6:36" x14ac:dyDescent="0.3">
      <c r="F1080" s="36">
        <f t="shared" si="111"/>
        <v>4.471688545421495</v>
      </c>
      <c r="G1080" s="36">
        <f>Tool!$D$10+('Trajectory Map'!F1080*SIN(RADIANS(90-2*DEGREES(ASIN($D$5/2000))))/COS(RADIANS(90-2*DEGREES(ASIN($D$5/2000))))-('Trajectory Map'!F1080*'Trajectory Map'!F1080/((Tool!$D$9-Tool!$D$10)*4*COS(RADIANS(90-2*DEGREES(ASIN($D$5/2000))))*COS(RADIANS(90-2*DEGREES(ASIN($D$5/2000)))))))</f>
        <v>-0.28392794364461871</v>
      </c>
      <c r="AC1080">
        <f t="shared" si="115"/>
        <v>1078</v>
      </c>
      <c r="AD1080">
        <f t="shared" si="112"/>
        <v>1684.6115279197161</v>
      </c>
      <c r="AE1080">
        <v>0</v>
      </c>
      <c r="AF1080">
        <v>0</v>
      </c>
      <c r="AG1080">
        <f t="shared" si="113"/>
        <v>32.615590429452858</v>
      </c>
      <c r="AH1080">
        <f t="shared" si="110"/>
        <v>65.231180858905716</v>
      </c>
      <c r="AI1080">
        <f t="shared" si="114"/>
        <v>24.768819141094284</v>
      </c>
      <c r="AJ1080">
        <f>(1/9.81)*(SQRT(9.81*2*Basic!$C$4)*SIN(RADIANS(AI1080))+(SQRT((SQRT(9.81*2*Basic!$C$4)*SIN(RADIANS(AI1080))*SQRT(9.81*2*Basic!$C$4)*SIN(RADIANS(AI1080)))-19.62*(-Basic!$C$3))))*SQRT(9.81*2*Basic!$C$4)*COS(RADIANS(AI1080))</f>
        <v>4.471688545421495</v>
      </c>
    </row>
    <row r="1081" spans="6:36" x14ac:dyDescent="0.3">
      <c r="F1081" s="36">
        <f t="shared" si="111"/>
        <v>4.4717744662833256</v>
      </c>
      <c r="G1081" s="36">
        <f>Tool!$D$10+('Trajectory Map'!F1081*SIN(RADIANS(90-2*DEGREES(ASIN($D$5/2000))))/COS(RADIANS(90-2*DEGREES(ASIN($D$5/2000))))-('Trajectory Map'!F1081*'Trajectory Map'!F1081/((Tool!$D$9-Tool!$D$10)*4*COS(RADIANS(90-2*DEGREES(ASIN($D$5/2000))))*COS(RADIANS(90-2*DEGREES(ASIN($D$5/2000)))))))</f>
        <v>-0.28415151428316232</v>
      </c>
      <c r="AC1081">
        <f t="shared" si="115"/>
        <v>1079</v>
      </c>
      <c r="AD1081">
        <f t="shared" si="112"/>
        <v>1683.9711992786574</v>
      </c>
      <c r="AE1081">
        <v>0</v>
      </c>
      <c r="AF1081">
        <v>0</v>
      </c>
      <c r="AG1081">
        <f t="shared" si="113"/>
        <v>32.649608164785505</v>
      </c>
      <c r="AH1081">
        <f t="shared" si="110"/>
        <v>65.29921632957101</v>
      </c>
      <c r="AI1081">
        <f t="shared" si="114"/>
        <v>24.70078367042899</v>
      </c>
      <c r="AJ1081">
        <f>(1/9.81)*(SQRT(9.81*2*Basic!$C$4)*SIN(RADIANS(AI1081))+(SQRT((SQRT(9.81*2*Basic!$C$4)*SIN(RADIANS(AI1081))*SQRT(9.81*2*Basic!$C$4)*SIN(RADIANS(AI1081)))-19.62*(-Basic!$C$3))))*SQRT(9.81*2*Basic!$C$4)*COS(RADIANS(AI1081))</f>
        <v>4.4717744662833256</v>
      </c>
    </row>
    <row r="1082" spans="6:36" x14ac:dyDescent="0.3">
      <c r="F1082" s="36">
        <f t="shared" si="111"/>
        <v>4.4718512322460118</v>
      </c>
      <c r="G1082" s="36">
        <f>Tool!$D$10+('Trajectory Map'!F1082*SIN(RADIANS(90-2*DEGREES(ASIN($D$5/2000))))/COS(RADIANS(90-2*DEGREES(ASIN($D$5/2000))))-('Trajectory Map'!F1082*'Trajectory Map'!F1082/((Tool!$D$9-Tool!$D$10)*4*COS(RADIANS(90-2*DEGREES(ASIN($D$5/2000))))*COS(RADIANS(90-2*DEGREES(ASIN($D$5/2000)))))))</f>
        <v>-0.28435126798017762</v>
      </c>
      <c r="AC1082">
        <f t="shared" si="115"/>
        <v>1080</v>
      </c>
      <c r="AD1082">
        <f t="shared" si="112"/>
        <v>1683.330033000065</v>
      </c>
      <c r="AE1082">
        <v>0</v>
      </c>
      <c r="AF1082">
        <v>0</v>
      </c>
      <c r="AG1082">
        <f t="shared" si="113"/>
        <v>32.683638846257949</v>
      </c>
      <c r="AH1082">
        <f t="shared" si="110"/>
        <v>65.367277692515898</v>
      </c>
      <c r="AI1082">
        <f t="shared" si="114"/>
        <v>24.632722307484102</v>
      </c>
      <c r="AJ1082">
        <f>(1/9.81)*(SQRT(9.81*2*Basic!$C$4)*SIN(RADIANS(AI1082))+(SQRT((SQRT(9.81*2*Basic!$C$4)*SIN(RADIANS(AI1082))*SQRT(9.81*2*Basic!$C$4)*SIN(RADIANS(AI1082)))-19.62*(-Basic!$C$3))))*SQRT(9.81*2*Basic!$C$4)*COS(RADIANS(AI1082))</f>
        <v>4.4718512322460118</v>
      </c>
    </row>
    <row r="1083" spans="6:36" x14ac:dyDescent="0.3">
      <c r="F1083" s="36">
        <f t="shared" si="111"/>
        <v>4.4719188442357369</v>
      </c>
      <c r="G1083" s="36">
        <f>Tool!$D$10+('Trajectory Map'!F1083*SIN(RADIANS(90-2*DEGREES(ASIN($D$5/2000))))/COS(RADIANS(90-2*DEGREES(ASIN($D$5/2000))))-('Trajectory Map'!F1083*'Trajectory Map'!F1083/((Tool!$D$9-Tool!$D$10)*4*COS(RADIANS(90-2*DEGREES(ASIN($D$5/2000))))*COS(RADIANS(90-2*DEGREES(ASIN($D$5/2000)))))))</f>
        <v>-0.28452720559550126</v>
      </c>
      <c r="AC1083">
        <f t="shared" si="115"/>
        <v>1081</v>
      </c>
      <c r="AD1083">
        <f t="shared" si="112"/>
        <v>1682.6880281264262</v>
      </c>
      <c r="AE1083">
        <v>0</v>
      </c>
      <c r="AF1083">
        <v>0</v>
      </c>
      <c r="AG1083">
        <f t="shared" si="113"/>
        <v>32.717682500681029</v>
      </c>
      <c r="AH1083">
        <f t="shared" si="110"/>
        <v>65.435365001362058</v>
      </c>
      <c r="AI1083">
        <f t="shared" si="114"/>
        <v>24.564634998637942</v>
      </c>
      <c r="AJ1083">
        <f>(1/9.81)*(SQRT(9.81*2*Basic!$C$4)*SIN(RADIANS(AI1083))+(SQRT((SQRT(9.81*2*Basic!$C$4)*SIN(RADIANS(AI1083))*SQRT(9.81*2*Basic!$C$4)*SIN(RADIANS(AI1083)))-19.62*(-Basic!$C$3))))*SQRT(9.81*2*Basic!$C$4)*COS(RADIANS(AI1083))</f>
        <v>4.4719188442357369</v>
      </c>
    </row>
    <row r="1084" spans="6:36" x14ac:dyDescent="0.3">
      <c r="F1084" s="36">
        <f t="shared" si="111"/>
        <v>4.4719773031995489</v>
      </c>
      <c r="G1084" s="36">
        <f>Tool!$D$10+('Trajectory Map'!F1084*SIN(RADIANS(90-2*DEGREES(ASIN($D$5/2000))))/COS(RADIANS(90-2*DEGREES(ASIN($D$5/2000))))-('Trajectory Map'!F1084*'Trajectory Map'!F1084/((Tool!$D$9-Tool!$D$10)*4*COS(RADIANS(90-2*DEGREES(ASIN($D$5/2000))))*COS(RADIANS(90-2*DEGREES(ASIN($D$5/2000)))))))</f>
        <v>-0.28467932822830733</v>
      </c>
      <c r="AC1084">
        <f t="shared" si="115"/>
        <v>1082</v>
      </c>
      <c r="AD1084">
        <f t="shared" si="112"/>
        <v>1682.0451836975128</v>
      </c>
      <c r="AE1084">
        <v>0</v>
      </c>
      <c r="AF1084">
        <v>0</v>
      </c>
      <c r="AG1084">
        <f t="shared" si="113"/>
        <v>32.751739154935109</v>
      </c>
      <c r="AH1084">
        <f t="shared" si="110"/>
        <v>65.503478309870218</v>
      </c>
      <c r="AI1084">
        <f t="shared" si="114"/>
        <v>24.496521690129782</v>
      </c>
      <c r="AJ1084">
        <f>(1/9.81)*(SQRT(9.81*2*Basic!$C$4)*SIN(RADIANS(AI1084))+(SQRT((SQRT(9.81*2*Basic!$C$4)*SIN(RADIANS(AI1084))*SQRT(9.81*2*Basic!$C$4)*SIN(RADIANS(AI1084)))-19.62*(-Basic!$C$3))))*SQRT(9.81*2*Basic!$C$4)*COS(RADIANS(AI1084))</f>
        <v>4.4719773031995489</v>
      </c>
    </row>
    <row r="1085" spans="6:36" x14ac:dyDescent="0.3">
      <c r="F1085" s="36">
        <f t="shared" si="111"/>
        <v>4.4720266101053285</v>
      </c>
      <c r="G1085" s="36">
        <f>Tool!$D$10+('Trajectory Map'!F1085*SIN(RADIANS(90-2*DEGREES(ASIN($D$5/2000))))/COS(RADIANS(90-2*DEGREES(ASIN($D$5/2000))))-('Trajectory Map'!F1085*'Trajectory Map'!F1085/((Tool!$D$9-Tool!$D$10)*4*COS(RADIANS(90-2*DEGREES(ASIN($D$5/2000))))*COS(RADIANS(90-2*DEGREES(ASIN($D$5/2000)))))))</f>
        <v>-0.28480763721696345</v>
      </c>
      <c r="AC1085">
        <f t="shared" si="115"/>
        <v>1083</v>
      </c>
      <c r="AD1085">
        <f t="shared" si="112"/>
        <v>1681.4014987503729</v>
      </c>
      <c r="AE1085">
        <v>0</v>
      </c>
      <c r="AF1085">
        <v>0</v>
      </c>
      <c r="AG1085">
        <f t="shared" si="113"/>
        <v>32.785808835970244</v>
      </c>
      <c r="AH1085">
        <f t="shared" si="110"/>
        <v>65.571617671940487</v>
      </c>
      <c r="AI1085">
        <f t="shared" si="114"/>
        <v>24.428382328059513</v>
      </c>
      <c r="AJ1085">
        <f>(1/9.81)*(SQRT(9.81*2*Basic!$C$4)*SIN(RADIANS(AI1085))+(SQRT((SQRT(9.81*2*Basic!$C$4)*SIN(RADIANS(AI1085))*SQRT(9.81*2*Basic!$C$4)*SIN(RADIANS(AI1085)))-19.62*(-Basic!$C$3))))*SQRT(9.81*2*Basic!$C$4)*COS(RADIANS(AI1085))</f>
        <v>4.4720266101053285</v>
      </c>
    </row>
    <row r="1086" spans="6:36" x14ac:dyDescent="0.3">
      <c r="F1086" s="36">
        <f t="shared" si="111"/>
        <v>4.4720667659417739</v>
      </c>
      <c r="G1086" s="36">
        <f>Tool!$D$10+('Trajectory Map'!F1086*SIN(RADIANS(90-2*DEGREES(ASIN($D$5/2000))))/COS(RADIANS(90-2*DEGREES(ASIN($D$5/2000))))-('Trajectory Map'!F1086*'Trajectory Map'!F1086/((Tool!$D$9-Tool!$D$10)*4*COS(RADIANS(90-2*DEGREES(ASIN($D$5/2000))))*COS(RADIANS(90-2*DEGREES(ASIN($D$5/2000)))))))</f>
        <v>-0.28491213413892513</v>
      </c>
      <c r="AC1086">
        <f t="shared" si="115"/>
        <v>1084</v>
      </c>
      <c r="AD1086">
        <f t="shared" si="112"/>
        <v>1680.7569723193178</v>
      </c>
      <c r="AE1086">
        <v>0</v>
      </c>
      <c r="AF1086">
        <v>0</v>
      </c>
      <c r="AG1086">
        <f t="shared" si="113"/>
        <v>32.819891570806547</v>
      </c>
      <c r="AH1086">
        <f t="shared" si="110"/>
        <v>65.639783141613094</v>
      </c>
      <c r="AI1086">
        <f t="shared" si="114"/>
        <v>24.360216858386906</v>
      </c>
      <c r="AJ1086">
        <f>(1/9.81)*(SQRT(9.81*2*Basic!$C$4)*SIN(RADIANS(AI1086))+(SQRT((SQRT(9.81*2*Basic!$C$4)*SIN(RADIANS(AI1086))*SQRT(9.81*2*Basic!$C$4)*SIN(RADIANS(AI1086)))-19.62*(-Basic!$C$3))))*SQRT(9.81*2*Basic!$C$4)*COS(RADIANS(AI1086))</f>
        <v>4.4720667659417739</v>
      </c>
    </row>
    <row r="1087" spans="6:36" x14ac:dyDescent="0.3">
      <c r="F1087" s="36">
        <f t="shared" si="111"/>
        <v>4.4720977717183708</v>
      </c>
      <c r="G1087" s="36">
        <f>Tool!$D$10+('Trajectory Map'!F1087*SIN(RADIANS(90-2*DEGREES(ASIN($D$5/2000))))/COS(RADIANS(90-2*DEGREES(ASIN($D$5/2000))))-('Trajectory Map'!F1087*'Trajectory Map'!F1087/((Tool!$D$9-Tool!$D$10)*4*COS(RADIANS(90-2*DEGREES(ASIN($D$5/2000))))*COS(RADIANS(90-2*DEGREES(ASIN($D$5/2000)))))))</f>
        <v>-0.28499282081060784</v>
      </c>
      <c r="AC1087">
        <f t="shared" si="115"/>
        <v>1085</v>
      </c>
      <c r="AD1087">
        <f t="shared" si="112"/>
        <v>1680.1116034359145</v>
      </c>
      <c r="AE1087">
        <v>0</v>
      </c>
      <c r="AF1087">
        <v>0</v>
      </c>
      <c r="AG1087">
        <f t="shared" si="113"/>
        <v>32.853987386534413</v>
      </c>
      <c r="AH1087">
        <f t="shared" si="110"/>
        <v>65.707974773068827</v>
      </c>
      <c r="AI1087">
        <f t="shared" si="114"/>
        <v>24.292025226931173</v>
      </c>
      <c r="AJ1087">
        <f>(1/9.81)*(SQRT(9.81*2*Basic!$C$4)*SIN(RADIANS(AI1087))+(SQRT((SQRT(9.81*2*Basic!$C$4)*SIN(RADIANS(AI1087))*SQRT(9.81*2*Basic!$C$4)*SIN(RADIANS(AI1087)))-19.62*(-Basic!$C$3))))*SQRT(9.81*2*Basic!$C$4)*COS(RADIANS(AI1087))</f>
        <v>4.4720977717183708</v>
      </c>
    </row>
    <row r="1088" spans="6:36" x14ac:dyDescent="0.3">
      <c r="F1088" s="36">
        <f t="shared" si="111"/>
        <v>4.4721196284653741</v>
      </c>
      <c r="G1088" s="36">
        <f>Tool!$D$10+('Trajectory Map'!F1088*SIN(RADIANS(90-2*DEGREES(ASIN($D$5/2000))))/COS(RADIANS(90-2*DEGREES(ASIN($D$5/2000))))-('Trajectory Map'!F1088*'Trajectory Map'!F1088/((Tool!$D$9-Tool!$D$10)*4*COS(RADIANS(90-2*DEGREES(ASIN($D$5/2000))))*COS(RADIANS(90-2*DEGREES(ASIN($D$5/2000)))))))</f>
        <v>-0.28504969928725821</v>
      </c>
      <c r="AC1088">
        <f t="shared" si="115"/>
        <v>1086</v>
      </c>
      <c r="AD1088">
        <f t="shared" si="112"/>
        <v>1679.4653911289747</v>
      </c>
      <c r="AE1088">
        <v>0</v>
      </c>
      <c r="AF1088">
        <v>0</v>
      </c>
      <c r="AG1088">
        <f t="shared" si="113"/>
        <v>32.888096310314793</v>
      </c>
      <c r="AH1088">
        <f t="shared" si="110"/>
        <v>65.776192620629587</v>
      </c>
      <c r="AI1088">
        <f t="shared" si="114"/>
        <v>24.223807379370413</v>
      </c>
      <c r="AJ1088">
        <f>(1/9.81)*(SQRT(9.81*2*Basic!$C$4)*SIN(RADIANS(AI1088))+(SQRT((SQRT(9.81*2*Basic!$C$4)*SIN(RADIANS(AI1088))*SQRT(9.81*2*Basic!$C$4)*SIN(RADIANS(AI1088)))-19.62*(-Basic!$C$3))))*SQRT(9.81*2*Basic!$C$4)*COS(RADIANS(AI1088))</f>
        <v>4.4721196284653741</v>
      </c>
    </row>
    <row r="1089" spans="6:36" x14ac:dyDescent="0.3">
      <c r="F1089" s="36">
        <f t="shared" si="111"/>
        <v>4.4721323372337762</v>
      </c>
      <c r="G1089" s="36">
        <f>Tool!$D$10+('Trajectory Map'!F1089*SIN(RADIANS(90-2*DEGREES(ASIN($D$5/2000))))/COS(RADIANS(90-2*DEGREES(ASIN($D$5/2000))))-('Trajectory Map'!F1089*'Trajectory Map'!F1089/((Tool!$D$9-Tool!$D$10)*4*COS(RADIANS(90-2*DEGREES(ASIN($D$5/2000))))*COS(RADIANS(90-2*DEGREES(ASIN($D$5/2000)))))))</f>
        <v>-0.28508277186281639</v>
      </c>
      <c r="AC1089">
        <f t="shared" si="115"/>
        <v>1087</v>
      </c>
      <c r="AD1089">
        <f t="shared" si="112"/>
        <v>1678.818334424544</v>
      </c>
      <c r="AE1089">
        <v>0</v>
      </c>
      <c r="AF1089">
        <v>0</v>
      </c>
      <c r="AG1089">
        <f t="shared" si="113"/>
        <v>32.922218369379472</v>
      </c>
      <c r="AH1089">
        <f t="shared" si="110"/>
        <v>65.844436738758944</v>
      </c>
      <c r="AI1089">
        <f t="shared" si="114"/>
        <v>24.155563261241056</v>
      </c>
      <c r="AJ1089">
        <f>(1/9.81)*(SQRT(9.81*2*Basic!$C$4)*SIN(RADIANS(AI1089))+(SQRT((SQRT(9.81*2*Basic!$C$4)*SIN(RADIANS(AI1089))*SQRT(9.81*2*Basic!$C$4)*SIN(RADIANS(AI1089)))-19.62*(-Basic!$C$3))))*SQRT(9.81*2*Basic!$C$4)*COS(RADIANS(AI1089))</f>
        <v>4.4721323372337762</v>
      </c>
    </row>
    <row r="1090" spans="6:36" x14ac:dyDescent="0.3">
      <c r="F1090" s="36">
        <f t="shared" si="111"/>
        <v>4.4721358990952975</v>
      </c>
      <c r="G1090" s="36">
        <f>Tool!$D$10+('Trajectory Map'!F1090*SIN(RADIANS(90-2*DEGREES(ASIN($D$5/2000))))/COS(RADIANS(90-2*DEGREES(ASIN($D$5/2000))))-('Trajectory Map'!F1090*'Trajectory Map'!F1090/((Tool!$D$9-Tool!$D$10)*4*COS(RADIANS(90-2*DEGREES(ASIN($D$5/2000))))*COS(RADIANS(90-2*DEGREES(ASIN($D$5/2000)))))))</f>
        <v>-0.28509204106982011</v>
      </c>
      <c r="AC1090">
        <f t="shared" si="115"/>
        <v>1088</v>
      </c>
      <c r="AD1090">
        <f t="shared" si="112"/>
        <v>1678.1704323458926</v>
      </c>
      <c r="AE1090">
        <v>0</v>
      </c>
      <c r="AF1090">
        <v>0</v>
      </c>
      <c r="AG1090">
        <f t="shared" si="113"/>
        <v>32.956353591031395</v>
      </c>
      <c r="AH1090">
        <f t="shared" si="110"/>
        <v>65.912707182062789</v>
      </c>
      <c r="AI1090">
        <f t="shared" si="114"/>
        <v>24.087292817937211</v>
      </c>
      <c r="AJ1090">
        <f>(1/9.81)*(SQRT(9.81*2*Basic!$C$4)*SIN(RADIANS(AI1090))+(SQRT((SQRT(9.81*2*Basic!$C$4)*SIN(RADIANS(AI1090))*SQRT(9.81*2*Basic!$C$4)*SIN(RADIANS(AI1090)))-19.62*(-Basic!$C$3))))*SQRT(9.81*2*Basic!$C$4)*COS(RADIANS(AI1090))</f>
        <v>4.4721358990952975</v>
      </c>
    </row>
    <row r="1091" spans="6:36" x14ac:dyDescent="0.3">
      <c r="F1091" s="36">
        <f t="shared" si="111"/>
        <v>4.4721303151423433</v>
      </c>
      <c r="G1091" s="36">
        <f>Tool!$D$10+('Trajectory Map'!F1091*SIN(RADIANS(90-2*DEGREES(ASIN($D$5/2000))))/COS(RADIANS(90-2*DEGREES(ASIN($D$5/2000))))-('Trajectory Map'!F1091*'Trajectory Map'!F1091/((Tool!$D$9-Tool!$D$10)*4*COS(RADIANS(90-2*DEGREES(ASIN($D$5/2000))))*COS(RADIANS(90-2*DEGREES(ASIN($D$5/2000)))))))</f>
        <v>-0.28507750967921552</v>
      </c>
      <c r="AC1091">
        <f t="shared" si="115"/>
        <v>1089</v>
      </c>
      <c r="AD1091">
        <f t="shared" si="112"/>
        <v>1677.5216839135046</v>
      </c>
      <c r="AE1091">
        <v>0</v>
      </c>
      <c r="AF1091">
        <v>0</v>
      </c>
      <c r="AG1091">
        <f t="shared" si="113"/>
        <v>32.99050200264486</v>
      </c>
      <c r="AH1091">
        <f t="shared" ref="AH1091:AH1154" si="116">AG1091*2</f>
        <v>65.981004005289719</v>
      </c>
      <c r="AI1091">
        <f t="shared" si="114"/>
        <v>24.018995994710281</v>
      </c>
      <c r="AJ1091">
        <f>(1/9.81)*(SQRT(9.81*2*Basic!$C$4)*SIN(RADIANS(AI1091))+(SQRT((SQRT(9.81*2*Basic!$C$4)*SIN(RADIANS(AI1091))*SQRT(9.81*2*Basic!$C$4)*SIN(RADIANS(AI1091)))-19.62*(-Basic!$C$3))))*SQRT(9.81*2*Basic!$C$4)*COS(RADIANS(AI1091))</f>
        <v>4.4721303151423433</v>
      </c>
    </row>
    <row r="1092" spans="6:36" x14ac:dyDescent="0.3">
      <c r="F1092" s="36">
        <f t="shared" ref="F1092:F1155" si="117">AJ1092</f>
        <v>4.4721155864879929</v>
      </c>
      <c r="G1092" s="36">
        <f>Tool!$D$10+('Trajectory Map'!F1092*SIN(RADIANS(90-2*DEGREES(ASIN($D$5/2000))))/COS(RADIANS(90-2*DEGREES(ASIN($D$5/2000))))-('Trajectory Map'!F1092*'Trajectory Map'!F1092/((Tool!$D$9-Tool!$D$10)*4*COS(RADIANS(90-2*DEGREES(ASIN($D$5/2000))))*COS(RADIANS(90-2*DEGREES(ASIN($D$5/2000)))))))</f>
        <v>-0.28503918070026657</v>
      </c>
      <c r="AC1092">
        <f t="shared" si="115"/>
        <v>1090</v>
      </c>
      <c r="AD1092">
        <f t="shared" ref="AD1092:AD1155" si="118">SQRT($AB$7-(AC1092*AC1092))</f>
        <v>1676.8720881450679</v>
      </c>
      <c r="AE1092">
        <v>0</v>
      </c>
      <c r="AF1092">
        <v>0</v>
      </c>
      <c r="AG1092">
        <f t="shared" ref="AG1092:AG1155" si="119">DEGREES(ASIN(AC1092/2000))</f>
        <v>33.024663631665867</v>
      </c>
      <c r="AH1092">
        <f t="shared" si="116"/>
        <v>66.049327263331733</v>
      </c>
      <c r="AI1092">
        <f t="shared" ref="AI1092:AI1155" si="120">90-AH1092</f>
        <v>23.950672736668267</v>
      </c>
      <c r="AJ1092">
        <f>(1/9.81)*(SQRT(9.81*2*Basic!$C$4)*SIN(RADIANS(AI1092))+(SQRT((SQRT(9.81*2*Basic!$C$4)*SIN(RADIANS(AI1092))*SQRT(9.81*2*Basic!$C$4)*SIN(RADIANS(AI1092)))-19.62*(-Basic!$C$3))))*SQRT(9.81*2*Basic!$C$4)*COS(RADIANS(AI1092))</f>
        <v>4.4721155864879929</v>
      </c>
    </row>
    <row r="1093" spans="6:36" x14ac:dyDescent="0.3">
      <c r="F1093" s="36">
        <f t="shared" si="117"/>
        <v>4.4720917142659689</v>
      </c>
      <c r="G1093" s="36">
        <f>Tool!$D$10+('Trajectory Map'!F1093*SIN(RADIANS(90-2*DEGREES(ASIN($D$5/2000))))/COS(RADIANS(90-2*DEGREES(ASIN($D$5/2000))))-('Trajectory Map'!F1093*'Trajectory Map'!F1093/((Tool!$D$9-Tool!$D$10)*4*COS(RADIANS(90-2*DEGREES(ASIN($D$5/2000))))*COS(RADIANS(90-2*DEGREES(ASIN($D$5/2000)))))))</f>
        <v>-0.28497705738038448</v>
      </c>
      <c r="AC1093">
        <f t="shared" ref="AC1093:AC1156" si="121">AC1092+1</f>
        <v>1091</v>
      </c>
      <c r="AD1093">
        <f t="shared" si="118"/>
        <v>1676.2216440554632</v>
      </c>
      <c r="AE1093">
        <v>0</v>
      </c>
      <c r="AF1093">
        <v>0</v>
      </c>
      <c r="AG1093">
        <f t="shared" si="119"/>
        <v>33.058838505612371</v>
      </c>
      <c r="AH1093">
        <f t="shared" si="116"/>
        <v>66.117677011224743</v>
      </c>
      <c r="AI1093">
        <f t="shared" si="120"/>
        <v>23.882322988775257</v>
      </c>
      <c r="AJ1093">
        <f>(1/9.81)*(SQRT(9.81*2*Basic!$C$4)*SIN(RADIANS(AI1093))+(SQRT((SQRT(9.81*2*Basic!$C$4)*SIN(RADIANS(AI1093))*SQRT(9.81*2*Basic!$C$4)*SIN(RADIANS(AI1093)))-19.62*(-Basic!$C$3))))*SQRT(9.81*2*Basic!$C$4)*COS(RADIANS(AI1093))</f>
        <v>4.4720917142659689</v>
      </c>
    </row>
    <row r="1094" spans="6:36" x14ac:dyDescent="0.3">
      <c r="F1094" s="36">
        <f t="shared" si="117"/>
        <v>4.4720586996306144</v>
      </c>
      <c r="G1094" s="36">
        <f>Tool!$D$10+('Trajectory Map'!F1094*SIN(RADIANS(90-2*DEGREES(ASIN($D$5/2000))))/COS(RADIANS(90-2*DEGREES(ASIN($D$5/2000))))-('Trajectory Map'!F1094*'Trajectory Map'!F1094/((Tool!$D$9-Tool!$D$10)*4*COS(RADIANS(90-2*DEGREES(ASIN($D$5/2000))))*COS(RADIANS(90-2*DEGREES(ASIN($D$5/2000)))))))</f>
        <v>-0.28489114320501052</v>
      </c>
      <c r="AC1094">
        <f t="shared" si="121"/>
        <v>1092</v>
      </c>
      <c r="AD1094">
        <f t="shared" si="118"/>
        <v>1675.5703506567547</v>
      </c>
      <c r="AE1094">
        <v>0</v>
      </c>
      <c r="AF1094">
        <v>0</v>
      </c>
      <c r="AG1094">
        <f t="shared" si="119"/>
        <v>33.09302665207462</v>
      </c>
      <c r="AH1094">
        <f t="shared" si="116"/>
        <v>66.18605330414924</v>
      </c>
      <c r="AI1094">
        <f t="shared" si="120"/>
        <v>23.81394669585076</v>
      </c>
      <c r="AJ1094">
        <f>(1/9.81)*(SQRT(9.81*2*Basic!$C$4)*SIN(RADIANS(AI1094))+(SQRT((SQRT(9.81*2*Basic!$C$4)*SIN(RADIANS(AI1094))*SQRT(9.81*2*Basic!$C$4)*SIN(RADIANS(AI1094)))-19.62*(-Basic!$C$3))))*SQRT(9.81*2*Basic!$C$4)*COS(RADIANS(AI1094))</f>
        <v>4.4720586996306144</v>
      </c>
    </row>
    <row r="1095" spans="6:36" x14ac:dyDescent="0.3">
      <c r="F1095" s="36">
        <f t="shared" si="117"/>
        <v>4.4720165437568618</v>
      </c>
      <c r="G1095" s="36">
        <f>Tool!$D$10+('Trajectory Map'!F1095*SIN(RADIANS(90-2*DEGREES(ASIN($D$5/2000))))/COS(RADIANS(90-2*DEGREES(ASIN($D$5/2000))))-('Trajectory Map'!F1095*'Trajectory Map'!F1095/((Tool!$D$9-Tool!$D$10)*4*COS(RADIANS(90-2*DEGREES(ASIN($D$5/2000))))*COS(RADIANS(90-2*DEGREES(ASIN($D$5/2000)))))))</f>
        <v>-0.28478144189743482</v>
      </c>
      <c r="AC1095">
        <f t="shared" si="121"/>
        <v>1093</v>
      </c>
      <c r="AD1095">
        <f t="shared" si="118"/>
        <v>1674.9182069581786</v>
      </c>
      <c r="AE1095">
        <v>0</v>
      </c>
      <c r="AF1095">
        <v>0</v>
      </c>
      <c r="AG1095">
        <f t="shared" si="119"/>
        <v>33.127228098715314</v>
      </c>
      <c r="AH1095">
        <f t="shared" si="116"/>
        <v>66.254456197430628</v>
      </c>
      <c r="AI1095">
        <f t="shared" si="120"/>
        <v>23.745543802569372</v>
      </c>
      <c r="AJ1095">
        <f>(1/9.81)*(SQRT(9.81*2*Basic!$C$4)*SIN(RADIANS(AI1095))+(SQRT((SQRT(9.81*2*Basic!$C$4)*SIN(RADIANS(AI1095))*SQRT(9.81*2*Basic!$C$4)*SIN(RADIANS(AI1095)))-19.62*(-Basic!$C$3))))*SQRT(9.81*2*Basic!$C$4)*COS(RADIANS(AI1095))</f>
        <v>4.4720165437568618</v>
      </c>
    </row>
    <row r="1096" spans="6:36" x14ac:dyDescent="0.3">
      <c r="F1096" s="36">
        <f t="shared" si="117"/>
        <v>4.4719652478402176</v>
      </c>
      <c r="G1096" s="36">
        <f>Tool!$D$10+('Trajectory Map'!F1096*SIN(RADIANS(90-2*DEGREES(ASIN($D$5/2000))))/COS(RADIANS(90-2*DEGREES(ASIN($D$5/2000))))-('Trajectory Map'!F1096*'Trajectory Map'!F1096/((Tool!$D$9-Tool!$D$10)*4*COS(RADIANS(90-2*DEGREES(ASIN($D$5/2000))))*COS(RADIANS(90-2*DEGREES(ASIN($D$5/2000)))))))</f>
        <v>-0.28464795741869331</v>
      </c>
      <c r="AC1096">
        <f t="shared" si="121"/>
        <v>1094</v>
      </c>
      <c r="AD1096">
        <f t="shared" si="118"/>
        <v>1674.2652119661329</v>
      </c>
      <c r="AE1096">
        <v>0</v>
      </c>
      <c r="AF1096">
        <v>0</v>
      </c>
      <c r="AG1096">
        <f t="shared" si="119"/>
        <v>33.161442873270026</v>
      </c>
      <c r="AH1096">
        <f t="shared" si="116"/>
        <v>66.322885746540052</v>
      </c>
      <c r="AI1096">
        <f t="shared" si="120"/>
        <v>23.677114253459948</v>
      </c>
      <c r="AJ1096">
        <f>(1/9.81)*(SQRT(9.81*2*Basic!$C$4)*SIN(RADIANS(AI1096))+(SQRT((SQRT(9.81*2*Basic!$C$4)*SIN(RADIANS(AI1096))*SQRT(9.81*2*Basic!$C$4)*SIN(RADIANS(AI1096)))-19.62*(-Basic!$C$3))))*SQRT(9.81*2*Basic!$C$4)*COS(RADIANS(AI1096))</f>
        <v>4.4719652478402176</v>
      </c>
    </row>
    <row r="1097" spans="6:36" x14ac:dyDescent="0.3">
      <c r="F1097" s="36">
        <f t="shared" si="117"/>
        <v>4.4719048130967245</v>
      </c>
      <c r="G1097" s="36">
        <f>Tool!$D$10+('Trajectory Map'!F1097*SIN(RADIANS(90-2*DEGREES(ASIN($D$5/2000))))/COS(RADIANS(90-2*DEGREES(ASIN($D$5/2000))))-('Trajectory Map'!F1097*'Trajectory Map'!F1097/((Tool!$D$9-Tool!$D$10)*4*COS(RADIANS(90-2*DEGREES(ASIN($D$5/2000))))*COS(RADIANS(90-2*DEGREES(ASIN($D$5/2000)))))))</f>
        <v>-0.28449069396737059</v>
      </c>
      <c r="AC1097">
        <f t="shared" si="121"/>
        <v>1095</v>
      </c>
      <c r="AD1097">
        <f t="shared" si="118"/>
        <v>1673.611364684167</v>
      </c>
      <c r="AE1097">
        <v>0</v>
      </c>
      <c r="AF1097">
        <v>0</v>
      </c>
      <c r="AG1097">
        <f t="shared" si="119"/>
        <v>33.195671003547425</v>
      </c>
      <c r="AH1097">
        <f t="shared" si="116"/>
        <v>66.391342007094849</v>
      </c>
      <c r="AI1097">
        <f t="shared" si="120"/>
        <v>23.608657992905151</v>
      </c>
      <c r="AJ1097">
        <f>(1/9.81)*(SQRT(9.81*2*Basic!$C$4)*SIN(RADIANS(AI1097))+(SQRT((SQRT(9.81*2*Basic!$C$4)*SIN(RADIANS(AI1097))*SQRT(9.81*2*Basic!$C$4)*SIN(RADIANS(AI1097)))-19.62*(-Basic!$C$3))))*SQRT(9.81*2*Basic!$C$4)*COS(RADIANS(AI1097))</f>
        <v>4.4719048130967245</v>
      </c>
    </row>
    <row r="1098" spans="6:36" x14ac:dyDescent="0.3">
      <c r="F1098" s="36">
        <f t="shared" si="117"/>
        <v>4.4718352407629434</v>
      </c>
      <c r="G1098" s="36">
        <f>Tool!$D$10+('Trajectory Map'!F1098*SIN(RADIANS(90-2*DEGREES(ASIN($D$5/2000))))/COS(RADIANS(90-2*DEGREES(ASIN($D$5/2000))))-('Trajectory Map'!F1098*'Trajectory Map'!F1098/((Tool!$D$9-Tool!$D$10)*4*COS(RADIANS(90-2*DEGREES(ASIN($D$5/2000))))*COS(RADIANS(90-2*DEGREES(ASIN($D$5/2000)))))))</f>
        <v>-0.2843096559794791</v>
      </c>
      <c r="AC1098">
        <f t="shared" si="121"/>
        <v>1096</v>
      </c>
      <c r="AD1098">
        <f t="shared" si="118"/>
        <v>1672.9566641129709</v>
      </c>
      <c r="AE1098">
        <v>0</v>
      </c>
      <c r="AF1098">
        <v>0</v>
      </c>
      <c r="AG1098">
        <f t="shared" si="119"/>
        <v>33.229912517429561</v>
      </c>
      <c r="AH1098">
        <f t="shared" si="116"/>
        <v>66.459825034859122</v>
      </c>
      <c r="AI1098">
        <f t="shared" si="120"/>
        <v>23.540174965140878</v>
      </c>
      <c r="AJ1098">
        <f>(1/9.81)*(SQRT(9.81*2*Basic!$C$4)*SIN(RADIANS(AI1098))+(SQRT((SQRT(9.81*2*Basic!$C$4)*SIN(RADIANS(AI1098))*SQRT(9.81*2*Basic!$C$4)*SIN(RADIANS(AI1098)))-19.62*(-Basic!$C$3))))*SQRT(9.81*2*Basic!$C$4)*COS(RADIANS(AI1098))</f>
        <v>4.4718352407629434</v>
      </c>
    </row>
    <row r="1099" spans="6:36" x14ac:dyDescent="0.3">
      <c r="F1099" s="36">
        <f t="shared" si="117"/>
        <v>4.4717565320959238</v>
      </c>
      <c r="G1099" s="36">
        <f>Tool!$D$10+('Trajectory Map'!F1099*SIN(RADIANS(90-2*DEGREES(ASIN($D$5/2000))))/COS(RADIANS(90-2*DEGREES(ASIN($D$5/2000))))-('Trajectory Map'!F1099*'Trajectory Map'!F1099/((Tool!$D$9-Tool!$D$10)*4*COS(RADIANS(90-2*DEGREES(ASIN($D$5/2000))))*COS(RADIANS(90-2*DEGREES(ASIN($D$5/2000)))))))</f>
        <v>-0.28410484812829218</v>
      </c>
      <c r="AC1099">
        <f t="shared" si="121"/>
        <v>1097</v>
      </c>
      <c r="AD1099">
        <f t="shared" si="118"/>
        <v>1672.3011092503646</v>
      </c>
      <c r="AE1099">
        <v>0</v>
      </c>
      <c r="AF1099">
        <v>0</v>
      </c>
      <c r="AG1099">
        <f t="shared" si="119"/>
        <v>33.264167442872164</v>
      </c>
      <c r="AH1099">
        <f t="shared" si="116"/>
        <v>66.528334885744329</v>
      </c>
      <c r="AI1099">
        <f t="shared" si="120"/>
        <v>23.471665114255671</v>
      </c>
      <c r="AJ1099">
        <f>(1/9.81)*(SQRT(9.81*2*Basic!$C$4)*SIN(RADIANS(AI1099))+(SQRT((SQRT(9.81*2*Basic!$C$4)*SIN(RADIANS(AI1099))*SQRT(9.81*2*Basic!$C$4)*SIN(RADIANS(AI1099)))-19.62*(-Basic!$C$3))))*SQRT(9.81*2*Basic!$C$4)*COS(RADIANS(AI1099))</f>
        <v>4.4717565320959238</v>
      </c>
    </row>
    <row r="1100" spans="6:36" x14ac:dyDescent="0.3">
      <c r="F1100" s="36">
        <f t="shared" si="117"/>
        <v>4.4716686883731773</v>
      </c>
      <c r="G1100" s="36">
        <f>Tool!$D$10+('Trajectory Map'!F1100*SIN(RADIANS(90-2*DEGREES(ASIN($D$5/2000))))/COS(RADIANS(90-2*DEGREES(ASIN($D$5/2000))))-('Trajectory Map'!F1100*'Trajectory Map'!F1100/((Tool!$D$9-Tool!$D$10)*4*COS(RADIANS(90-2*DEGREES(ASIN($D$5/2000))))*COS(RADIANS(90-2*DEGREES(ASIN($D$5/2000)))))))</f>
        <v>-0.28387627532417348</v>
      </c>
      <c r="AC1100">
        <f t="shared" si="121"/>
        <v>1098</v>
      </c>
      <c r="AD1100">
        <f t="shared" si="118"/>
        <v>1671.6446990912871</v>
      </c>
      <c r="AE1100">
        <v>0</v>
      </c>
      <c r="AF1100">
        <v>0</v>
      </c>
      <c r="AG1100">
        <f t="shared" si="119"/>
        <v>33.298435807904987</v>
      </c>
      <c r="AH1100">
        <f t="shared" si="116"/>
        <v>66.596871615809974</v>
      </c>
      <c r="AI1100">
        <f t="shared" si="120"/>
        <v>23.403128384190026</v>
      </c>
      <c r="AJ1100">
        <f>(1/9.81)*(SQRT(9.81*2*Basic!$C$4)*SIN(RADIANS(AI1100))+(SQRT((SQRT(9.81*2*Basic!$C$4)*SIN(RADIANS(AI1100))*SQRT(9.81*2*Basic!$C$4)*SIN(RADIANS(AI1100)))-19.62*(-Basic!$C$3))))*SQRT(9.81*2*Basic!$C$4)*COS(RADIANS(AI1100))</f>
        <v>4.4716686883731773</v>
      </c>
    </row>
    <row r="1101" spans="6:36" x14ac:dyDescent="0.3">
      <c r="F1101" s="36">
        <f t="shared" si="117"/>
        <v>4.4715717108926487</v>
      </c>
      <c r="G1101" s="36">
        <f>Tool!$D$10+('Trajectory Map'!F1101*SIN(RADIANS(90-2*DEGREES(ASIN($D$5/2000))))/COS(RADIANS(90-2*DEGREES(ASIN($D$5/2000))))-('Trajectory Map'!F1101*'Trajectory Map'!F1101/((Tool!$D$9-Tool!$D$10)*4*COS(RADIANS(90-2*DEGREES(ASIN($D$5/2000))))*COS(RADIANS(90-2*DEGREES(ASIN($D$5/2000)))))))</f>
        <v>-0.28362394271443137</v>
      </c>
      <c r="AC1101">
        <f t="shared" si="121"/>
        <v>1099</v>
      </c>
      <c r="AD1101">
        <f t="shared" si="118"/>
        <v>1670.9874326277861</v>
      </c>
      <c r="AE1101">
        <v>0</v>
      </c>
      <c r="AF1101">
        <v>0</v>
      </c>
      <c r="AG1101">
        <f t="shared" si="119"/>
        <v>33.332717640631991</v>
      </c>
      <c r="AH1101">
        <f t="shared" si="116"/>
        <v>66.665435281263981</v>
      </c>
      <c r="AI1101">
        <f t="shared" si="120"/>
        <v>23.334564718736019</v>
      </c>
      <c r="AJ1101">
        <f>(1/9.81)*(SQRT(9.81*2*Basic!$C$4)*SIN(RADIANS(AI1101))+(SQRT((SQRT(9.81*2*Basic!$C$4)*SIN(RADIANS(AI1101))*SQRT(9.81*2*Basic!$C$4)*SIN(RADIANS(AI1101)))-19.62*(-Basic!$C$3))))*SQRT(9.81*2*Basic!$C$4)*COS(RADIANS(AI1101))</f>
        <v>4.4715717108926487</v>
      </c>
    </row>
    <row r="1102" spans="6:36" x14ac:dyDescent="0.3">
      <c r="F1102" s="36">
        <f t="shared" si="117"/>
        <v>4.4714656009726923</v>
      </c>
      <c r="G1102" s="36">
        <f>Tool!$D$10+('Trajectory Map'!F1102*SIN(RADIANS(90-2*DEGREES(ASIN($D$5/2000))))/COS(RADIANS(90-2*DEGREES(ASIN($D$5/2000))))-('Trajectory Map'!F1102*'Trajectory Map'!F1102/((Tool!$D$9-Tool!$D$10)*4*COS(RADIANS(90-2*DEGREES(ASIN($D$5/2000))))*COS(RADIANS(90-2*DEGREES(ASIN($D$5/2000)))))))</f>
        <v>-0.28334785568314036</v>
      </c>
      <c r="AC1102">
        <f t="shared" si="121"/>
        <v>1100</v>
      </c>
      <c r="AD1102">
        <f t="shared" si="118"/>
        <v>1670.3293088490066</v>
      </c>
      <c r="AE1102">
        <v>0</v>
      </c>
      <c r="AF1102">
        <v>0</v>
      </c>
      <c r="AG1102">
        <f t="shared" si="119"/>
        <v>33.367012969231752</v>
      </c>
      <c r="AH1102">
        <f t="shared" si="116"/>
        <v>66.734025938463503</v>
      </c>
      <c r="AI1102">
        <f t="shared" si="120"/>
        <v>23.265974061536497</v>
      </c>
      <c r="AJ1102">
        <f>(1/9.81)*(SQRT(9.81*2*Basic!$C$4)*SIN(RADIANS(AI1102))+(SQRT((SQRT(9.81*2*Basic!$C$4)*SIN(RADIANS(AI1102))*SQRT(9.81*2*Basic!$C$4)*SIN(RADIANS(AI1102)))-19.62*(-Basic!$C$3))))*SQRT(9.81*2*Basic!$C$4)*COS(RADIANS(AI1102))</f>
        <v>4.4714656009726923</v>
      </c>
    </row>
    <row r="1103" spans="6:36" x14ac:dyDescent="0.3">
      <c r="F1103" s="36">
        <f t="shared" si="117"/>
        <v>4.4713503599520417</v>
      </c>
      <c r="G1103" s="36">
        <f>Tool!$D$10+('Trajectory Map'!F1103*SIN(RADIANS(90-2*DEGREES(ASIN($D$5/2000))))/COS(RADIANS(90-2*DEGREES(ASIN($D$5/2000))))-('Trajectory Map'!F1103*'Trajectory Map'!F1103/((Tool!$D$9-Tool!$D$10)*4*COS(RADIANS(90-2*DEGREES(ASIN($D$5/2000))))*COS(RADIANS(90-2*DEGREES(ASIN($D$5/2000)))))))</f>
        <v>-0.28304801985098749</v>
      </c>
      <c r="AC1103">
        <f t="shared" si="121"/>
        <v>1101</v>
      </c>
      <c r="AD1103">
        <f t="shared" si="118"/>
        <v>1669.6703267411804</v>
      </c>
      <c r="AE1103">
        <v>0</v>
      </c>
      <c r="AF1103">
        <v>0</v>
      </c>
      <c r="AG1103">
        <f t="shared" si="119"/>
        <v>33.40132182195768</v>
      </c>
      <c r="AH1103">
        <f t="shared" si="116"/>
        <v>66.80264364391536</v>
      </c>
      <c r="AI1103">
        <f t="shared" si="120"/>
        <v>23.19735635608464</v>
      </c>
      <c r="AJ1103">
        <f>(1/9.81)*(SQRT(9.81*2*Basic!$C$4)*SIN(RADIANS(AI1103))+(SQRT((SQRT(9.81*2*Basic!$C$4)*SIN(RADIANS(AI1103))*SQRT(9.81*2*Basic!$C$4)*SIN(RADIANS(AI1103)))-19.62*(-Basic!$C$3))))*SQRT(9.81*2*Basic!$C$4)*COS(RADIANS(AI1103))</f>
        <v>4.4713503599520417</v>
      </c>
    </row>
    <row r="1104" spans="6:36" x14ac:dyDescent="0.3">
      <c r="F1104" s="36">
        <f t="shared" si="117"/>
        <v>4.4712259891897785</v>
      </c>
      <c r="G1104" s="36">
        <f>Tool!$D$10+('Trajectory Map'!F1104*SIN(RADIANS(90-2*DEGREES(ASIN($D$5/2000))))/COS(RADIANS(90-2*DEGREES(ASIN($D$5/2000))))-('Trajectory Map'!F1104*'Trajectory Map'!F1104/((Tool!$D$9-Tool!$D$10)*4*COS(RADIANS(90-2*DEGREES(ASIN($D$5/2000))))*COS(RADIANS(90-2*DEGREES(ASIN($D$5/2000)))))))</f>
        <v>-0.28272444107508132</v>
      </c>
      <c r="AC1104">
        <f t="shared" si="121"/>
        <v>1102</v>
      </c>
      <c r="AD1104">
        <f t="shared" si="118"/>
        <v>1669.010485287615</v>
      </c>
      <c r="AE1104">
        <v>0</v>
      </c>
      <c r="AF1104">
        <v>0</v>
      </c>
      <c r="AG1104">
        <f t="shared" si="119"/>
        <v>33.435644227138368</v>
      </c>
      <c r="AH1104">
        <f t="shared" si="116"/>
        <v>66.871288454276737</v>
      </c>
      <c r="AI1104">
        <f t="shared" si="120"/>
        <v>23.128711545723263</v>
      </c>
      <c r="AJ1104">
        <f>(1/9.81)*(SQRT(9.81*2*Basic!$C$4)*SIN(RADIANS(AI1104))+(SQRT((SQRT(9.81*2*Basic!$C$4)*SIN(RADIANS(AI1104))*SQRT(9.81*2*Basic!$C$4)*SIN(RADIANS(AI1104)))-19.62*(-Basic!$C$3))))*SQRT(9.81*2*Basic!$C$4)*COS(RADIANS(AI1104))</f>
        <v>4.4712259891897785</v>
      </c>
    </row>
    <row r="1105" spans="6:36" x14ac:dyDescent="0.3">
      <c r="F1105" s="36">
        <f t="shared" si="117"/>
        <v>4.4710924900653168</v>
      </c>
      <c r="G1105" s="36">
        <f>Tool!$D$10+('Trajectory Map'!F1105*SIN(RADIANS(90-2*DEGREES(ASIN($D$5/2000))))/COS(RADIANS(90-2*DEGREES(ASIN($D$5/2000))))-('Trajectory Map'!F1105*'Trajectory Map'!F1105/((Tool!$D$9-Tool!$D$10)*4*COS(RADIANS(90-2*DEGREES(ASIN($D$5/2000))))*COS(RADIANS(90-2*DEGREES(ASIN($D$5/2000)))))))</f>
        <v>-0.282377125448809</v>
      </c>
      <c r="AC1105">
        <f t="shared" si="121"/>
        <v>1103</v>
      </c>
      <c r="AD1105">
        <f t="shared" si="118"/>
        <v>1668.3497834686825</v>
      </c>
      <c r="AE1105">
        <v>0</v>
      </c>
      <c r="AF1105">
        <v>0</v>
      </c>
      <c r="AG1105">
        <f t="shared" si="119"/>
        <v>33.469980213177834</v>
      </c>
      <c r="AH1105">
        <f t="shared" si="116"/>
        <v>66.939960426355668</v>
      </c>
      <c r="AI1105">
        <f t="shared" si="120"/>
        <v>23.060039573644332</v>
      </c>
      <c r="AJ1105">
        <f>(1/9.81)*(SQRT(9.81*2*Basic!$C$4)*SIN(RADIANS(AI1105))+(SQRT((SQRT(9.81*2*Basic!$C$4)*SIN(RADIANS(AI1105))*SQRT(9.81*2*Basic!$C$4)*SIN(RADIANS(AI1105)))-19.62*(-Basic!$C$3))))*SQRT(9.81*2*Basic!$C$4)*COS(RADIANS(AI1105))</f>
        <v>4.4710924900653168</v>
      </c>
    </row>
    <row r="1106" spans="6:36" x14ac:dyDescent="0.3">
      <c r="F1106" s="36">
        <f t="shared" si="117"/>
        <v>4.4709498639783565</v>
      </c>
      <c r="G1106" s="36">
        <f>Tool!$D$10+('Trajectory Map'!F1106*SIN(RADIANS(90-2*DEGREES(ASIN($D$5/2000))))/COS(RADIANS(90-2*DEGREES(ASIN($D$5/2000))))-('Trajectory Map'!F1106*'Trajectory Map'!F1106/((Tool!$D$9-Tool!$D$10)*4*COS(RADIANS(90-2*DEGREES(ASIN($D$5/2000))))*COS(RADIANS(90-2*DEGREES(ASIN($D$5/2000)))))))</f>
        <v>-0.28200607930162391</v>
      </c>
      <c r="AC1106">
        <f t="shared" si="121"/>
        <v>1104</v>
      </c>
      <c r="AD1106">
        <f t="shared" si="118"/>
        <v>1667.688220261809</v>
      </c>
      <c r="AE1106">
        <v>0</v>
      </c>
      <c r="AF1106">
        <v>0</v>
      </c>
      <c r="AG1106">
        <f t="shared" si="119"/>
        <v>33.504329808555909</v>
      </c>
      <c r="AH1106">
        <f t="shared" si="116"/>
        <v>67.008659617111817</v>
      </c>
      <c r="AI1106">
        <f t="shared" si="120"/>
        <v>22.991340382888183</v>
      </c>
      <c r="AJ1106">
        <f>(1/9.81)*(SQRT(9.81*2*Basic!$C$4)*SIN(RADIANS(AI1106))+(SQRT((SQRT(9.81*2*Basic!$C$4)*SIN(RADIANS(AI1106))*SQRT(9.81*2*Basic!$C$4)*SIN(RADIANS(AI1106)))-19.62*(-Basic!$C$3))))*SQRT(9.81*2*Basic!$C$4)*COS(RADIANS(AI1106))</f>
        <v>4.4709498639783565</v>
      </c>
    </row>
    <row r="1107" spans="6:36" x14ac:dyDescent="0.3">
      <c r="F1107" s="36">
        <f t="shared" si="117"/>
        <v>4.4707981123488656</v>
      </c>
      <c r="G1107" s="36">
        <f>Tool!$D$10+('Trajectory Map'!F1107*SIN(RADIANS(90-2*DEGREES(ASIN($D$5/2000))))/COS(RADIANS(90-2*DEGREES(ASIN($D$5/2000))))-('Trajectory Map'!F1107*'Trajectory Map'!F1107/((Tool!$D$9-Tool!$D$10)*4*COS(RADIANS(90-2*DEGREES(ASIN($D$5/2000))))*COS(RADIANS(90-2*DEGREES(ASIN($D$5/2000)))))))</f>
        <v>-0.28161130919888588</v>
      </c>
      <c r="AC1107">
        <f t="shared" si="121"/>
        <v>1105</v>
      </c>
      <c r="AD1107">
        <f t="shared" si="118"/>
        <v>1667.0257946414627</v>
      </c>
      <c r="AE1107">
        <v>0</v>
      </c>
      <c r="AF1107">
        <v>0</v>
      </c>
      <c r="AG1107">
        <f t="shared" si="119"/>
        <v>33.538693041828417</v>
      </c>
      <c r="AH1107">
        <f t="shared" si="116"/>
        <v>67.077386083656833</v>
      </c>
      <c r="AI1107">
        <f t="shared" si="120"/>
        <v>22.922613916343167</v>
      </c>
      <c r="AJ1107">
        <f>(1/9.81)*(SQRT(9.81*2*Basic!$C$4)*SIN(RADIANS(AI1107))+(SQRT((SQRT(9.81*2*Basic!$C$4)*SIN(RADIANS(AI1107))*SQRT(9.81*2*Basic!$C$4)*SIN(RADIANS(AI1107)))-19.62*(-Basic!$C$3))))*SQRT(9.81*2*Basic!$C$4)*COS(RADIANS(AI1107))</f>
        <v>4.4707981123488656</v>
      </c>
    </row>
    <row r="1108" spans="6:36" x14ac:dyDescent="0.3">
      <c r="F1108" s="36">
        <f t="shared" si="117"/>
        <v>4.4706372366170539</v>
      </c>
      <c r="G1108" s="36">
        <f>Tool!$D$10+('Trajectory Map'!F1108*SIN(RADIANS(90-2*DEGREES(ASIN($D$5/2000))))/COS(RADIANS(90-2*DEGREES(ASIN($D$5/2000))))-('Trajectory Map'!F1108*'Trajectory Map'!F1108/((Tool!$D$9-Tool!$D$10)*4*COS(RADIANS(90-2*DEGREES(ASIN($D$5/2000))))*COS(RADIANS(90-2*DEGREES(ASIN($D$5/2000)))))))</f>
        <v>-0.28119282194169593</v>
      </c>
      <c r="AC1108">
        <f t="shared" si="121"/>
        <v>1106</v>
      </c>
      <c r="AD1108">
        <f t="shared" si="118"/>
        <v>1666.3625055791431</v>
      </c>
      <c r="AE1108">
        <v>0</v>
      </c>
      <c r="AF1108">
        <v>0</v>
      </c>
      <c r="AG1108">
        <f t="shared" si="119"/>
        <v>33.573069941627637</v>
      </c>
      <c r="AH1108">
        <f t="shared" si="116"/>
        <v>67.146139883255273</v>
      </c>
      <c r="AI1108">
        <f t="shared" si="120"/>
        <v>22.853860116744727</v>
      </c>
      <c r="AJ1108">
        <f>(1/9.81)*(SQRT(9.81*2*Basic!$C$4)*SIN(RADIANS(AI1108))+(SQRT((SQRT(9.81*2*Basic!$C$4)*SIN(RADIANS(AI1108))*SQRT(9.81*2*Basic!$C$4)*SIN(RADIANS(AI1108)))-19.62*(-Basic!$C$3))))*SQRT(9.81*2*Basic!$C$4)*COS(RADIANS(AI1108))</f>
        <v>4.4706372366170539</v>
      </c>
    </row>
    <row r="1109" spans="6:36" x14ac:dyDescent="0.3">
      <c r="F1109" s="36">
        <f t="shared" si="117"/>
        <v>4.4704672382433355</v>
      </c>
      <c r="G1109" s="36">
        <f>Tool!$D$10+('Trajectory Map'!F1109*SIN(RADIANS(90-2*DEGREES(ASIN($D$5/2000))))/COS(RADIANS(90-2*DEGREES(ASIN($D$5/2000))))-('Trajectory Map'!F1109*'Trajectory Map'!F1109/((Tool!$D$9-Tool!$D$10)*4*COS(RADIANS(90-2*DEGREES(ASIN($D$5/2000))))*COS(RADIANS(90-2*DEGREES(ASIN($D$5/2000)))))))</f>
        <v>-0.28075062456667865</v>
      </c>
      <c r="AC1109">
        <f t="shared" si="121"/>
        <v>1107</v>
      </c>
      <c r="AD1109">
        <f t="shared" si="118"/>
        <v>1665.6983520433705</v>
      </c>
      <c r="AE1109">
        <v>0</v>
      </c>
      <c r="AF1109">
        <v>0</v>
      </c>
      <c r="AG1109">
        <f t="shared" si="119"/>
        <v>33.607460536662423</v>
      </c>
      <c r="AH1109">
        <f t="shared" si="116"/>
        <v>67.214921073324845</v>
      </c>
      <c r="AI1109">
        <f t="shared" si="120"/>
        <v>22.785078926675155</v>
      </c>
      <c r="AJ1109">
        <f>(1/9.81)*(SQRT(9.81*2*Basic!$C$4)*SIN(RADIANS(AI1109))+(SQRT((SQRT(9.81*2*Basic!$C$4)*SIN(RADIANS(AI1109))*SQRT(9.81*2*Basic!$C$4)*SIN(RADIANS(AI1109)))-19.62*(-Basic!$C$3))))*SQRT(9.81*2*Basic!$C$4)*COS(RADIANS(AI1109))</f>
        <v>4.4704672382433355</v>
      </c>
    </row>
    <row r="1110" spans="6:36" x14ac:dyDescent="0.3">
      <c r="F1110" s="36">
        <f t="shared" si="117"/>
        <v>4.4702881187083037</v>
      </c>
      <c r="G1110" s="36">
        <f>Tool!$D$10+('Trajectory Map'!F1110*SIN(RADIANS(90-2*DEGREES(ASIN($D$5/2000))))/COS(RADIANS(90-2*DEGREES(ASIN($D$5/2000))))-('Trajectory Map'!F1110*'Trajectory Map'!F1110/((Tool!$D$9-Tool!$D$10)*4*COS(RADIANS(90-2*DEGREES(ASIN($D$5/2000))))*COS(RADIANS(90-2*DEGREES(ASIN($D$5/2000)))))))</f>
        <v>-0.28028472434582063</v>
      </c>
      <c r="AC1110">
        <f t="shared" si="121"/>
        <v>1108</v>
      </c>
      <c r="AD1110">
        <f t="shared" si="118"/>
        <v>1665.0333329996731</v>
      </c>
      <c r="AE1110">
        <v>0</v>
      </c>
      <c r="AF1110">
        <v>0</v>
      </c>
      <c r="AG1110">
        <f t="shared" si="119"/>
        <v>33.641864855718701</v>
      </c>
      <c r="AH1110">
        <f t="shared" si="116"/>
        <v>67.283729711437402</v>
      </c>
      <c r="AI1110">
        <f t="shared" si="120"/>
        <v>22.716270288562598</v>
      </c>
      <c r="AJ1110">
        <f>(1/9.81)*(SQRT(9.81*2*Basic!$C$4)*SIN(RADIANS(AI1110))+(SQRT((SQRT(9.81*2*Basic!$C$4)*SIN(RADIANS(AI1110))*SQRT(9.81*2*Basic!$C$4)*SIN(RADIANS(AI1110)))-19.62*(-Basic!$C$3))))*SQRT(9.81*2*Basic!$C$4)*COS(RADIANS(AI1110))</f>
        <v>4.4702881187083037</v>
      </c>
    </row>
    <row r="1111" spans="6:36" x14ac:dyDescent="0.3">
      <c r="F1111" s="36">
        <f t="shared" si="117"/>
        <v>4.4700998795126985</v>
      </c>
      <c r="G1111" s="36">
        <f>Tool!$D$10+('Trajectory Map'!F1111*SIN(RADIANS(90-2*DEGREES(ASIN($D$5/2000))))/COS(RADIANS(90-2*DEGREES(ASIN($D$5/2000))))-('Trajectory Map'!F1111*'Trajectory Map'!F1111/((Tool!$D$9-Tool!$D$10)*4*COS(RADIANS(90-2*DEGREES(ASIN($D$5/2000))))*COS(RADIANS(90-2*DEGREES(ASIN($D$5/2000)))))))</f>
        <v>-0.27979512878626167</v>
      </c>
      <c r="AC1111">
        <f t="shared" si="121"/>
        <v>1109</v>
      </c>
      <c r="AD1111">
        <f t="shared" si="118"/>
        <v>1664.3674474105771</v>
      </c>
      <c r="AE1111">
        <v>0</v>
      </c>
      <c r="AF1111">
        <v>0</v>
      </c>
      <c r="AG1111">
        <f t="shared" si="119"/>
        <v>33.676282927659599</v>
      </c>
      <c r="AH1111">
        <f t="shared" si="116"/>
        <v>67.352565855319199</v>
      </c>
      <c r="AI1111">
        <f t="shared" si="120"/>
        <v>22.647434144680801</v>
      </c>
      <c r="AJ1111">
        <f>(1/9.81)*(SQRT(9.81*2*Basic!$C$4)*SIN(RADIANS(AI1111))+(SQRT((SQRT(9.81*2*Basic!$C$4)*SIN(RADIANS(AI1111))*SQRT(9.81*2*Basic!$C$4)*SIN(RADIANS(AI1111)))-19.62*(-Basic!$C$3))))*SQRT(9.81*2*Basic!$C$4)*COS(RADIANS(AI1111))</f>
        <v>4.4700998795126985</v>
      </c>
    </row>
    <row r="1112" spans="6:36" x14ac:dyDescent="0.3">
      <c r="F1112" s="36">
        <f t="shared" si="117"/>
        <v>4.4699025221773789</v>
      </c>
      <c r="G1112" s="36">
        <f>Tool!$D$10+('Trajectory Map'!F1112*SIN(RADIANS(90-2*DEGREES(ASIN($D$5/2000))))/COS(RADIANS(90-2*DEGREES(ASIN($D$5/2000))))-('Trajectory Map'!F1112*'Trajectory Map'!F1112/((Tool!$D$9-Tool!$D$10)*4*COS(RADIANS(90-2*DEGREES(ASIN($D$5/2000))))*COS(RADIANS(90-2*DEGREES(ASIN($D$5/2000)))))))</f>
        <v>-0.27928184563011804</v>
      </c>
      <c r="AC1112">
        <f t="shared" si="121"/>
        <v>1110</v>
      </c>
      <c r="AD1112">
        <f t="shared" si="118"/>
        <v>1663.7006942355947</v>
      </c>
      <c r="AE1112">
        <v>0</v>
      </c>
      <c r="AF1112">
        <v>0</v>
      </c>
      <c r="AG1112">
        <f t="shared" si="119"/>
        <v>33.710714781425942</v>
      </c>
      <c r="AH1112">
        <f t="shared" si="116"/>
        <v>67.421429562851884</v>
      </c>
      <c r="AI1112">
        <f t="shared" si="120"/>
        <v>22.578570437148116</v>
      </c>
      <c r="AJ1112">
        <f>(1/9.81)*(SQRT(9.81*2*Basic!$C$4)*SIN(RADIANS(AI1112))+(SQRT((SQRT(9.81*2*Basic!$C$4)*SIN(RADIANS(AI1112))*SQRT(9.81*2*Basic!$C$4)*SIN(RADIANS(AI1112)))-19.62*(-Basic!$C$3))))*SQRT(9.81*2*Basic!$C$4)*COS(RADIANS(AI1112))</f>
        <v>4.4699025221773789</v>
      </c>
    </row>
    <row r="1113" spans="6:36" x14ac:dyDescent="0.3">
      <c r="F1113" s="36">
        <f t="shared" si="117"/>
        <v>4.4696960482432937</v>
      </c>
      <c r="G1113" s="36">
        <f>Tool!$D$10+('Trajectory Map'!F1113*SIN(RADIANS(90-2*DEGREES(ASIN($D$5/2000))))/COS(RADIANS(90-2*DEGREES(ASIN($D$5/2000))))-('Trajectory Map'!F1113*'Trajectory Map'!F1113/((Tool!$D$9-Tool!$D$10)*4*COS(RADIANS(90-2*DEGREES(ASIN($D$5/2000))))*COS(RADIANS(90-2*DEGREES(ASIN($D$5/2000)))))))</f>
        <v>-0.27874488285428711</v>
      </c>
      <c r="AC1113">
        <f t="shared" si="121"/>
        <v>1111</v>
      </c>
      <c r="AD1113">
        <f t="shared" si="118"/>
        <v>1663.033072431213</v>
      </c>
      <c r="AE1113">
        <v>0</v>
      </c>
      <c r="AF1113">
        <v>0</v>
      </c>
      <c r="AG1113">
        <f t="shared" si="119"/>
        <v>33.745160446036351</v>
      </c>
      <c r="AH1113">
        <f t="shared" si="116"/>
        <v>67.490320892072702</v>
      </c>
      <c r="AI1113">
        <f t="shared" si="120"/>
        <v>22.509679107927298</v>
      </c>
      <c r="AJ1113">
        <f>(1/9.81)*(SQRT(9.81*2*Basic!$C$4)*SIN(RADIANS(AI1113))+(SQRT((SQRT(9.81*2*Basic!$C$4)*SIN(RADIANS(AI1113))*SQRT(9.81*2*Basic!$C$4)*SIN(RADIANS(AI1113)))-19.62*(-Basic!$C$3))))*SQRT(9.81*2*Basic!$C$4)*COS(RADIANS(AI1113))</f>
        <v>4.4696960482432937</v>
      </c>
    </row>
    <row r="1114" spans="6:36" x14ac:dyDescent="0.3">
      <c r="F1114" s="36">
        <f t="shared" si="117"/>
        <v>4.4694804592714439</v>
      </c>
      <c r="G1114" s="36">
        <f>Tool!$D$10+('Trajectory Map'!F1114*SIN(RADIANS(90-2*DEGREES(ASIN($D$5/2000))))/COS(RADIANS(90-2*DEGREES(ASIN($D$5/2000))))-('Trajectory Map'!F1114*'Trajectory Map'!F1114/((Tool!$D$9-Tool!$D$10)*4*COS(RADIANS(90-2*DEGREES(ASIN($D$5/2000))))*COS(RADIANS(90-2*DEGREES(ASIN($D$5/2000)))))))</f>
        <v>-0.27818424867022973</v>
      </c>
      <c r="AC1114">
        <f t="shared" si="121"/>
        <v>1112</v>
      </c>
      <c r="AD1114">
        <f t="shared" si="118"/>
        <v>1662.3645809508816</v>
      </c>
      <c r="AE1114">
        <v>0</v>
      </c>
      <c r="AF1114">
        <v>0</v>
      </c>
      <c r="AG1114">
        <f t="shared" si="119"/>
        <v>33.779619950587779</v>
      </c>
      <c r="AH1114">
        <f t="shared" si="116"/>
        <v>67.559239901175559</v>
      </c>
      <c r="AI1114">
        <f t="shared" si="120"/>
        <v>22.440760098824441</v>
      </c>
      <c r="AJ1114">
        <f>(1/9.81)*(SQRT(9.81*2*Basic!$C$4)*SIN(RADIANS(AI1114))+(SQRT((SQRT(9.81*2*Basic!$C$4)*SIN(RADIANS(AI1114))*SQRT(9.81*2*Basic!$C$4)*SIN(RADIANS(AI1114)))-19.62*(-Basic!$C$3))))*SQRT(9.81*2*Basic!$C$4)*COS(RADIANS(AI1114))</f>
        <v>4.4694804592714439</v>
      </c>
    </row>
    <row r="1115" spans="6:36" x14ac:dyDescent="0.3">
      <c r="F1115" s="36">
        <f t="shared" si="117"/>
        <v>4.4692557568428617</v>
      </c>
      <c r="G1115" s="36">
        <f>Tool!$D$10+('Trajectory Map'!F1115*SIN(RADIANS(90-2*DEGREES(ASIN($D$5/2000))))/COS(RADIANS(90-2*DEGREES(ASIN($D$5/2000))))-('Trajectory Map'!F1115*'Trajectory Map'!F1115/((Tool!$D$9-Tool!$D$10)*4*COS(RADIANS(90-2*DEGREES(ASIN($D$5/2000))))*COS(RADIANS(90-2*DEGREES(ASIN($D$5/2000)))))))</f>
        <v>-0.27759995152380057</v>
      </c>
      <c r="AC1115">
        <f t="shared" si="121"/>
        <v>1113</v>
      </c>
      <c r="AD1115">
        <f t="shared" si="118"/>
        <v>1661.695218745002</v>
      </c>
      <c r="AE1115">
        <v>0</v>
      </c>
      <c r="AF1115">
        <v>0</v>
      </c>
      <c r="AG1115">
        <f t="shared" si="119"/>
        <v>33.814093324255623</v>
      </c>
      <c r="AH1115">
        <f t="shared" si="116"/>
        <v>67.628186648511246</v>
      </c>
      <c r="AI1115">
        <f t="shared" si="120"/>
        <v>22.371813351488754</v>
      </c>
      <c r="AJ1115">
        <f>(1/9.81)*(SQRT(9.81*2*Basic!$C$4)*SIN(RADIANS(AI1115))+(SQRT((SQRT(9.81*2*Basic!$C$4)*SIN(RADIANS(AI1115))*SQRT(9.81*2*Basic!$C$4)*SIN(RADIANS(AI1115)))-19.62*(-Basic!$C$3))))*SQRT(9.81*2*Basic!$C$4)*COS(RADIANS(AI1115))</f>
        <v>4.4692557568428617</v>
      </c>
    </row>
    <row r="1116" spans="6:36" x14ac:dyDescent="0.3">
      <c r="F1116" s="36">
        <f t="shared" si="117"/>
        <v>4.4690219425585687</v>
      </c>
      <c r="G1116" s="36">
        <f>Tool!$D$10+('Trajectory Map'!F1116*SIN(RADIANS(90-2*DEGREES(ASIN($D$5/2000))))/COS(RADIANS(90-2*DEGREES(ASIN($D$5/2000))))-('Trajectory Map'!F1116*'Trajectory Map'!F1116/((Tool!$D$9-Tool!$D$10)*4*COS(RADIANS(90-2*DEGREES(ASIN($D$5/2000))))*COS(RADIANS(90-2*DEGREES(ASIN($D$5/2000)))))))</f>
        <v>-0.27699200009501013</v>
      </c>
      <c r="AC1116">
        <f t="shared" si="121"/>
        <v>1114</v>
      </c>
      <c r="AD1116">
        <f t="shared" si="118"/>
        <v>1661.0249847609157</v>
      </c>
      <c r="AE1116">
        <v>0</v>
      </c>
      <c r="AF1116">
        <v>0</v>
      </c>
      <c r="AG1116">
        <f t="shared" si="119"/>
        <v>33.848580596294219</v>
      </c>
      <c r="AH1116">
        <f t="shared" si="116"/>
        <v>67.697161192588439</v>
      </c>
      <c r="AI1116">
        <f t="shared" si="120"/>
        <v>22.302838807411561</v>
      </c>
      <c r="AJ1116">
        <f>(1/9.81)*(SQRT(9.81*2*Basic!$C$4)*SIN(RADIANS(AI1116))+(SQRT((SQRT(9.81*2*Basic!$C$4)*SIN(RADIANS(AI1116))*SQRT(9.81*2*Basic!$C$4)*SIN(RADIANS(AI1116)))-19.62*(-Basic!$C$3))))*SQRT(9.81*2*Basic!$C$4)*COS(RADIANS(AI1116))</f>
        <v>4.4690219425585687</v>
      </c>
    </row>
    <row r="1117" spans="6:36" x14ac:dyDescent="0.3">
      <c r="F1117" s="36">
        <f t="shared" si="117"/>
        <v>4.4687790180395535</v>
      </c>
      <c r="G1117" s="36">
        <f>Tool!$D$10+('Trajectory Map'!F1117*SIN(RADIANS(90-2*DEGREES(ASIN($D$5/2000))))/COS(RADIANS(90-2*DEGREES(ASIN($D$5/2000))))-('Trajectory Map'!F1117*'Trajectory Map'!F1117/((Tool!$D$9-Tool!$D$10)*4*COS(RADIANS(90-2*DEGREES(ASIN($D$5/2000))))*COS(RADIANS(90-2*DEGREES(ASIN($D$5/2000)))))))</f>
        <v>-0.27636040329785416</v>
      </c>
      <c r="AC1117">
        <f t="shared" si="121"/>
        <v>1115</v>
      </c>
      <c r="AD1117">
        <f t="shared" si="118"/>
        <v>1660.353877942892</v>
      </c>
      <c r="AE1117">
        <v>0</v>
      </c>
      <c r="AF1117">
        <v>0</v>
      </c>
      <c r="AG1117">
        <f t="shared" si="119"/>
        <v>33.883081796037004</v>
      </c>
      <c r="AH1117">
        <f t="shared" si="116"/>
        <v>67.766163592074008</v>
      </c>
      <c r="AI1117">
        <f t="shared" si="120"/>
        <v>22.233836407925992</v>
      </c>
      <c r="AJ1117">
        <f>(1/9.81)*(SQRT(9.81*2*Basic!$C$4)*SIN(RADIANS(AI1117))+(SQRT((SQRT(9.81*2*Basic!$C$4)*SIN(RADIANS(AI1117))*SQRT(9.81*2*Basic!$C$4)*SIN(RADIANS(AI1117)))-19.62*(-Basic!$C$3))))*SQRT(9.81*2*Basic!$C$4)*COS(RADIANS(AI1117))</f>
        <v>4.4687790180395535</v>
      </c>
    </row>
    <row r="1118" spans="6:36" x14ac:dyDescent="0.3">
      <c r="F1118" s="36">
        <f t="shared" si="117"/>
        <v>4.4685269849267319</v>
      </c>
      <c r="G1118" s="36">
        <f>Tool!$D$10+('Trajectory Map'!F1118*SIN(RADIANS(90-2*DEGREES(ASIN($D$5/2000))))/COS(RADIANS(90-2*DEGREES(ASIN($D$5/2000))))-('Trajectory Map'!F1118*'Trajectory Map'!F1118/((Tool!$D$9-Tool!$D$10)*4*COS(RADIANS(90-2*DEGREES(ASIN($D$5/2000))))*COS(RADIANS(90-2*DEGREES(ASIN($D$5/2000)))))))</f>
        <v>-0.27570517028007302</v>
      </c>
      <c r="AC1118">
        <f t="shared" si="121"/>
        <v>1116</v>
      </c>
      <c r="AD1118">
        <f t="shared" si="118"/>
        <v>1659.6818972321171</v>
      </c>
      <c r="AE1118">
        <v>0</v>
      </c>
      <c r="AF1118">
        <v>0</v>
      </c>
      <c r="AG1118">
        <f t="shared" si="119"/>
        <v>33.917596952896972</v>
      </c>
      <c r="AH1118">
        <f t="shared" si="116"/>
        <v>67.835193905793943</v>
      </c>
      <c r="AI1118">
        <f t="shared" si="120"/>
        <v>22.164806094206057</v>
      </c>
      <c r="AJ1118">
        <f>(1/9.81)*(SQRT(9.81*2*Basic!$C$4)*SIN(RADIANS(AI1118))+(SQRT((SQRT(9.81*2*Basic!$C$4)*SIN(RADIANS(AI1118))*SQRT(9.81*2*Basic!$C$4)*SIN(RADIANS(AI1118)))-19.62*(-Basic!$C$3))))*SQRT(9.81*2*Basic!$C$4)*COS(RADIANS(AI1118))</f>
        <v>4.4685269849267319</v>
      </c>
    </row>
    <row r="1119" spans="6:36" x14ac:dyDescent="0.3">
      <c r="F1119" s="36">
        <f t="shared" si="117"/>
        <v>4.4682658448809205</v>
      </c>
      <c r="G1119" s="36">
        <f>Tool!$D$10+('Trajectory Map'!F1119*SIN(RADIANS(90-2*DEGREES(ASIN($D$5/2000))))/COS(RADIANS(90-2*DEGREES(ASIN($D$5/2000))))-('Trajectory Map'!F1119*'Trajectory Map'!F1119/((Tool!$D$9-Tool!$D$10)*4*COS(RADIANS(90-2*DEGREES(ASIN($D$5/2000))))*COS(RADIANS(90-2*DEGREES(ASIN($D$5/2000)))))))</f>
        <v>-0.27502631042295889</v>
      </c>
      <c r="AC1119">
        <f t="shared" si="121"/>
        <v>1117</v>
      </c>
      <c r="AD1119">
        <f t="shared" si="118"/>
        <v>1659.0090415666818</v>
      </c>
      <c r="AE1119">
        <v>0</v>
      </c>
      <c r="AF1119">
        <v>0</v>
      </c>
      <c r="AG1119">
        <f t="shared" si="119"/>
        <v>33.952126096366854</v>
      </c>
      <c r="AH1119">
        <f t="shared" si="116"/>
        <v>67.904252192733708</v>
      </c>
      <c r="AI1119">
        <f t="shared" si="120"/>
        <v>22.095747807266292</v>
      </c>
      <c r="AJ1119">
        <f>(1/9.81)*(SQRT(9.81*2*Basic!$C$4)*SIN(RADIANS(AI1119))+(SQRT((SQRT(9.81*2*Basic!$C$4)*SIN(RADIANS(AI1119))*SQRT(9.81*2*Basic!$C$4)*SIN(RADIANS(AI1119)))-19.62*(-Basic!$C$3))))*SQRT(9.81*2*Basic!$C$4)*COS(RADIANS(AI1119))</f>
        <v>4.4682658448809205</v>
      </c>
    </row>
    <row r="1120" spans="6:36" x14ac:dyDescent="0.3">
      <c r="F1120" s="36">
        <f t="shared" si="117"/>
        <v>4.4679955995828013</v>
      </c>
      <c r="G1120" s="36">
        <f>Tool!$D$10+('Trajectory Map'!F1120*SIN(RADIANS(90-2*DEGREES(ASIN($D$5/2000))))/COS(RADIANS(90-2*DEGREES(ASIN($D$5/2000))))-('Trajectory Map'!F1120*'Trajectory Map'!F1120/((Tool!$D$9-Tool!$D$10)*4*COS(RADIANS(90-2*DEGREES(ASIN($D$5/2000))))*COS(RADIANS(90-2*DEGREES(ASIN($D$5/2000)))))))</f>
        <v>-0.27432383334113908</v>
      </c>
      <c r="AC1120">
        <f t="shared" si="121"/>
        <v>1118</v>
      </c>
      <c r="AD1120">
        <f t="shared" si="118"/>
        <v>1658.3353098815692</v>
      </c>
      <c r="AE1120">
        <v>0</v>
      </c>
      <c r="AF1120">
        <v>0</v>
      </c>
      <c r="AG1120">
        <f t="shared" si="119"/>
        <v>33.986669256019596</v>
      </c>
      <c r="AH1120">
        <f t="shared" si="116"/>
        <v>67.973338512039192</v>
      </c>
      <c r="AI1120">
        <f t="shared" si="120"/>
        <v>22.026661487960808</v>
      </c>
      <c r="AJ1120">
        <f>(1/9.81)*(SQRT(9.81*2*Basic!$C$4)*SIN(RADIANS(AI1120))+(SQRT((SQRT(9.81*2*Basic!$C$4)*SIN(RADIANS(AI1120))*SQRT(9.81*2*Basic!$C$4)*SIN(RADIANS(AI1120)))-19.62*(-Basic!$C$3))))*SQRT(9.81*2*Basic!$C$4)*COS(RADIANS(AI1120))</f>
        <v>4.4679955995828013</v>
      </c>
    </row>
    <row r="1121" spans="6:36" x14ac:dyDescent="0.3">
      <c r="F1121" s="36">
        <f t="shared" si="117"/>
        <v>4.467716250732888</v>
      </c>
      <c r="G1121" s="36">
        <f>Tool!$D$10+('Trajectory Map'!F1121*SIN(RADIANS(90-2*DEGREES(ASIN($D$5/2000))))/COS(RADIANS(90-2*DEGREES(ASIN($D$5/2000))))-('Trajectory Map'!F1121*'Trajectory Map'!F1121/((Tool!$D$9-Tool!$D$10)*4*COS(RADIANS(90-2*DEGREES(ASIN($D$5/2000))))*COS(RADIANS(90-2*DEGREES(ASIN($D$5/2000)))))))</f>
        <v>-0.27359774888234867</v>
      </c>
      <c r="AC1121">
        <f t="shared" si="121"/>
        <v>1119</v>
      </c>
      <c r="AD1121">
        <f t="shared" si="118"/>
        <v>1657.6607011086437</v>
      </c>
      <c r="AE1121">
        <v>0</v>
      </c>
      <c r="AF1121">
        <v>0</v>
      </c>
      <c r="AG1121">
        <f t="shared" si="119"/>
        <v>34.021226461508554</v>
      </c>
      <c r="AH1121">
        <f t="shared" si="116"/>
        <v>68.042452923017109</v>
      </c>
      <c r="AI1121">
        <f t="shared" si="120"/>
        <v>21.957547076982891</v>
      </c>
      <c r="AJ1121">
        <f>(1/9.81)*(SQRT(9.81*2*Basic!$C$4)*SIN(RADIANS(AI1121))+(SQRT((SQRT(9.81*2*Basic!$C$4)*SIN(RADIANS(AI1121))*SQRT(9.81*2*Basic!$C$4)*SIN(RADIANS(AI1121)))-19.62*(-Basic!$C$3))))*SQRT(9.81*2*Basic!$C$4)*COS(RADIANS(AI1121))</f>
        <v>4.467716250732888</v>
      </c>
    </row>
    <row r="1122" spans="6:36" x14ac:dyDescent="0.3">
      <c r="F1122" s="36">
        <f t="shared" si="117"/>
        <v>4.4674278000514986</v>
      </c>
      <c r="G1122" s="36">
        <f>Tool!$D$10+('Trajectory Map'!F1122*SIN(RADIANS(90-2*DEGREES(ASIN($D$5/2000))))/COS(RADIANS(90-2*DEGREES(ASIN($D$5/2000))))-('Trajectory Map'!F1122*'Trajectory Map'!F1122/((Tool!$D$9-Tool!$D$10)*4*COS(RADIANS(90-2*DEGREES(ASIN($D$5/2000))))*COS(RADIANS(90-2*DEGREES(ASIN($D$5/2000)))))))</f>
        <v>-0.27284806712723508</v>
      </c>
      <c r="AC1122">
        <f t="shared" si="121"/>
        <v>1120</v>
      </c>
      <c r="AD1122">
        <f t="shared" si="118"/>
        <v>1656.9852141766382</v>
      </c>
      <c r="AE1122">
        <v>0</v>
      </c>
      <c r="AF1122">
        <v>0</v>
      </c>
      <c r="AG1122">
        <f t="shared" si="119"/>
        <v>34.055797742567911</v>
      </c>
      <c r="AH1122">
        <f t="shared" si="116"/>
        <v>68.111595485135823</v>
      </c>
      <c r="AI1122">
        <f t="shared" si="120"/>
        <v>21.888404514864177</v>
      </c>
      <c r="AJ1122">
        <f>(1/9.81)*(SQRT(9.81*2*Basic!$C$4)*SIN(RADIANS(AI1122))+(SQRT((SQRT(9.81*2*Basic!$C$4)*SIN(RADIANS(AI1122))*SQRT(9.81*2*Basic!$C$4)*SIN(RADIANS(AI1122)))-19.62*(-Basic!$C$3))))*SQRT(9.81*2*Basic!$C$4)*COS(RADIANS(AI1122))</f>
        <v>4.4674278000514986</v>
      </c>
    </row>
    <row r="1123" spans="6:36" x14ac:dyDescent="0.3">
      <c r="F1123" s="36">
        <f t="shared" si="117"/>
        <v>4.4671302492787133</v>
      </c>
      <c r="G1123" s="36">
        <f>Tool!$D$10+('Trajectory Map'!F1123*SIN(RADIANS(90-2*DEGREES(ASIN($D$5/2000))))/COS(RADIANS(90-2*DEGREES(ASIN($D$5/2000))))-('Trajectory Map'!F1123*'Trajectory Map'!F1123/((Tool!$D$9-Tool!$D$10)*4*COS(RADIANS(90-2*DEGREES(ASIN($D$5/2000))))*COS(RADIANS(90-2*DEGREES(ASIN($D$5/2000)))))))</f>
        <v>-0.27207479838910587</v>
      </c>
      <c r="AC1123">
        <f t="shared" si="121"/>
        <v>1121</v>
      </c>
      <c r="AD1123">
        <f t="shared" si="118"/>
        <v>1656.308848011143</v>
      </c>
      <c r="AE1123">
        <v>0</v>
      </c>
      <c r="AF1123">
        <v>0</v>
      </c>
      <c r="AG1123">
        <f t="shared" si="119"/>
        <v>34.090383129012913</v>
      </c>
      <c r="AH1123">
        <f t="shared" si="116"/>
        <v>68.180766258025827</v>
      </c>
      <c r="AI1123">
        <f t="shared" si="120"/>
        <v>21.819233741974173</v>
      </c>
      <c r="AJ1123">
        <f>(1/9.81)*(SQRT(9.81*2*Basic!$C$4)*SIN(RADIANS(AI1123))+(SQRT((SQRT(9.81*2*Basic!$C$4)*SIN(RADIANS(AI1123))*SQRT(9.81*2*Basic!$C$4)*SIN(RADIANS(AI1123)))-19.62*(-Basic!$C$3))))*SQRT(9.81*2*Basic!$C$4)*COS(RADIANS(AI1123))</f>
        <v>4.4671302492787133</v>
      </c>
    </row>
    <row r="1124" spans="6:36" x14ac:dyDescent="0.3">
      <c r="F1124" s="36">
        <f t="shared" si="117"/>
        <v>4.4668236001743491</v>
      </c>
      <c r="G1124" s="36">
        <f>Tool!$D$10+('Trajectory Map'!F1124*SIN(RADIANS(90-2*DEGREES(ASIN($D$5/2000))))/COS(RADIANS(90-2*DEGREES(ASIN($D$5/2000))))-('Trajectory Map'!F1124*'Trajectory Map'!F1124/((Tool!$D$9-Tool!$D$10)*4*COS(RADIANS(90-2*DEGREES(ASIN($D$5/2000))))*COS(RADIANS(90-2*DEGREES(ASIN($D$5/2000)))))))</f>
        <v>-0.27127795321372439</v>
      </c>
      <c r="AC1124">
        <f t="shared" si="121"/>
        <v>1122</v>
      </c>
      <c r="AD1124">
        <f t="shared" si="118"/>
        <v>1655.6316015345926</v>
      </c>
      <c r="AE1124">
        <v>0</v>
      </c>
      <c r="AF1124">
        <v>0</v>
      </c>
      <c r="AG1124">
        <f t="shared" si="119"/>
        <v>34.124982650740307</v>
      </c>
      <c r="AH1124">
        <f t="shared" si="116"/>
        <v>68.249965301480614</v>
      </c>
      <c r="AI1124">
        <f t="shared" si="120"/>
        <v>21.750034698519386</v>
      </c>
      <c r="AJ1124">
        <f>(1/9.81)*(SQRT(9.81*2*Basic!$C$4)*SIN(RADIANS(AI1124))+(SQRT((SQRT(9.81*2*Basic!$C$4)*SIN(RADIANS(AI1124))*SQRT(9.81*2*Basic!$C$4)*SIN(RADIANS(AI1124)))-19.62*(-Basic!$C$3))))*SQRT(9.81*2*Basic!$C$4)*COS(RADIANS(AI1124))</f>
        <v>4.4668236001743491</v>
      </c>
    </row>
    <row r="1125" spans="6:36" x14ac:dyDescent="0.3">
      <c r="F1125" s="36">
        <f t="shared" si="117"/>
        <v>4.4665078545179178</v>
      </c>
      <c r="G1125" s="36">
        <f>Tool!$D$10+('Trajectory Map'!F1125*SIN(RADIANS(90-2*DEGREES(ASIN($D$5/2000))))/COS(RADIANS(90-2*DEGREES(ASIN($D$5/2000))))-('Trajectory Map'!F1125*'Trajectory Map'!F1125/((Tool!$D$9-Tool!$D$10)*4*COS(RADIANS(90-2*DEGREES(ASIN($D$5/2000))))*COS(RADIANS(90-2*DEGREES(ASIN($D$5/2000)))))))</f>
        <v>-0.27045754237906827</v>
      </c>
      <c r="AC1125">
        <f t="shared" si="121"/>
        <v>1123</v>
      </c>
      <c r="AD1125">
        <f t="shared" si="118"/>
        <v>1654.9534736662538</v>
      </c>
      <c r="AE1125">
        <v>0</v>
      </c>
      <c r="AF1125">
        <v>0</v>
      </c>
      <c r="AG1125">
        <f t="shared" si="119"/>
        <v>34.159596337728559</v>
      </c>
      <c r="AH1125">
        <f t="shared" si="116"/>
        <v>68.319192675457117</v>
      </c>
      <c r="AI1125">
        <f t="shared" si="120"/>
        <v>21.680807324542883</v>
      </c>
      <c r="AJ1125">
        <f>(1/9.81)*(SQRT(9.81*2*Basic!$C$4)*SIN(RADIANS(AI1125))+(SQRT((SQRT(9.81*2*Basic!$C$4)*SIN(RADIANS(AI1125))*SQRT(9.81*2*Basic!$C$4)*SIN(RADIANS(AI1125)))-19.62*(-Basic!$C$3))))*SQRT(9.81*2*Basic!$C$4)*COS(RADIANS(AI1125))</f>
        <v>4.4665078545179178</v>
      </c>
    </row>
    <row r="1126" spans="6:36" x14ac:dyDescent="0.3">
      <c r="F1126" s="36">
        <f t="shared" si="117"/>
        <v>4.4661830141086014</v>
      </c>
      <c r="G1126" s="36">
        <f>Tool!$D$10+('Trajectory Map'!F1126*SIN(RADIANS(90-2*DEGREES(ASIN($D$5/2000))))/COS(RADIANS(90-2*DEGREES(ASIN($D$5/2000))))-('Trajectory Map'!F1126*'Trajectory Map'!F1126/((Tool!$D$9-Tool!$D$10)*4*COS(RADIANS(90-2*DEGREES(ASIN($D$5/2000))))*COS(RADIANS(90-2*DEGREES(ASIN($D$5/2000)))))))</f>
        <v>-0.26961357689512155</v>
      </c>
      <c r="AC1126">
        <f t="shared" si="121"/>
        <v>1124</v>
      </c>
      <c r="AD1126">
        <f t="shared" si="118"/>
        <v>1654.2744633222142</v>
      </c>
      <c r="AE1126">
        <v>0</v>
      </c>
      <c r="AF1126">
        <v>0</v>
      </c>
      <c r="AG1126">
        <f t="shared" si="119"/>
        <v>34.194224220038308</v>
      </c>
      <c r="AH1126">
        <f t="shared" si="116"/>
        <v>68.388448440076615</v>
      </c>
      <c r="AI1126">
        <f t="shared" si="120"/>
        <v>21.611551559923385</v>
      </c>
      <c r="AJ1126">
        <f>(1/9.81)*(SQRT(9.81*2*Basic!$C$4)*SIN(RADIANS(AI1126))+(SQRT((SQRT(9.81*2*Basic!$C$4)*SIN(RADIANS(AI1126))*SQRT(9.81*2*Basic!$C$4)*SIN(RADIANS(AI1126)))-19.62*(-Basic!$C$3))))*SQRT(9.81*2*Basic!$C$4)*COS(RADIANS(AI1126))</f>
        <v>4.4661830141086014</v>
      </c>
    </row>
    <row r="1127" spans="6:36" x14ac:dyDescent="0.3">
      <c r="F1127" s="36">
        <f t="shared" si="117"/>
        <v>4.4658490807652056</v>
      </c>
      <c r="G1127" s="36">
        <f>Tool!$D$10+('Trajectory Map'!F1127*SIN(RADIANS(90-2*DEGREES(ASIN($D$5/2000))))/COS(RADIANS(90-2*DEGREES(ASIN($D$5/2000))))-('Trajectory Map'!F1127*'Trajectory Map'!F1127/((Tool!$D$9-Tool!$D$10)*4*COS(RADIANS(90-2*DEGREES(ASIN($D$5/2000))))*COS(RADIANS(90-2*DEGREES(ASIN($D$5/2000)))))))</f>
        <v>-0.26874606800360468</v>
      </c>
      <c r="AC1127">
        <f t="shared" si="121"/>
        <v>1125</v>
      </c>
      <c r="AD1127">
        <f t="shared" si="118"/>
        <v>1653.5945694153691</v>
      </c>
      <c r="AE1127">
        <v>0</v>
      </c>
      <c r="AF1127">
        <v>0</v>
      </c>
      <c r="AG1127">
        <f t="shared" si="119"/>
        <v>34.228866327812582</v>
      </c>
      <c r="AH1127">
        <f t="shared" si="116"/>
        <v>68.457732655625165</v>
      </c>
      <c r="AI1127">
        <f t="shared" si="120"/>
        <v>21.542267344374835</v>
      </c>
      <c r="AJ1127">
        <f>(1/9.81)*(SQRT(9.81*2*Basic!$C$4)*SIN(RADIANS(AI1127))+(SQRT((SQRT(9.81*2*Basic!$C$4)*SIN(RADIANS(AI1127))*SQRT(9.81*2*Basic!$C$4)*SIN(RADIANS(AI1127)))-19.62*(-Basic!$C$3))))*SQRT(9.81*2*Basic!$C$4)*COS(RADIANS(AI1127))</f>
        <v>4.4658490807652056</v>
      </c>
    </row>
    <row r="1128" spans="6:36" x14ac:dyDescent="0.3">
      <c r="F1128" s="36">
        <f t="shared" si="117"/>
        <v>4.4655060563261344</v>
      </c>
      <c r="G1128" s="36">
        <f>Tool!$D$10+('Trajectory Map'!F1128*SIN(RADIANS(90-2*DEGREES(ASIN($D$5/2000))))/COS(RADIANS(90-2*DEGREES(ASIN($D$5/2000))))-('Trajectory Map'!F1128*'Trajectory Map'!F1128/((Tool!$D$9-Tool!$D$10)*4*COS(RADIANS(90-2*DEGREES(ASIN($D$5/2000))))*COS(RADIANS(90-2*DEGREES(ASIN($D$5/2000)))))))</f>
        <v>-0.26785502717777376</v>
      </c>
      <c r="AC1128">
        <f t="shared" si="121"/>
        <v>1126</v>
      </c>
      <c r="AD1128">
        <f t="shared" si="118"/>
        <v>1652.9137908554094</v>
      </c>
      <c r="AE1128">
        <v>0</v>
      </c>
      <c r="AF1128">
        <v>0</v>
      </c>
      <c r="AG1128">
        <f t="shared" si="119"/>
        <v>34.263522691277217</v>
      </c>
      <c r="AH1128">
        <f t="shared" si="116"/>
        <v>68.527045382554434</v>
      </c>
      <c r="AI1128">
        <f t="shared" si="120"/>
        <v>21.472954617445566</v>
      </c>
      <c r="AJ1128">
        <f>(1/9.81)*(SQRT(9.81*2*Basic!$C$4)*SIN(RADIANS(AI1128))+(SQRT((SQRT(9.81*2*Basic!$C$4)*SIN(RADIANS(AI1128))*SQRT(9.81*2*Basic!$C$4)*SIN(RADIANS(AI1128)))-19.62*(-Basic!$C$3))))*SQRT(9.81*2*Basic!$C$4)*COS(RADIANS(AI1128))</f>
        <v>4.4655060563261344</v>
      </c>
    </row>
    <row r="1129" spans="6:36" x14ac:dyDescent="0.3">
      <c r="F1129" s="36">
        <f t="shared" si="117"/>
        <v>4.4651539426493549</v>
      </c>
      <c r="G1129" s="36">
        <f>Tool!$D$10+('Trajectory Map'!F1129*SIN(RADIANS(90-2*DEGREES(ASIN($D$5/2000))))/COS(RADIANS(90-2*DEGREES(ASIN($D$5/2000))))-('Trajectory Map'!F1129*'Trajectory Map'!F1129/((Tool!$D$9-Tool!$D$10)*4*COS(RADIANS(90-2*DEGREES(ASIN($D$5/2000))))*COS(RADIANS(90-2*DEGREES(ASIN($D$5/2000)))))))</f>
        <v>-0.26694046612217459</v>
      </c>
      <c r="AC1129">
        <f t="shared" si="121"/>
        <v>1127</v>
      </c>
      <c r="AD1129">
        <f t="shared" si="118"/>
        <v>1652.2321265488092</v>
      </c>
      <c r="AE1129">
        <v>0</v>
      </c>
      <c r="AF1129">
        <v>0</v>
      </c>
      <c r="AG1129">
        <f t="shared" si="119"/>
        <v>34.298193340741172</v>
      </c>
      <c r="AH1129">
        <f t="shared" si="116"/>
        <v>68.596386681482343</v>
      </c>
      <c r="AI1129">
        <f t="shared" si="120"/>
        <v>21.403613318517657</v>
      </c>
      <c r="AJ1129">
        <f>(1/9.81)*(SQRT(9.81*2*Basic!$C$4)*SIN(RADIANS(AI1129))+(SQRT((SQRT(9.81*2*Basic!$C$4)*SIN(RADIANS(AI1129))*SQRT(9.81*2*Basic!$C$4)*SIN(RADIANS(AI1129)))-19.62*(-Basic!$C$3))))*SQRT(9.81*2*Basic!$C$4)*COS(RADIANS(AI1129))</f>
        <v>4.4651539426493549</v>
      </c>
    </row>
    <row r="1130" spans="6:36" x14ac:dyDescent="0.3">
      <c r="F1130" s="36">
        <f t="shared" si="117"/>
        <v>4.464792741612353</v>
      </c>
      <c r="G1130" s="36">
        <f>Tool!$D$10+('Trajectory Map'!F1130*SIN(RADIANS(90-2*DEGREES(ASIN($D$5/2000))))/COS(RADIANS(90-2*DEGREES(ASIN($D$5/2000))))-('Trajectory Map'!F1130*'Trajectory Map'!F1130/((Tool!$D$9-Tool!$D$10)*4*COS(RADIANS(90-2*DEGREES(ASIN($D$5/2000))))*COS(RADIANS(90-2*DEGREES(ASIN($D$5/2000)))))))</f>
        <v>-0.26600239677238058</v>
      </c>
      <c r="AC1130">
        <f t="shared" si="121"/>
        <v>1128</v>
      </c>
      <c r="AD1130">
        <f t="shared" si="118"/>
        <v>1651.5495753988132</v>
      </c>
      <c r="AE1130">
        <v>0</v>
      </c>
      <c r="AF1130">
        <v>0</v>
      </c>
      <c r="AG1130">
        <f t="shared" si="119"/>
        <v>34.332878306596832</v>
      </c>
      <c r="AH1130">
        <f t="shared" si="116"/>
        <v>68.665756613193665</v>
      </c>
      <c r="AI1130">
        <f t="shared" si="120"/>
        <v>21.334243386806335</v>
      </c>
      <c r="AJ1130">
        <f>(1/9.81)*(SQRT(9.81*2*Basic!$C$4)*SIN(RADIANS(AI1130))+(SQRT((SQRT(9.81*2*Basic!$C$4)*SIN(RADIANS(AI1130))*SQRT(9.81*2*Basic!$C$4)*SIN(RADIANS(AI1130)))-19.62*(-Basic!$C$3))))*SQRT(9.81*2*Basic!$C$4)*COS(RADIANS(AI1130))</f>
        <v>4.464792741612353</v>
      </c>
    </row>
    <row r="1131" spans="6:36" x14ac:dyDescent="0.3">
      <c r="F1131" s="36">
        <f t="shared" si="117"/>
        <v>4.4644224551121061</v>
      </c>
      <c r="G1131" s="36">
        <f>Tool!$D$10+('Trajectory Map'!F1131*SIN(RADIANS(90-2*DEGREES(ASIN($D$5/2000))))/COS(RADIANS(90-2*DEGREES(ASIN($D$5/2000))))-('Trajectory Map'!F1131*'Trajectory Map'!F1131/((Tool!$D$9-Tool!$D$10)*4*COS(RADIANS(90-2*DEGREES(ASIN($D$5/2000))))*COS(RADIANS(90-2*DEGREES(ASIN($D$5/2000)))))))</f>
        <v>-0.26504083129477163</v>
      </c>
      <c r="AC1131">
        <f t="shared" si="121"/>
        <v>1129</v>
      </c>
      <c r="AD1131">
        <f t="shared" si="118"/>
        <v>1650.8661363054243</v>
      </c>
      <c r="AE1131">
        <v>0</v>
      </c>
      <c r="AF1131">
        <v>0</v>
      </c>
      <c r="AG1131">
        <f t="shared" si="119"/>
        <v>34.367577619320436</v>
      </c>
      <c r="AH1131">
        <f t="shared" si="116"/>
        <v>68.735155238640871</v>
      </c>
      <c r="AI1131">
        <f t="shared" si="120"/>
        <v>21.264844761359129</v>
      </c>
      <c r="AJ1131">
        <f>(1/9.81)*(SQRT(9.81*2*Basic!$C$4)*SIN(RADIANS(AI1131))+(SQRT((SQRT(9.81*2*Basic!$C$4)*SIN(RADIANS(AI1131))*SQRT(9.81*2*Basic!$C$4)*SIN(RADIANS(AI1131)))-19.62*(-Basic!$C$3))))*SQRT(9.81*2*Basic!$C$4)*COS(RADIANS(AI1131))</f>
        <v>4.4644224551121061</v>
      </c>
    </row>
    <row r="1132" spans="6:36" x14ac:dyDescent="0.3">
      <c r="F1132" s="36">
        <f t="shared" si="117"/>
        <v>4.4640430850650423</v>
      </c>
      <c r="G1132" s="36">
        <f>Tool!$D$10+('Trajectory Map'!F1132*SIN(RADIANS(90-2*DEGREES(ASIN($D$5/2000))))/COS(RADIANS(90-2*DEGREES(ASIN($D$5/2000))))-('Trajectory Map'!F1132*'Trajectory Map'!F1132/((Tool!$D$9-Tool!$D$10)*4*COS(RADIANS(90-2*DEGREES(ASIN($D$5/2000))))*COS(RADIANS(90-2*DEGREES(ASIN($D$5/2000)))))))</f>
        <v>-0.26405578208627745</v>
      </c>
      <c r="AC1132">
        <f t="shared" si="121"/>
        <v>1130</v>
      </c>
      <c r="AD1132">
        <f t="shared" si="118"/>
        <v>1650.1818081653912</v>
      </c>
      <c r="AE1132">
        <v>0</v>
      </c>
      <c r="AF1132">
        <v>0</v>
      </c>
      <c r="AG1132">
        <f t="shared" si="119"/>
        <v>34.402291309472311</v>
      </c>
      <c r="AH1132">
        <f t="shared" si="116"/>
        <v>68.804582618944622</v>
      </c>
      <c r="AI1132">
        <f t="shared" si="120"/>
        <v>21.195417381055378</v>
      </c>
      <c r="AJ1132">
        <f>(1/9.81)*(SQRT(9.81*2*Basic!$C$4)*SIN(RADIANS(AI1132))+(SQRT((SQRT(9.81*2*Basic!$C$4)*SIN(RADIANS(AI1132))*SQRT(9.81*2*Basic!$C$4)*SIN(RADIANS(AI1132)))-19.62*(-Basic!$C$3))))*SQRT(9.81*2*Basic!$C$4)*COS(RADIANS(AI1132))</f>
        <v>4.4640430850650423</v>
      </c>
    </row>
    <row r="1133" spans="6:36" x14ac:dyDescent="0.3">
      <c r="F1133" s="36">
        <f t="shared" si="117"/>
        <v>4.4636546334070095</v>
      </c>
      <c r="G1133" s="36">
        <f>Tool!$D$10+('Trajectory Map'!F1133*SIN(RADIANS(90-2*DEGREES(ASIN($D$5/2000))))/COS(RADIANS(90-2*DEGREES(ASIN($D$5/2000))))-('Trajectory Map'!F1133*'Trajectory Map'!F1133/((Tool!$D$9-Tool!$D$10)*4*COS(RADIANS(90-2*DEGREES(ASIN($D$5/2000))))*COS(RADIANS(90-2*DEGREES(ASIN($D$5/2000)))))))</f>
        <v>-0.26304726177413862</v>
      </c>
      <c r="AC1133">
        <f t="shared" si="121"/>
        <v>1131</v>
      </c>
      <c r="AD1133">
        <f t="shared" si="118"/>
        <v>1649.4965898721948</v>
      </c>
      <c r="AE1133">
        <v>0</v>
      </c>
      <c r="AF1133">
        <v>0</v>
      </c>
      <c r="AG1133">
        <f t="shared" si="119"/>
        <v>34.437019407697306</v>
      </c>
      <c r="AH1133">
        <f t="shared" si="116"/>
        <v>68.874038815394613</v>
      </c>
      <c r="AI1133">
        <f t="shared" si="120"/>
        <v>21.125961184605387</v>
      </c>
      <c r="AJ1133">
        <f>(1/9.81)*(SQRT(9.81*2*Basic!$C$4)*SIN(RADIANS(AI1133))+(SQRT((SQRT(9.81*2*Basic!$C$4)*SIN(RADIANS(AI1133))*SQRT(9.81*2*Basic!$C$4)*SIN(RADIANS(AI1133)))-19.62*(-Basic!$C$3))))*SQRT(9.81*2*Basic!$C$4)*COS(RADIANS(AI1133))</f>
        <v>4.4636546334070095</v>
      </c>
    </row>
    <row r="1134" spans="6:36" x14ac:dyDescent="0.3">
      <c r="F1134" s="36">
        <f t="shared" si="117"/>
        <v>4.4632571020932277</v>
      </c>
      <c r="G1134" s="36">
        <f>Tool!$D$10+('Trajectory Map'!F1134*SIN(RADIANS(90-2*DEGREES(ASIN($D$5/2000))))/COS(RADIANS(90-2*DEGREES(ASIN($D$5/2000))))-('Trajectory Map'!F1134*'Trajectory Map'!F1134/((Tool!$D$9-Tool!$D$10)*4*COS(RADIANS(90-2*DEGREES(ASIN($D$5/2000))))*COS(RADIANS(90-2*DEGREES(ASIN($D$5/2000)))))))</f>
        <v>-0.26201528321563039</v>
      </c>
      <c r="AC1134">
        <f t="shared" si="121"/>
        <v>1132</v>
      </c>
      <c r="AD1134">
        <f t="shared" si="118"/>
        <v>1648.8104803160368</v>
      </c>
      <c r="AE1134">
        <v>0</v>
      </c>
      <c r="AF1134">
        <v>0</v>
      </c>
      <c r="AG1134">
        <f t="shared" si="119"/>
        <v>34.471761944725081</v>
      </c>
      <c r="AH1134">
        <f t="shared" si="116"/>
        <v>68.943523889450162</v>
      </c>
      <c r="AI1134">
        <f t="shared" si="120"/>
        <v>21.056476110549838</v>
      </c>
      <c r="AJ1134">
        <f>(1/9.81)*(SQRT(9.81*2*Basic!$C$4)*SIN(RADIANS(AI1134))+(SQRT((SQRT(9.81*2*Basic!$C$4)*SIN(RADIANS(AI1134))*SQRT(9.81*2*Basic!$C$4)*SIN(RADIANS(AI1134)))-19.62*(-Basic!$C$3))))*SQRT(9.81*2*Basic!$C$4)*COS(RADIANS(AI1134))</f>
        <v>4.4632571020932277</v>
      </c>
    </row>
    <row r="1135" spans="6:36" x14ac:dyDescent="0.3">
      <c r="F1135" s="36">
        <f t="shared" si="117"/>
        <v>4.4628504930982666</v>
      </c>
      <c r="G1135" s="36">
        <f>Tool!$D$10+('Trajectory Map'!F1135*SIN(RADIANS(90-2*DEGREES(ASIN($D$5/2000))))/COS(RADIANS(90-2*DEGREES(ASIN($D$5/2000))))-('Trajectory Map'!F1135*'Trajectory Map'!F1135/((Tool!$D$9-Tool!$D$10)*4*COS(RADIANS(90-2*DEGREES(ASIN($D$5/2000))))*COS(RADIANS(90-2*DEGREES(ASIN($D$5/2000)))))))</f>
        <v>-0.26095985949784506</v>
      </c>
      <c r="AC1135">
        <f t="shared" si="121"/>
        <v>1133</v>
      </c>
      <c r="AD1135">
        <f t="shared" si="118"/>
        <v>1648.1234783838254</v>
      </c>
      <c r="AE1135">
        <v>0</v>
      </c>
      <c r="AF1135">
        <v>0</v>
      </c>
      <c r="AG1135">
        <f t="shared" si="119"/>
        <v>34.506518951370523</v>
      </c>
      <c r="AH1135">
        <f t="shared" si="116"/>
        <v>69.013037902741047</v>
      </c>
      <c r="AI1135">
        <f t="shared" si="120"/>
        <v>20.986962097258953</v>
      </c>
      <c r="AJ1135">
        <f>(1/9.81)*(SQRT(9.81*2*Basic!$C$4)*SIN(RADIANS(AI1135))+(SQRT((SQRT(9.81*2*Basic!$C$4)*SIN(RADIANS(AI1135))*SQRT(9.81*2*Basic!$C$4)*SIN(RADIANS(AI1135)))-19.62*(-Basic!$C$3))))*SQRT(9.81*2*Basic!$C$4)*COS(RADIANS(AI1135))</f>
        <v>4.4628504930982666</v>
      </c>
    </row>
    <row r="1136" spans="6:36" x14ac:dyDescent="0.3">
      <c r="F1136" s="36">
        <f t="shared" si="117"/>
        <v>4.4624348084159964</v>
      </c>
      <c r="G1136" s="36">
        <f>Tool!$D$10+('Trajectory Map'!F1136*SIN(RADIANS(90-2*DEGREES(ASIN($D$5/2000))))/COS(RADIANS(90-2*DEGREES(ASIN($D$5/2000))))-('Trajectory Map'!F1136*'Trajectory Map'!F1136/((Tool!$D$9-Tool!$D$10)*4*COS(RADIANS(90-2*DEGREES(ASIN($D$5/2000))))*COS(RADIANS(90-2*DEGREES(ASIN($D$5/2000)))))))</f>
        <v>-0.25988100393740154</v>
      </c>
      <c r="AC1136">
        <f t="shared" si="121"/>
        <v>1134</v>
      </c>
      <c r="AD1136">
        <f t="shared" si="118"/>
        <v>1647.4355829591639</v>
      </c>
      <c r="AE1136">
        <v>0</v>
      </c>
      <c r="AF1136">
        <v>0</v>
      </c>
      <c r="AG1136">
        <f t="shared" si="119"/>
        <v>34.541290458534</v>
      </c>
      <c r="AH1136">
        <f t="shared" si="116"/>
        <v>69.082580917068</v>
      </c>
      <c r="AI1136">
        <f t="shared" si="120"/>
        <v>20.917419082932</v>
      </c>
      <c r="AJ1136">
        <f>(1/9.81)*(SQRT(9.81*2*Basic!$C$4)*SIN(RADIANS(AI1136))+(SQRT((SQRT(9.81*2*Basic!$C$4)*SIN(RADIANS(AI1136))*SQRT(9.81*2*Basic!$C$4)*SIN(RADIANS(AI1136)))-19.62*(-Basic!$C$3))))*SQRT(9.81*2*Basic!$C$4)*COS(RADIANS(AI1136))</f>
        <v>4.4624348084159964</v>
      </c>
    </row>
    <row r="1137" spans="6:36" x14ac:dyDescent="0.3">
      <c r="F1137" s="36">
        <f t="shared" si="117"/>
        <v>4.4620100500595532</v>
      </c>
      <c r="G1137" s="36">
        <f>Tool!$D$10+('Trajectory Map'!F1137*SIN(RADIANS(90-2*DEGREES(ASIN($D$5/2000))))/COS(RADIANS(90-2*DEGREES(ASIN($D$5/2000))))-('Trajectory Map'!F1137*'Trajectory Map'!F1137/((Tool!$D$9-Tool!$D$10)*4*COS(RADIANS(90-2*DEGREES(ASIN($D$5/2000))))*COS(RADIANS(90-2*DEGREES(ASIN($D$5/2000)))))))</f>
        <v>-0.25877873008019669</v>
      </c>
      <c r="AC1137">
        <f t="shared" si="121"/>
        <v>1135</v>
      </c>
      <c r="AD1137">
        <f t="shared" si="118"/>
        <v>1646.7467929223362</v>
      </c>
      <c r="AE1137">
        <v>0</v>
      </c>
      <c r="AF1137">
        <v>0</v>
      </c>
      <c r="AG1137">
        <f t="shared" si="119"/>
        <v>34.576076497201811</v>
      </c>
      <c r="AH1137">
        <f t="shared" si="116"/>
        <v>69.152152994403622</v>
      </c>
      <c r="AI1137">
        <f t="shared" si="120"/>
        <v>20.847847005596378</v>
      </c>
      <c r="AJ1137">
        <f>(1/9.81)*(SQRT(9.81*2*Basic!$C$4)*SIN(RADIANS(AI1137))+(SQRT((SQRT(9.81*2*Basic!$C$4)*SIN(RADIANS(AI1137))*SQRT(9.81*2*Basic!$C$4)*SIN(RADIANS(AI1137)))-19.62*(-Basic!$C$3))))*SQRT(9.81*2*Basic!$C$4)*COS(RADIANS(AI1137))</f>
        <v>4.4620100500595532</v>
      </c>
    </row>
    <row r="1138" spans="6:36" x14ac:dyDescent="0.3">
      <c r="F1138" s="36">
        <f t="shared" si="117"/>
        <v>4.4615762200613061</v>
      </c>
      <c r="G1138" s="36">
        <f>Tool!$D$10+('Trajectory Map'!F1138*SIN(RADIANS(90-2*DEGREES(ASIN($D$5/2000))))/COS(RADIANS(90-2*DEGREES(ASIN($D$5/2000))))-('Trajectory Map'!F1138*'Trajectory Map'!F1138/((Tool!$D$9-Tool!$D$10)*4*COS(RADIANS(90-2*DEGREES(ASIN($D$5/2000))))*COS(RADIANS(90-2*DEGREES(ASIN($D$5/2000)))))))</f>
        <v>-0.25765305170115838</v>
      </c>
      <c r="AC1138">
        <f t="shared" si="121"/>
        <v>1136</v>
      </c>
      <c r="AD1138">
        <f t="shared" si="118"/>
        <v>1646.0571071502957</v>
      </c>
      <c r="AE1138">
        <v>0</v>
      </c>
      <c r="AF1138">
        <v>0</v>
      </c>
      <c r="AG1138">
        <f t="shared" si="119"/>
        <v>34.610877098446458</v>
      </c>
      <c r="AH1138">
        <f t="shared" si="116"/>
        <v>69.221754196892917</v>
      </c>
      <c r="AI1138">
        <f t="shared" si="120"/>
        <v>20.778245803107083</v>
      </c>
      <c r="AJ1138">
        <f>(1/9.81)*(SQRT(9.81*2*Basic!$C$4)*SIN(RADIANS(AI1138))+(SQRT((SQRT(9.81*2*Basic!$C$4)*SIN(RADIANS(AI1138))*SQRT(9.81*2*Basic!$C$4)*SIN(RADIANS(AI1138)))-19.62*(-Basic!$C$3))))*SQRT(9.81*2*Basic!$C$4)*COS(RADIANS(AI1138))</f>
        <v>4.4615762200613061</v>
      </c>
    </row>
    <row r="1139" spans="6:36" x14ac:dyDescent="0.3">
      <c r="F1139" s="36">
        <f t="shared" si="117"/>
        <v>4.4611333204728085</v>
      </c>
      <c r="G1139" s="36">
        <f>Tool!$D$10+('Trajectory Map'!F1139*SIN(RADIANS(90-2*DEGREES(ASIN($D$5/2000))))/COS(RADIANS(90-2*DEGREES(ASIN($D$5/2000))))-('Trajectory Map'!F1139*'Trajectory Map'!F1139/((Tool!$D$9-Tool!$D$10)*4*COS(RADIANS(90-2*DEGREES(ASIN($D$5/2000))))*COS(RADIANS(90-2*DEGREES(ASIN($D$5/2000)))))))</f>
        <v>-0.25650398280394615</v>
      </c>
      <c r="AC1139">
        <f t="shared" si="121"/>
        <v>1137</v>
      </c>
      <c r="AD1139">
        <f t="shared" si="118"/>
        <v>1645.3665245166501</v>
      </c>
      <c r="AE1139">
        <v>0</v>
      </c>
      <c r="AF1139">
        <v>0</v>
      </c>
      <c r="AG1139">
        <f t="shared" si="119"/>
        <v>34.645692293427089</v>
      </c>
      <c r="AH1139">
        <f t="shared" si="116"/>
        <v>69.291384586854178</v>
      </c>
      <c r="AI1139">
        <f t="shared" si="120"/>
        <v>20.708615413145822</v>
      </c>
      <c r="AJ1139">
        <f>(1/9.81)*(SQRT(9.81*2*Basic!$C$4)*SIN(RADIANS(AI1139))+(SQRT((SQRT(9.81*2*Basic!$C$4)*SIN(RADIANS(AI1139))*SQRT(9.81*2*Basic!$C$4)*SIN(RADIANS(AI1139)))-19.62*(-Basic!$C$3))))*SQRT(9.81*2*Basic!$C$4)*COS(RADIANS(AI1139))</f>
        <v>4.4611333204728085</v>
      </c>
    </row>
    <row r="1140" spans="6:36" x14ac:dyDescent="0.3">
      <c r="F1140" s="36">
        <f t="shared" si="117"/>
        <v>4.4606813533647731</v>
      </c>
      <c r="G1140" s="36">
        <f>Tool!$D$10+('Trajectory Map'!F1140*SIN(RADIANS(90-2*DEGREES(ASIN($D$5/2000))))/COS(RADIANS(90-2*DEGREES(ASIN($D$5/2000))))-('Trajectory Map'!F1140*'Trajectory Map'!F1140/((Tool!$D$9-Tool!$D$10)*4*COS(RADIANS(90-2*DEGREES(ASIN($D$5/2000))))*COS(RADIANS(90-2*DEGREES(ASIN($D$5/2000)))))))</f>
        <v>-0.2553315376207248</v>
      </c>
      <c r="AC1140">
        <f t="shared" si="121"/>
        <v>1138</v>
      </c>
      <c r="AD1140">
        <f t="shared" si="118"/>
        <v>1644.6750438916497</v>
      </c>
      <c r="AE1140">
        <v>0</v>
      </c>
      <c r="AF1140">
        <v>0</v>
      </c>
      <c r="AG1140">
        <f t="shared" si="119"/>
        <v>34.680522113389749</v>
      </c>
      <c r="AH1140">
        <f t="shared" si="116"/>
        <v>69.361044226779498</v>
      </c>
      <c r="AI1140">
        <f t="shared" si="120"/>
        <v>20.638955773220502</v>
      </c>
      <c r="AJ1140">
        <f>(1/9.81)*(SQRT(9.81*2*Basic!$C$4)*SIN(RADIANS(AI1140))+(SQRT((SQRT(9.81*2*Basic!$C$4)*SIN(RADIANS(AI1140))*SQRT(9.81*2*Basic!$C$4)*SIN(RADIANS(AI1140)))-19.62*(-Basic!$C$3))))*SQRT(9.81*2*Basic!$C$4)*COS(RADIANS(AI1140))</f>
        <v>4.4606813533647731</v>
      </c>
    </row>
    <row r="1141" spans="6:36" x14ac:dyDescent="0.3">
      <c r="F1141" s="36">
        <f t="shared" si="117"/>
        <v>4.4602203208270188</v>
      </c>
      <c r="G1141" s="36">
        <f>Tool!$D$10+('Trajectory Map'!F1141*SIN(RADIANS(90-2*DEGREES(ASIN($D$5/2000))))/COS(RADIANS(90-2*DEGREES(ASIN($D$5/2000))))-('Trajectory Map'!F1141*'Trajectory Map'!F1141/((Tool!$D$9-Tool!$D$10)*4*COS(RADIANS(90-2*DEGREES(ASIN($D$5/2000))))*COS(RADIANS(90-2*DEGREES(ASIN($D$5/2000)))))))</f>
        <v>-0.25413573061186057</v>
      </c>
      <c r="AC1141">
        <f t="shared" si="121"/>
        <v>1139</v>
      </c>
      <c r="AD1141">
        <f t="shared" si="118"/>
        <v>1643.9826641421739</v>
      </c>
      <c r="AE1141">
        <v>0</v>
      </c>
      <c r="AF1141">
        <v>0</v>
      </c>
      <c r="AG1141">
        <f t="shared" si="119"/>
        <v>34.715366589667852</v>
      </c>
      <c r="AH1141">
        <f t="shared" si="116"/>
        <v>69.430733179335704</v>
      </c>
      <c r="AI1141">
        <f t="shared" si="120"/>
        <v>20.569266820664296</v>
      </c>
      <c r="AJ1141">
        <f>(1/9.81)*(SQRT(9.81*2*Basic!$C$4)*SIN(RADIANS(AI1141))+(SQRT((SQRT(9.81*2*Basic!$C$4)*SIN(RADIANS(AI1141))*SQRT(9.81*2*Basic!$C$4)*SIN(RADIANS(AI1141)))-19.62*(-Basic!$C$3))))*SQRT(9.81*2*Basic!$C$4)*COS(RADIANS(AI1141))</f>
        <v>4.4602203208270188</v>
      </c>
    </row>
    <row r="1142" spans="6:36" x14ac:dyDescent="0.3">
      <c r="F1142" s="36">
        <f t="shared" si="117"/>
        <v>4.4597502249684418</v>
      </c>
      <c r="G1142" s="36">
        <f>Tool!$D$10+('Trajectory Map'!F1142*SIN(RADIANS(90-2*DEGREES(ASIN($D$5/2000))))/COS(RADIANS(90-2*DEGREES(ASIN($D$5/2000))))-('Trajectory Map'!F1142*'Trajectory Map'!F1142/((Tool!$D$9-Tool!$D$10)*4*COS(RADIANS(90-2*DEGREES(ASIN($D$5/2000))))*COS(RADIANS(90-2*DEGREES(ASIN($D$5/2000)))))))</f>
        <v>-0.25291657646566179</v>
      </c>
      <c r="AC1142">
        <f t="shared" si="121"/>
        <v>1140</v>
      </c>
      <c r="AD1142">
        <f t="shared" si="118"/>
        <v>1643.2893841317177</v>
      </c>
      <c r="AE1142">
        <v>0</v>
      </c>
      <c r="AF1142">
        <v>0</v>
      </c>
      <c r="AG1142">
        <f t="shared" si="119"/>
        <v>34.750225753682457</v>
      </c>
      <c r="AH1142">
        <f t="shared" si="116"/>
        <v>69.500451507364915</v>
      </c>
      <c r="AI1142">
        <f t="shared" si="120"/>
        <v>20.499548492635085</v>
      </c>
      <c r="AJ1142">
        <f>(1/9.81)*(SQRT(9.81*2*Basic!$C$4)*SIN(RADIANS(AI1142))+(SQRT((SQRT(9.81*2*Basic!$C$4)*SIN(RADIANS(AI1142))*SQRT(9.81*2*Basic!$C$4)*SIN(RADIANS(AI1142)))-19.62*(-Basic!$C$3))))*SQRT(9.81*2*Basic!$C$4)*COS(RADIANS(AI1142))</f>
        <v>4.4597502249684418</v>
      </c>
    </row>
    <row r="1143" spans="6:36" x14ac:dyDescent="0.3">
      <c r="F1143" s="36">
        <f t="shared" si="117"/>
        <v>4.4592710679169709</v>
      </c>
      <c r="G1143" s="36">
        <f>Tool!$D$10+('Trajectory Map'!F1143*SIN(RADIANS(90-2*DEGREES(ASIN($D$5/2000))))/COS(RADIANS(90-2*DEGREES(ASIN($D$5/2000))))-('Trajectory Map'!F1143*'Trajectory Map'!F1143/((Tool!$D$9-Tool!$D$10)*4*COS(RADIANS(90-2*DEGREES(ASIN($D$5/2000))))*COS(RADIANS(90-2*DEGREES(ASIN($D$5/2000)))))))</f>
        <v>-0.25167409009810626</v>
      </c>
      <c r="AC1143">
        <f t="shared" si="121"/>
        <v>1141</v>
      </c>
      <c r="AD1143">
        <f t="shared" si="118"/>
        <v>1642.595202720378</v>
      </c>
      <c r="AE1143">
        <v>0</v>
      </c>
      <c r="AF1143">
        <v>0</v>
      </c>
      <c r="AG1143">
        <f t="shared" si="119"/>
        <v>34.785099636942675</v>
      </c>
      <c r="AH1143">
        <f t="shared" si="116"/>
        <v>69.570199273885351</v>
      </c>
      <c r="AI1143">
        <f t="shared" si="120"/>
        <v>20.429800726114649</v>
      </c>
      <c r="AJ1143">
        <f>(1/9.81)*(SQRT(9.81*2*Basic!$C$4)*SIN(RADIANS(AI1143))+(SQRT((SQRT(9.81*2*Basic!$C$4)*SIN(RADIANS(AI1143))*SQRT(9.81*2*Basic!$C$4)*SIN(RADIANS(AI1143)))-19.62*(-Basic!$C$3))))*SQRT(9.81*2*Basic!$C$4)*COS(RADIANS(AI1143))</f>
        <v>4.4592710679169709</v>
      </c>
    </row>
    <row r="1144" spans="6:36" x14ac:dyDescent="0.3">
      <c r="F1144" s="36">
        <f t="shared" si="117"/>
        <v>4.4587828518195272</v>
      </c>
      <c r="G1144" s="36">
        <f>Tool!$D$10+('Trajectory Map'!F1144*SIN(RADIANS(90-2*DEGREES(ASIN($D$5/2000))))/COS(RADIANS(90-2*DEGREES(ASIN($D$5/2000))))-('Trajectory Map'!F1144*'Trajectory Map'!F1144/((Tool!$D$9-Tool!$D$10)*4*COS(RADIANS(90-2*DEGREES(ASIN($D$5/2000))))*COS(RADIANS(90-2*DEGREES(ASIN($D$5/2000)))))))</f>
        <v>-0.25040828665255166</v>
      </c>
      <c r="AC1144">
        <f t="shared" si="121"/>
        <v>1142</v>
      </c>
      <c r="AD1144">
        <f t="shared" si="118"/>
        <v>1641.9001187648414</v>
      </c>
      <c r="AE1144">
        <v>0</v>
      </c>
      <c r="AF1144">
        <v>0</v>
      </c>
      <c r="AG1144">
        <f t="shared" si="119"/>
        <v>34.819988271046014</v>
      </c>
      <c r="AH1144">
        <f t="shared" si="116"/>
        <v>69.639976542092029</v>
      </c>
      <c r="AI1144">
        <f t="shared" si="120"/>
        <v>20.360023457907971</v>
      </c>
      <c r="AJ1144">
        <f>(1/9.81)*(SQRT(9.81*2*Basic!$C$4)*SIN(RADIANS(AI1144))+(SQRT((SQRT(9.81*2*Basic!$C$4)*SIN(RADIANS(AI1144))*SQRT(9.81*2*Basic!$C$4)*SIN(RADIANS(AI1144)))-19.62*(-Basic!$C$3))))*SQRT(9.81*2*Basic!$C$4)*COS(RADIANS(AI1144))</f>
        <v>4.4587828518195272</v>
      </c>
    </row>
    <row r="1145" spans="6:36" x14ac:dyDescent="0.3">
      <c r="F1145" s="36">
        <f t="shared" si="117"/>
        <v>4.4582855788419922</v>
      </c>
      <c r="G1145" s="36">
        <f>Tool!$D$10+('Trajectory Map'!F1145*SIN(RADIANS(90-2*DEGREES(ASIN($D$5/2000))))/COS(RADIANS(90-2*DEGREES(ASIN($D$5/2000))))-('Trajectory Map'!F1145*'Trajectory Map'!F1145/((Tool!$D$9-Tool!$D$10)*4*COS(RADIANS(90-2*DEGREES(ASIN($D$5/2000))))*COS(RADIANS(90-2*DEGREES(ASIN($D$5/2000)))))))</f>
        <v>-0.24911918149947709</v>
      </c>
      <c r="AC1145">
        <f t="shared" si="121"/>
        <v>1143</v>
      </c>
      <c r="AD1145">
        <f t="shared" si="118"/>
        <v>1641.2041311183689</v>
      </c>
      <c r="AE1145">
        <v>0</v>
      </c>
      <c r="AF1145">
        <v>0</v>
      </c>
      <c r="AG1145">
        <f t="shared" si="119"/>
        <v>34.854891687678766</v>
      </c>
      <c r="AH1145">
        <f t="shared" si="116"/>
        <v>69.709783375357532</v>
      </c>
      <c r="AI1145">
        <f t="shared" si="120"/>
        <v>20.290216624642468</v>
      </c>
      <c r="AJ1145">
        <f>(1/9.81)*(SQRT(9.81*2*Basic!$C$4)*SIN(RADIANS(AI1145))+(SQRT((SQRT(9.81*2*Basic!$C$4)*SIN(RADIANS(AI1145))*SQRT(9.81*2*Basic!$C$4)*SIN(RADIANS(AI1145)))-19.62*(-Basic!$C$3))))*SQRT(9.81*2*Basic!$C$4)*COS(RADIANS(AI1145))</f>
        <v>4.4582855788419922</v>
      </c>
    </row>
    <row r="1146" spans="6:36" x14ac:dyDescent="0.3">
      <c r="F1146" s="36">
        <f t="shared" si="117"/>
        <v>4.4577792511691481</v>
      </c>
      <c r="G1146" s="36">
        <f>Tool!$D$10+('Trajectory Map'!F1146*SIN(RADIANS(90-2*DEGREES(ASIN($D$5/2000))))/COS(RADIANS(90-2*DEGREES(ASIN($D$5/2000))))-('Trajectory Map'!F1146*'Trajectory Map'!F1146/((Tool!$D$9-Tool!$D$10)*4*COS(RADIANS(90-2*DEGREES(ASIN($D$5/2000))))*COS(RADIANS(90-2*DEGREES(ASIN($D$5/2000)))))))</f>
        <v>-0.2478067902361607</v>
      </c>
      <c r="AC1146">
        <f t="shared" si="121"/>
        <v>1144</v>
      </c>
      <c r="AD1146">
        <f t="shared" si="118"/>
        <v>1640.5072386307841</v>
      </c>
      <c r="AE1146">
        <v>0</v>
      </c>
      <c r="AF1146">
        <v>0</v>
      </c>
      <c r="AG1146">
        <f t="shared" si="119"/>
        <v>34.889809918616344</v>
      </c>
      <c r="AH1146">
        <f t="shared" si="116"/>
        <v>69.779619837232687</v>
      </c>
      <c r="AI1146">
        <f t="shared" si="120"/>
        <v>20.220380162767313</v>
      </c>
      <c r="AJ1146">
        <f>(1/9.81)*(SQRT(9.81*2*Basic!$C$4)*SIN(RADIANS(AI1146))+(SQRT((SQRT(9.81*2*Basic!$C$4)*SIN(RADIANS(AI1146))*SQRT(9.81*2*Basic!$C$4)*SIN(RADIANS(AI1146)))-19.62*(-Basic!$C$3))))*SQRT(9.81*2*Basic!$C$4)*COS(RADIANS(AI1146))</f>
        <v>4.4577792511691481</v>
      </c>
    </row>
    <row r="1147" spans="6:36" x14ac:dyDescent="0.3">
      <c r="F1147" s="36">
        <f t="shared" si="117"/>
        <v>4.4572638710046597</v>
      </c>
      <c r="G1147" s="36">
        <f>Tool!$D$10+('Trajectory Map'!F1147*SIN(RADIANS(90-2*DEGREES(ASIN($D$5/2000))))/COS(RADIANS(90-2*DEGREES(ASIN($D$5/2000))))-('Trajectory Map'!F1147*'Trajectory Map'!F1147/((Tool!$D$9-Tool!$D$10)*4*COS(RADIANS(90-2*DEGREES(ASIN($D$5/2000))))*COS(RADIANS(90-2*DEGREES(ASIN($D$5/2000)))))))</f>
        <v>-0.24647112868643273</v>
      </c>
      <c r="AC1147">
        <f t="shared" si="121"/>
        <v>1145</v>
      </c>
      <c r="AD1147">
        <f t="shared" si="118"/>
        <v>1639.8094401484582</v>
      </c>
      <c r="AE1147">
        <v>0</v>
      </c>
      <c r="AF1147">
        <v>0</v>
      </c>
      <c r="AG1147">
        <f t="shared" si="119"/>
        <v>34.924742995723733</v>
      </c>
      <c r="AH1147">
        <f t="shared" si="116"/>
        <v>69.849485991447466</v>
      </c>
      <c r="AI1147">
        <f t="shared" si="120"/>
        <v>20.150514008552534</v>
      </c>
      <c r="AJ1147">
        <f>(1/9.81)*(SQRT(9.81*2*Basic!$C$4)*SIN(RADIANS(AI1147))+(SQRT((SQRT(9.81*2*Basic!$C$4)*SIN(RADIANS(AI1147))*SQRT(9.81*2*Basic!$C$4)*SIN(RADIANS(AI1147)))-19.62*(-Basic!$C$3))))*SQRT(9.81*2*Basic!$C$4)*COS(RADIANS(AI1147))</f>
        <v>4.4572638710046597</v>
      </c>
    </row>
    <row r="1148" spans="6:36" x14ac:dyDescent="0.3">
      <c r="F1148" s="36">
        <f t="shared" si="117"/>
        <v>4.4567394405710168</v>
      </c>
      <c r="G1148" s="36">
        <f>Tool!$D$10+('Trajectory Map'!F1148*SIN(RADIANS(90-2*DEGREES(ASIN($D$5/2000))))/COS(RADIANS(90-2*DEGREES(ASIN($D$5/2000))))-('Trajectory Map'!F1148*'Trajectory Map'!F1148/((Tool!$D$9-Tool!$D$10)*4*COS(RADIANS(90-2*DEGREES(ASIN($D$5/2000))))*COS(RADIANS(90-2*DEGREES(ASIN($D$5/2000)))))))</f>
        <v>-0.24511221290036378</v>
      </c>
      <c r="AC1148">
        <f t="shared" si="121"/>
        <v>1146</v>
      </c>
      <c r="AD1148">
        <f t="shared" si="118"/>
        <v>1639.1107345142975</v>
      </c>
      <c r="AE1148">
        <v>0</v>
      </c>
      <c r="AF1148">
        <v>0</v>
      </c>
      <c r="AG1148">
        <f t="shared" si="119"/>
        <v>34.959690950955711</v>
      </c>
      <c r="AH1148">
        <f t="shared" si="116"/>
        <v>69.919381901911422</v>
      </c>
      <c r="AI1148">
        <f t="shared" si="120"/>
        <v>20.080618098088578</v>
      </c>
      <c r="AJ1148">
        <f>(1/9.81)*(SQRT(9.81*2*Basic!$C$4)*SIN(RADIANS(AI1148))+(SQRT((SQRT(9.81*2*Basic!$C$4)*SIN(RADIANS(AI1148))*SQRT(9.81*2*Basic!$C$4)*SIN(RADIANS(AI1148)))-19.62*(-Basic!$C$3))))*SQRT(9.81*2*Basic!$C$4)*COS(RADIANS(AI1148))</f>
        <v>4.4567394405710168</v>
      </c>
    </row>
    <row r="1149" spans="6:36" x14ac:dyDescent="0.3">
      <c r="F1149" s="36">
        <f t="shared" si="117"/>
        <v>4.4562059621095029</v>
      </c>
      <c r="G1149" s="36">
        <f>Tool!$D$10+('Trajectory Map'!F1149*SIN(RADIANS(90-2*DEGREES(ASIN($D$5/2000))))/COS(RADIANS(90-2*DEGREES(ASIN($D$5/2000))))-('Trajectory Map'!F1149*'Trajectory Map'!F1149/((Tool!$D$9-Tool!$D$10)*4*COS(RADIANS(90-2*DEGREES(ASIN($D$5/2000))))*COS(RADIANS(90-2*DEGREES(ASIN($D$5/2000)))))))</f>
        <v>-0.24373005915399126</v>
      </c>
      <c r="AC1149">
        <f t="shared" si="121"/>
        <v>1147</v>
      </c>
      <c r="AD1149">
        <f t="shared" si="118"/>
        <v>1638.4111205677286</v>
      </c>
      <c r="AE1149">
        <v>0</v>
      </c>
      <c r="AF1149">
        <v>0</v>
      </c>
      <c r="AG1149">
        <f t="shared" si="119"/>
        <v>34.994653816357406</v>
      </c>
      <c r="AH1149">
        <f t="shared" si="116"/>
        <v>69.989307632714812</v>
      </c>
      <c r="AI1149">
        <f t="shared" si="120"/>
        <v>20.010692367285188</v>
      </c>
      <c r="AJ1149">
        <f>(1/9.81)*(SQRT(9.81*2*Basic!$C$4)*SIN(RADIANS(AI1149))+(SQRT((SQRT(9.81*2*Basic!$C$4)*SIN(RADIANS(AI1149))*SQRT(9.81*2*Basic!$C$4)*SIN(RADIANS(AI1149)))-19.62*(-Basic!$C$3))))*SQRT(9.81*2*Basic!$C$4)*COS(RADIANS(AI1149))</f>
        <v>4.4562059621095029</v>
      </c>
    </row>
    <row r="1150" spans="6:36" x14ac:dyDescent="0.3">
      <c r="F1150" s="36">
        <f t="shared" si="117"/>
        <v>4.4556634378801432</v>
      </c>
      <c r="G1150" s="36">
        <f>Tool!$D$10+('Trajectory Map'!F1150*SIN(RADIANS(90-2*DEGREES(ASIN($D$5/2000))))/COS(RADIANS(90-2*DEGREES(ASIN($D$5/2000))))-('Trajectory Map'!F1150*'Trajectory Map'!F1150/((Tool!$D$9-Tool!$D$10)*4*COS(RADIANS(90-2*DEGREES(ASIN($D$5/2000))))*COS(RADIANS(90-2*DEGREES(ASIN($D$5/2000)))))))</f>
        <v>-0.24232468394899875</v>
      </c>
      <c r="AC1150">
        <f t="shared" si="121"/>
        <v>1148</v>
      </c>
      <c r="AD1150">
        <f t="shared" si="118"/>
        <v>1637.7105971446847</v>
      </c>
      <c r="AE1150">
        <v>0</v>
      </c>
      <c r="AF1150">
        <v>0</v>
      </c>
      <c r="AG1150">
        <f t="shared" si="119"/>
        <v>35.029631624064535</v>
      </c>
      <c r="AH1150">
        <f t="shared" si="116"/>
        <v>70.059263248129071</v>
      </c>
      <c r="AI1150">
        <f t="shared" si="120"/>
        <v>19.940736751870929</v>
      </c>
      <c r="AJ1150">
        <f>(1/9.81)*(SQRT(9.81*2*Basic!$C$4)*SIN(RADIANS(AI1150))+(SQRT((SQRT(9.81*2*Basic!$C$4)*SIN(RADIANS(AI1150))*SQRT(9.81*2*Basic!$C$4)*SIN(RADIANS(AI1150)))-19.62*(-Basic!$C$3))))*SQRT(9.81*2*Basic!$C$4)*COS(RADIANS(AI1150))</f>
        <v>4.4556634378801432</v>
      </c>
    </row>
    <row r="1151" spans="6:36" x14ac:dyDescent="0.3">
      <c r="F1151" s="36">
        <f t="shared" si="117"/>
        <v>4.4551118701616703</v>
      </c>
      <c r="G1151" s="36">
        <f>Tool!$D$10+('Trajectory Map'!F1151*SIN(RADIANS(90-2*DEGREES(ASIN($D$5/2000))))/COS(RADIANS(90-2*DEGREES(ASIN($D$5/2000))))-('Trajectory Map'!F1151*'Trajectory Map'!F1151/((Tool!$D$9-Tool!$D$10)*4*COS(RADIANS(90-2*DEGREES(ASIN($D$5/2000))))*COS(RADIANS(90-2*DEGREES(ASIN($D$5/2000)))))))</f>
        <v>-0.24089610401244244</v>
      </c>
      <c r="AC1151">
        <f t="shared" si="121"/>
        <v>1149</v>
      </c>
      <c r="AD1151">
        <f t="shared" si="118"/>
        <v>1637.0091630775926</v>
      </c>
      <c r="AE1151">
        <v>0</v>
      </c>
      <c r="AF1151">
        <v>0</v>
      </c>
      <c r="AG1151">
        <f t="shared" si="119"/>
        <v>35.064624406303857</v>
      </c>
      <c r="AH1151">
        <f t="shared" si="116"/>
        <v>70.129248812607713</v>
      </c>
      <c r="AI1151">
        <f t="shared" si="120"/>
        <v>19.870751187392287</v>
      </c>
      <c r="AJ1151">
        <f>(1/9.81)*(SQRT(9.81*2*Basic!$C$4)*SIN(RADIANS(AI1151))+(SQRT((SQRT(9.81*2*Basic!$C$4)*SIN(RADIANS(AI1151))*SQRT(9.81*2*Basic!$C$4)*SIN(RADIANS(AI1151)))-19.62*(-Basic!$C$3))))*SQRT(9.81*2*Basic!$C$4)*COS(RADIANS(AI1151))</f>
        <v>4.4551118701616703</v>
      </c>
    </row>
    <row r="1152" spans="6:36" x14ac:dyDescent="0.3">
      <c r="F1152" s="36">
        <f t="shared" si="117"/>
        <v>4.4545512612514795</v>
      </c>
      <c r="G1152" s="36">
        <f>Tool!$D$10+('Trajectory Map'!F1152*SIN(RADIANS(90-2*DEGREES(ASIN($D$5/2000))))/COS(RADIANS(90-2*DEGREES(ASIN($D$5/2000))))-('Trajectory Map'!F1152*'Trajectory Map'!F1152/((Tool!$D$9-Tool!$D$10)*4*COS(RADIANS(90-2*DEGREES(ASIN($D$5/2000))))*COS(RADIANS(90-2*DEGREES(ASIN($D$5/2000)))))))</f>
        <v>-0.23944433629644735</v>
      </c>
      <c r="AC1152">
        <f t="shared" si="121"/>
        <v>1150</v>
      </c>
      <c r="AD1152">
        <f t="shared" si="118"/>
        <v>1636.3068171953571</v>
      </c>
      <c r="AE1152">
        <v>0</v>
      </c>
      <c r="AF1152">
        <v>0</v>
      </c>
      <c r="AG1152">
        <f t="shared" si="119"/>
        <v>35.099632195393511</v>
      </c>
      <c r="AH1152">
        <f t="shared" si="116"/>
        <v>70.199264390787022</v>
      </c>
      <c r="AI1152">
        <f t="shared" si="120"/>
        <v>19.800735609212978</v>
      </c>
      <c r="AJ1152">
        <f>(1/9.81)*(SQRT(9.81*2*Basic!$C$4)*SIN(RADIANS(AI1152))+(SQRT((SQRT(9.81*2*Basic!$C$4)*SIN(RADIANS(AI1152))*SQRT(9.81*2*Basic!$C$4)*SIN(RADIANS(AI1152)))-19.62*(-Basic!$C$3))))*SQRT(9.81*2*Basic!$C$4)*COS(RADIANS(AI1152))</f>
        <v>4.4545512612514795</v>
      </c>
    </row>
    <row r="1153" spans="6:36" x14ac:dyDescent="0.3">
      <c r="F1153" s="36">
        <f t="shared" si="117"/>
        <v>4.4539816134655847</v>
      </c>
      <c r="G1153" s="36">
        <f>Tool!$D$10+('Trajectory Map'!F1153*SIN(RADIANS(90-2*DEGREES(ASIN($D$5/2000))))/COS(RADIANS(90-2*DEGREES(ASIN($D$5/2000))))-('Trajectory Map'!F1153*'Trajectory Map'!F1153/((Tool!$D$9-Tool!$D$10)*4*COS(RADIANS(90-2*DEGREES(ASIN($D$5/2000))))*COS(RADIANS(90-2*DEGREES(ASIN($D$5/2000)))))))</f>
        <v>-0.23796939797790095</v>
      </c>
      <c r="AC1153">
        <f t="shared" si="121"/>
        <v>1151</v>
      </c>
      <c r="AD1153">
        <f t="shared" si="118"/>
        <v>1635.6035583233488</v>
      </c>
      <c r="AE1153">
        <v>0</v>
      </c>
      <c r="AF1153">
        <v>0</v>
      </c>
      <c r="AG1153">
        <f t="shared" si="119"/>
        <v>35.134655023743441</v>
      </c>
      <c r="AH1153">
        <f t="shared" si="116"/>
        <v>70.269310047486883</v>
      </c>
      <c r="AI1153">
        <f t="shared" si="120"/>
        <v>19.730689952513117</v>
      </c>
      <c r="AJ1153">
        <f>(1/9.81)*(SQRT(9.81*2*Basic!$C$4)*SIN(RADIANS(AI1153))+(SQRT((SQRT(9.81*2*Basic!$C$4)*SIN(RADIANS(AI1153))*SQRT(9.81*2*Basic!$C$4)*SIN(RADIANS(AI1153)))-19.62*(-Basic!$C$3))))*SQRT(9.81*2*Basic!$C$4)*COS(RADIANS(AI1153))</f>
        <v>4.4539816134655847</v>
      </c>
    </row>
    <row r="1154" spans="6:36" x14ac:dyDescent="0.3">
      <c r="F1154" s="36">
        <f t="shared" si="117"/>
        <v>4.4534029291385728</v>
      </c>
      <c r="G1154" s="36">
        <f>Tool!$D$10+('Trajectory Map'!F1154*SIN(RADIANS(90-2*DEGREES(ASIN($D$5/2000))))/COS(RADIANS(90-2*DEGREES(ASIN($D$5/2000))))-('Trajectory Map'!F1154*'Trajectory Map'!F1154/((Tool!$D$9-Tool!$D$10)*4*COS(RADIANS(90-2*DEGREES(ASIN($D$5/2000))))*COS(RADIANS(90-2*DEGREES(ASIN($D$5/2000)))))))</f>
        <v>-0.23647130645813874</v>
      </c>
      <c r="AC1154">
        <f t="shared" si="121"/>
        <v>1152</v>
      </c>
      <c r="AD1154">
        <f t="shared" si="118"/>
        <v>1634.899385283388</v>
      </c>
      <c r="AE1154">
        <v>0</v>
      </c>
      <c r="AF1154">
        <v>0</v>
      </c>
      <c r="AG1154">
        <f t="shared" si="119"/>
        <v>35.169692923855727</v>
      </c>
      <c r="AH1154">
        <f t="shared" si="116"/>
        <v>70.339385847711455</v>
      </c>
      <c r="AI1154">
        <f t="shared" si="120"/>
        <v>19.660614152288545</v>
      </c>
      <c r="AJ1154">
        <f>(1/9.81)*(SQRT(9.81*2*Basic!$C$4)*SIN(RADIANS(AI1154))+(SQRT((SQRT(9.81*2*Basic!$C$4)*SIN(RADIANS(AI1154))*SQRT(9.81*2*Basic!$C$4)*SIN(RADIANS(AI1154)))-19.62*(-Basic!$C$3))))*SQRT(9.81*2*Basic!$C$4)*COS(RADIANS(AI1154))</f>
        <v>4.4534029291385728</v>
      </c>
    </row>
    <row r="1155" spans="6:36" x14ac:dyDescent="0.3">
      <c r="F1155" s="36">
        <f t="shared" si="117"/>
        <v>4.4528152106235668</v>
      </c>
      <c r="G1155" s="36">
        <f>Tool!$D$10+('Trajectory Map'!F1155*SIN(RADIANS(90-2*DEGREES(ASIN($D$5/2000))))/COS(RADIANS(90-2*DEGREES(ASIN($D$5/2000))))-('Trajectory Map'!F1155*'Trajectory Map'!F1155/((Tool!$D$9-Tool!$D$10)*4*COS(RADIANS(90-2*DEGREES(ASIN($D$5/2000))))*COS(RADIANS(90-2*DEGREES(ASIN($D$5/2000)))))))</f>
        <v>-0.23495007936266443</v>
      </c>
      <c r="AC1155">
        <f t="shared" si="121"/>
        <v>1153</v>
      </c>
      <c r="AD1155">
        <f t="shared" si="118"/>
        <v>1634.1942968937324</v>
      </c>
      <c r="AE1155">
        <v>0</v>
      </c>
      <c r="AF1155">
        <v>0</v>
      </c>
      <c r="AG1155">
        <f t="shared" si="119"/>
        <v>35.204745928325053</v>
      </c>
      <c r="AH1155">
        <f t="shared" ref="AH1155:AH1218" si="122">AG1155*2</f>
        <v>70.409491856650106</v>
      </c>
      <c r="AI1155">
        <f t="shared" si="120"/>
        <v>19.590508143349894</v>
      </c>
      <c r="AJ1155">
        <f>(1/9.81)*(SQRT(9.81*2*Basic!$C$4)*SIN(RADIANS(AI1155))+(SQRT((SQRT(9.81*2*Basic!$C$4)*SIN(RADIANS(AI1155))*SQRT(9.81*2*Basic!$C$4)*SIN(RADIANS(AI1155)))-19.62*(-Basic!$C$3))))*SQRT(9.81*2*Basic!$C$4)*COS(RADIANS(AI1155))</f>
        <v>4.4528152106235668</v>
      </c>
    </row>
    <row r="1156" spans="6:36" x14ac:dyDescent="0.3">
      <c r="F1156" s="36">
        <f t="shared" ref="F1156:F1219" si="123">AJ1156</f>
        <v>4.4522184602921762</v>
      </c>
      <c r="G1156" s="36">
        <f>Tool!$D$10+('Trajectory Map'!F1156*SIN(RADIANS(90-2*DEGREES(ASIN($D$5/2000))))/COS(RADIANS(90-2*DEGREES(ASIN($D$5/2000))))-('Trajectory Map'!F1156*'Trajectory Map'!F1156/((Tool!$D$9-Tool!$D$10)*4*COS(RADIANS(90-2*DEGREES(ASIN($D$5/2000))))*COS(RADIANS(90-2*DEGREES(ASIN($D$5/2000)))))))</f>
        <v>-0.2334057345408187</v>
      </c>
      <c r="AC1156">
        <f t="shared" si="121"/>
        <v>1154</v>
      </c>
      <c r="AD1156">
        <f t="shared" ref="AD1156:AD1219" si="124">SQRT($AB$7-(AC1156*AC1156))</f>
        <v>1633.4882919690608</v>
      </c>
      <c r="AE1156">
        <v>0</v>
      </c>
      <c r="AF1156">
        <v>0</v>
      </c>
      <c r="AG1156">
        <f t="shared" ref="AG1156:AG1219" si="125">DEGREES(ASIN(AC1156/2000))</f>
        <v>35.239814069838999</v>
      </c>
      <c r="AH1156">
        <f t="shared" si="122"/>
        <v>70.479628139677999</v>
      </c>
      <c r="AI1156">
        <f t="shared" ref="AI1156:AI1219" si="126">90-AH1156</f>
        <v>19.520371860322001</v>
      </c>
      <c r="AJ1156">
        <f>(1/9.81)*(SQRT(9.81*2*Basic!$C$4)*SIN(RADIANS(AI1156))+(SQRT((SQRT(9.81*2*Basic!$C$4)*SIN(RADIANS(AI1156))*SQRT(9.81*2*Basic!$C$4)*SIN(RADIANS(AI1156)))-19.62*(-Basic!$C$3))))*SQRT(9.81*2*Basic!$C$4)*COS(RADIANS(AI1156))</f>
        <v>4.4522184602921762</v>
      </c>
    </row>
    <row r="1157" spans="6:36" x14ac:dyDescent="0.3">
      <c r="F1157" s="36">
        <f t="shared" si="123"/>
        <v>4.4516126805344545</v>
      </c>
      <c r="G1157" s="36">
        <f>Tool!$D$10+('Trajectory Map'!F1157*SIN(RADIANS(90-2*DEGREES(ASIN($D$5/2000))))/COS(RADIANS(90-2*DEGREES(ASIN($D$5/2000))))-('Trajectory Map'!F1157*'Trajectory Map'!F1157/((Tool!$D$9-Tool!$D$10)*4*COS(RADIANS(90-2*DEGREES(ASIN($D$5/2000))))*COS(RADIANS(90-2*DEGREES(ASIN($D$5/2000)))))))</f>
        <v>-0.23183829006547008</v>
      </c>
      <c r="AC1157">
        <f t="shared" ref="AC1157:AC1220" si="127">AC1156+1</f>
        <v>1155</v>
      </c>
      <c r="AD1157">
        <f t="shared" si="124"/>
        <v>1632.7813693204612</v>
      </c>
      <c r="AE1157">
        <v>0</v>
      </c>
      <c r="AF1157">
        <v>0</v>
      </c>
      <c r="AG1157">
        <f t="shared" si="125"/>
        <v>35.274897381178505</v>
      </c>
      <c r="AH1157">
        <f t="shared" si="122"/>
        <v>70.54979476235701</v>
      </c>
      <c r="AI1157">
        <f t="shared" si="126"/>
        <v>19.45020523764299</v>
      </c>
      <c r="AJ1157">
        <f>(1/9.81)*(SQRT(9.81*2*Basic!$C$4)*SIN(RADIANS(AI1157))+(SQRT((SQRT(9.81*2*Basic!$C$4)*SIN(RADIANS(AI1157))*SQRT(9.81*2*Basic!$C$4)*SIN(RADIANS(AI1157)))-19.62*(-Basic!$C$3))))*SQRT(9.81*2*Basic!$C$4)*COS(RADIANS(AI1157))</f>
        <v>4.4516126805344545</v>
      </c>
    </row>
    <row r="1158" spans="6:36" x14ac:dyDescent="0.3">
      <c r="F1158" s="36">
        <f t="shared" si="123"/>
        <v>4.450997873758852</v>
      </c>
      <c r="G1158" s="36">
        <f>Tool!$D$10+('Trajectory Map'!F1158*SIN(RADIANS(90-2*DEGREES(ASIN($D$5/2000))))/COS(RADIANS(90-2*DEGREES(ASIN($D$5/2000))))-('Trajectory Map'!F1158*'Trajectory Map'!F1158/((Tool!$D$9-Tool!$D$10)*4*COS(RADIANS(90-2*DEGREES(ASIN($D$5/2000))))*COS(RADIANS(90-2*DEGREES(ASIN($D$5/2000)))))))</f>
        <v>-0.23024776423270055</v>
      </c>
      <c r="AC1158">
        <f t="shared" si="127"/>
        <v>1156</v>
      </c>
      <c r="AD1158">
        <f t="shared" si="124"/>
        <v>1632.0735277554134</v>
      </c>
      <c r="AE1158">
        <v>0</v>
      </c>
      <c r="AF1158">
        <v>0</v>
      </c>
      <c r="AG1158">
        <f t="shared" si="125"/>
        <v>35.309995895218236</v>
      </c>
      <c r="AH1158">
        <f t="shared" si="122"/>
        <v>70.619991790436472</v>
      </c>
      <c r="AI1158">
        <f t="shared" si="126"/>
        <v>19.380008209563528</v>
      </c>
      <c r="AJ1158">
        <f>(1/9.81)*(SQRT(9.81*2*Basic!$C$4)*SIN(RADIANS(AI1158))+(SQRT((SQRT(9.81*2*Basic!$C$4)*SIN(RADIANS(AI1158))*SQRT(9.81*2*Basic!$C$4)*SIN(RADIANS(AI1158)))-19.62*(-Basic!$C$3))))*SQRT(9.81*2*Basic!$C$4)*COS(RADIANS(AI1158))</f>
        <v>4.450997873758852</v>
      </c>
    </row>
    <row r="1159" spans="6:36" x14ac:dyDescent="0.3">
      <c r="F1159" s="36">
        <f t="shared" si="123"/>
        <v>4.450374042392176</v>
      </c>
      <c r="G1159" s="36">
        <f>Tool!$D$10+('Trajectory Map'!F1159*SIN(RADIANS(90-2*DEGREES(ASIN($D$5/2000))))/COS(RADIANS(90-2*DEGREES(ASIN($D$5/2000))))-('Trajectory Map'!F1159*'Trajectory Map'!F1159/((Tool!$D$9-Tool!$D$10)*4*COS(RADIANS(90-2*DEGREES(ASIN($D$5/2000))))*COS(RADIANS(90-2*DEGREES(ASIN($D$5/2000)))))))</f>
        <v>-0.22863417556149912</v>
      </c>
      <c r="AC1159">
        <f t="shared" si="127"/>
        <v>1157</v>
      </c>
      <c r="AD1159">
        <f t="shared" si="124"/>
        <v>1631.3647660777769</v>
      </c>
      <c r="AE1159">
        <v>0</v>
      </c>
      <c r="AF1159">
        <v>0</v>
      </c>
      <c r="AG1159">
        <f t="shared" si="125"/>
        <v>35.345109644926985</v>
      </c>
      <c r="AH1159">
        <f t="shared" si="122"/>
        <v>70.690219289853971</v>
      </c>
      <c r="AI1159">
        <f t="shared" si="126"/>
        <v>19.309780710146029</v>
      </c>
      <c r="AJ1159">
        <f>(1/9.81)*(SQRT(9.81*2*Basic!$C$4)*SIN(RADIANS(AI1159))+(SQRT((SQRT(9.81*2*Basic!$C$4)*SIN(RADIANS(AI1159))*SQRT(9.81*2*Basic!$C$4)*SIN(RADIANS(AI1159)))-19.62*(-Basic!$C$3))))*SQRT(9.81*2*Basic!$C$4)*COS(RADIANS(AI1159))</f>
        <v>4.450374042392176</v>
      </c>
    </row>
    <row r="1160" spans="6:36" x14ac:dyDescent="0.3">
      <c r="F1160" s="36">
        <f t="shared" si="123"/>
        <v>4.4497411888795444</v>
      </c>
      <c r="G1160" s="36">
        <f>Tool!$D$10+('Trajectory Map'!F1160*SIN(RADIANS(90-2*DEGREES(ASIN($D$5/2000))))/COS(RADIANS(90-2*DEGREES(ASIN($D$5/2000))))-('Trajectory Map'!F1160*'Trajectory Map'!F1160/((Tool!$D$9-Tool!$D$10)*4*COS(RADIANS(90-2*DEGREES(ASIN($D$5/2000))))*COS(RADIANS(90-2*DEGREES(ASIN($D$5/2000)))))))</f>
        <v>-0.2269975427934332</v>
      </c>
      <c r="AC1160">
        <f t="shared" si="127"/>
        <v>1158</v>
      </c>
      <c r="AD1160">
        <f t="shared" si="124"/>
        <v>1630.6550830877754</v>
      </c>
      <c r="AE1160">
        <v>0</v>
      </c>
      <c r="AF1160">
        <v>0</v>
      </c>
      <c r="AG1160">
        <f t="shared" si="125"/>
        <v>35.38023866336804</v>
      </c>
      <c r="AH1160">
        <f t="shared" si="122"/>
        <v>70.76047732673608</v>
      </c>
      <c r="AI1160">
        <f t="shared" si="126"/>
        <v>19.23952267326392</v>
      </c>
      <c r="AJ1160">
        <f>(1/9.81)*(SQRT(9.81*2*Basic!$C$4)*SIN(RADIANS(AI1160))+(SQRT((SQRT(9.81*2*Basic!$C$4)*SIN(RADIANS(AI1160))*SQRT(9.81*2*Basic!$C$4)*SIN(RADIANS(AI1160)))-19.62*(-Basic!$C$3))))*SQRT(9.81*2*Basic!$C$4)*COS(RADIANS(AI1160))</f>
        <v>4.4497411888795444</v>
      </c>
    </row>
    <row r="1161" spans="6:36" x14ac:dyDescent="0.3">
      <c r="F1161" s="36">
        <f t="shared" si="123"/>
        <v>4.4490993156843297</v>
      </c>
      <c r="G1161" s="36">
        <f>Tool!$D$10+('Trajectory Map'!F1161*SIN(RADIANS(90-2*DEGREES(ASIN($D$5/2000))))/COS(RADIANS(90-2*DEGREES(ASIN($D$5/2000))))-('Trajectory Map'!F1161*'Trajectory Map'!F1161/((Tool!$D$9-Tool!$D$10)*4*COS(RADIANS(90-2*DEGREES(ASIN($D$5/2000))))*COS(RADIANS(90-2*DEGREES(ASIN($D$5/2000)))))))</f>
        <v>-0.22533788489231021</v>
      </c>
      <c r="AC1161">
        <f t="shared" si="127"/>
        <v>1159</v>
      </c>
      <c r="AD1161">
        <f t="shared" si="124"/>
        <v>1629.944477581982</v>
      </c>
      <c r="AE1161">
        <v>0</v>
      </c>
      <c r="AF1161">
        <v>0</v>
      </c>
      <c r="AG1161">
        <f t="shared" si="125"/>
        <v>35.415382983699672</v>
      </c>
      <c r="AH1161">
        <f t="shared" si="122"/>
        <v>70.830765967399344</v>
      </c>
      <c r="AI1161">
        <f t="shared" si="126"/>
        <v>19.169234032600656</v>
      </c>
      <c r="AJ1161">
        <f>(1/9.81)*(SQRT(9.81*2*Basic!$C$4)*SIN(RADIANS(AI1161))+(SQRT((SQRT(9.81*2*Basic!$C$4)*SIN(RADIANS(AI1161))*SQRT(9.81*2*Basic!$C$4)*SIN(RADIANS(AI1161)))-19.62*(-Basic!$C$3))))*SQRT(9.81*2*Basic!$C$4)*COS(RADIANS(AI1161))</f>
        <v>4.4490993156843297</v>
      </c>
    </row>
    <row r="1162" spans="6:36" x14ac:dyDescent="0.3">
      <c r="F1162" s="36">
        <f t="shared" si="123"/>
        <v>4.4484484252881282</v>
      </c>
      <c r="G1162" s="36">
        <f>Tool!$D$10+('Trajectory Map'!F1162*SIN(RADIANS(90-2*DEGREES(ASIN($D$5/2000))))/COS(RADIANS(90-2*DEGREES(ASIN($D$5/2000))))-('Trajectory Map'!F1162*'Trajectory Map'!F1162/((Tool!$D$9-Tool!$D$10)*4*COS(RADIANS(90-2*DEGREES(ASIN($D$5/2000))))*COS(RADIANS(90-2*DEGREES(ASIN($D$5/2000)))))))</f>
        <v>-0.22365522104388447</v>
      </c>
      <c r="AC1162">
        <f t="shared" si="127"/>
        <v>1160</v>
      </c>
      <c r="AD1162">
        <f t="shared" si="124"/>
        <v>1629.232948353304</v>
      </c>
      <c r="AE1162">
        <v>0</v>
      </c>
      <c r="AF1162">
        <v>0</v>
      </c>
      <c r="AG1162">
        <f t="shared" si="125"/>
        <v>35.45054263917541</v>
      </c>
      <c r="AH1162">
        <f t="shared" si="122"/>
        <v>70.90108527835082</v>
      </c>
      <c r="AI1162">
        <f t="shared" si="126"/>
        <v>19.09891472164918</v>
      </c>
      <c r="AJ1162">
        <f>(1/9.81)*(SQRT(9.81*2*Basic!$C$4)*SIN(RADIANS(AI1162))+(SQRT((SQRT(9.81*2*Basic!$C$4)*SIN(RADIANS(AI1162))*SQRT(9.81*2*Basic!$C$4)*SIN(RADIANS(AI1162)))-19.62*(-Basic!$C$3))))*SQRT(9.81*2*Basic!$C$4)*COS(RADIANS(AI1162))</f>
        <v>4.4484484252881282</v>
      </c>
    </row>
    <row r="1163" spans="6:36" x14ac:dyDescent="0.3">
      <c r="F1163" s="36">
        <f t="shared" si="123"/>
        <v>4.4477885201907075</v>
      </c>
      <c r="G1163" s="36">
        <f>Tool!$D$10+('Trajectory Map'!F1163*SIN(RADIANS(90-2*DEGREES(ASIN($D$5/2000))))/COS(RADIANS(90-2*DEGREES(ASIN($D$5/2000))))-('Trajectory Map'!F1163*'Trajectory Map'!F1163/((Tool!$D$9-Tool!$D$10)*4*COS(RADIANS(90-2*DEGREES(ASIN($D$5/2000))))*COS(RADIANS(90-2*DEGREES(ASIN($D$5/2000)))))))</f>
        <v>-0.22194957065551613</v>
      </c>
      <c r="AC1163">
        <f t="shared" si="127"/>
        <v>1161</v>
      </c>
      <c r="AD1163">
        <f t="shared" si="124"/>
        <v>1628.5204941909697</v>
      </c>
      <c r="AE1163">
        <v>0</v>
      </c>
      <c r="AF1163">
        <v>0</v>
      </c>
      <c r="AG1163">
        <f t="shared" si="125"/>
        <v>35.485717663144563</v>
      </c>
      <c r="AH1163">
        <f t="shared" si="122"/>
        <v>70.971435326289125</v>
      </c>
      <c r="AI1163">
        <f t="shared" si="126"/>
        <v>19.028564673710875</v>
      </c>
      <c r="AJ1163">
        <f>(1/9.81)*(SQRT(9.81*2*Basic!$C$4)*SIN(RADIANS(AI1163))+(SQRT((SQRT(9.81*2*Basic!$C$4)*SIN(RADIANS(AI1163))*SQRT(9.81*2*Basic!$C$4)*SIN(RADIANS(AI1163)))-19.62*(-Basic!$C$3))))*SQRT(9.81*2*Basic!$C$4)*COS(RADIANS(AI1163))</f>
        <v>4.4477885201907075</v>
      </c>
    </row>
    <row r="1164" spans="6:36" x14ac:dyDescent="0.3">
      <c r="F1164" s="36">
        <f t="shared" si="123"/>
        <v>4.4471196029099547</v>
      </c>
      <c r="G1164" s="36">
        <f>Tool!$D$10+('Trajectory Map'!F1164*SIN(RADIANS(90-2*DEGREES(ASIN($D$5/2000))))/COS(RADIANS(90-2*DEGREES(ASIN($D$5/2000))))-('Trajectory Map'!F1164*'Trajectory Map'!F1164/((Tool!$D$9-Tool!$D$10)*4*COS(RADIANS(90-2*DEGREES(ASIN($D$5/2000))))*COS(RADIANS(90-2*DEGREES(ASIN($D$5/2000)))))))</f>
        <v>-0.2202209533558257</v>
      </c>
      <c r="AC1164">
        <f t="shared" si="127"/>
        <v>1162</v>
      </c>
      <c r="AD1164">
        <f t="shared" si="124"/>
        <v>1627.8071138805112</v>
      </c>
      <c r="AE1164">
        <v>0</v>
      </c>
      <c r="AF1164">
        <v>0</v>
      </c>
      <c r="AG1164">
        <f t="shared" si="125"/>
        <v>35.520908089052526</v>
      </c>
      <c r="AH1164">
        <f t="shared" si="122"/>
        <v>71.041816178105051</v>
      </c>
      <c r="AI1164">
        <f t="shared" si="126"/>
        <v>18.958183821894949</v>
      </c>
      <c r="AJ1164">
        <f>(1/9.81)*(SQRT(9.81*2*Basic!$C$4)*SIN(RADIANS(AI1164))+(SQRT((SQRT(9.81*2*Basic!$C$4)*SIN(RADIANS(AI1164))*SQRT(9.81*2*Basic!$C$4)*SIN(RADIANS(AI1164)))-19.62*(-Basic!$C$3))))*SQRT(9.81*2*Basic!$C$4)*COS(RADIANS(AI1164))</f>
        <v>4.4471196029099547</v>
      </c>
    </row>
    <row r="1165" spans="6:36" x14ac:dyDescent="0.3">
      <c r="F1165" s="36">
        <f t="shared" si="123"/>
        <v>4.4464416759818324</v>
      </c>
      <c r="G1165" s="36">
        <f>Tool!$D$10+('Trajectory Map'!F1165*SIN(RADIANS(90-2*DEGREES(ASIN($D$5/2000))))/COS(RADIANS(90-2*DEGREES(ASIN($D$5/2000))))-('Trajectory Map'!F1165*'Trajectory Map'!F1165/((Tool!$D$9-Tool!$D$10)*4*COS(RADIANS(90-2*DEGREES(ASIN($D$5/2000))))*COS(RADIANS(90-2*DEGREES(ASIN($D$5/2000)))))))</f>
        <v>-0.21846938899437873</v>
      </c>
      <c r="AC1165">
        <f t="shared" si="127"/>
        <v>1163</v>
      </c>
      <c r="AD1165">
        <f t="shared" si="124"/>
        <v>1627.0928062037519</v>
      </c>
      <c r="AE1165">
        <v>0</v>
      </c>
      <c r="AF1165">
        <v>0</v>
      </c>
      <c r="AG1165">
        <f t="shared" si="125"/>
        <v>35.556113950441272</v>
      </c>
      <c r="AH1165">
        <f t="shared" si="122"/>
        <v>71.112227900882544</v>
      </c>
      <c r="AI1165">
        <f t="shared" si="126"/>
        <v>18.887772099117456</v>
      </c>
      <c r="AJ1165">
        <f>(1/9.81)*(SQRT(9.81*2*Basic!$C$4)*SIN(RADIANS(AI1165))+(SQRT((SQRT(9.81*2*Basic!$C$4)*SIN(RADIANS(AI1165))*SQRT(9.81*2*Basic!$C$4)*SIN(RADIANS(AI1165)))-19.62*(-Basic!$C$3))))*SQRT(9.81*2*Basic!$C$4)*COS(RADIANS(AI1165))</f>
        <v>4.4464416759818324</v>
      </c>
    </row>
    <row r="1166" spans="6:36" x14ac:dyDescent="0.3">
      <c r="F1166" s="36">
        <f t="shared" si="123"/>
        <v>4.4457547419603358</v>
      </c>
      <c r="G1166" s="36">
        <f>Tool!$D$10+('Trajectory Map'!F1166*SIN(RADIANS(90-2*DEGREES(ASIN($D$5/2000))))/COS(RADIANS(90-2*DEGREES(ASIN($D$5/2000))))-('Trajectory Map'!F1166*'Trajectory Map'!F1166/((Tool!$D$9-Tool!$D$10)*4*COS(RADIANS(90-2*DEGREES(ASIN($D$5/2000))))*COS(RADIANS(90-2*DEGREES(ASIN($D$5/2000)))))))</f>
        <v>-0.21669489764134564</v>
      </c>
      <c r="AC1166">
        <f t="shared" si="127"/>
        <v>1164</v>
      </c>
      <c r="AD1166">
        <f t="shared" si="124"/>
        <v>1626.3775699387888</v>
      </c>
      <c r="AE1166">
        <v>0</v>
      </c>
      <c r="AF1166">
        <v>0</v>
      </c>
      <c r="AG1166">
        <f t="shared" si="125"/>
        <v>35.591335280949721</v>
      </c>
      <c r="AH1166">
        <f t="shared" si="122"/>
        <v>71.182670561899442</v>
      </c>
      <c r="AI1166">
        <f t="shared" si="126"/>
        <v>18.817329438100558</v>
      </c>
      <c r="AJ1166">
        <f>(1/9.81)*(SQRT(9.81*2*Basic!$C$4)*SIN(RADIANS(AI1166))+(SQRT((SQRT(9.81*2*Basic!$C$4)*SIN(RADIANS(AI1166))*SQRT(9.81*2*Basic!$C$4)*SIN(RADIANS(AI1166)))-19.62*(-Basic!$C$3))))*SQRT(9.81*2*Basic!$C$4)*COS(RADIANS(AI1166))</f>
        <v>4.4457547419603358</v>
      </c>
    </row>
    <row r="1167" spans="6:36" x14ac:dyDescent="0.3">
      <c r="F1167" s="36">
        <f t="shared" si="123"/>
        <v>4.4450588034174379</v>
      </c>
      <c r="G1167" s="36">
        <f>Tool!$D$10+('Trajectory Map'!F1167*SIN(RADIANS(90-2*DEGREES(ASIN($D$5/2000))))/COS(RADIANS(90-2*DEGREES(ASIN($D$5/2000))))-('Trajectory Map'!F1167*'Trajectory Map'!F1167/((Tool!$D$9-Tool!$D$10)*4*COS(RADIANS(90-2*DEGREES(ASIN($D$5/2000))))*COS(RADIANS(90-2*DEGREES(ASIN($D$5/2000)))))))</f>
        <v>-0.21489749958716775</v>
      </c>
      <c r="AC1167">
        <f t="shared" si="127"/>
        <v>1165</v>
      </c>
      <c r="AD1167">
        <f t="shared" si="124"/>
        <v>1625.6614038599796</v>
      </c>
      <c r="AE1167">
        <v>0</v>
      </c>
      <c r="AF1167">
        <v>0</v>
      </c>
      <c r="AG1167">
        <f t="shared" si="125"/>
        <v>35.626572114314165</v>
      </c>
      <c r="AH1167">
        <f t="shared" si="122"/>
        <v>71.253144228628329</v>
      </c>
      <c r="AI1167">
        <f t="shared" si="126"/>
        <v>18.746855771371671</v>
      </c>
      <c r="AJ1167">
        <f>(1/9.81)*(SQRT(9.81*2*Basic!$C$4)*SIN(RADIANS(AI1167))+(SQRT((SQRT(9.81*2*Basic!$C$4)*SIN(RADIANS(AI1167))*SQRT(9.81*2*Basic!$C$4)*SIN(RADIANS(AI1167)))-19.62*(-Basic!$C$3))))*SQRT(9.81*2*Basic!$C$4)*COS(RADIANS(AI1167))</f>
        <v>4.4450588034174379</v>
      </c>
    </row>
    <row r="1168" spans="6:36" x14ac:dyDescent="0.3">
      <c r="F1168" s="36">
        <f t="shared" si="123"/>
        <v>4.4443538629430481</v>
      </c>
      <c r="G1168" s="36">
        <f>Tool!$D$10+('Trajectory Map'!F1168*SIN(RADIANS(90-2*DEGREES(ASIN($D$5/2000))))/COS(RADIANS(90-2*DEGREES(ASIN($D$5/2000))))-('Trajectory Map'!F1168*'Trajectory Map'!F1168/((Tool!$D$9-Tool!$D$10)*4*COS(RADIANS(90-2*DEGREES(ASIN($D$5/2000))))*COS(RADIANS(90-2*DEGREES(ASIN($D$5/2000)))))))</f>
        <v>-0.2130772153422118</v>
      </c>
      <c r="AC1168">
        <f t="shared" si="127"/>
        <v>1166</v>
      </c>
      <c r="AD1168">
        <f t="shared" si="124"/>
        <v>1624.9443067379264</v>
      </c>
      <c r="AE1168">
        <v>0</v>
      </c>
      <c r="AF1168">
        <v>0</v>
      </c>
      <c r="AG1168">
        <f t="shared" si="125"/>
        <v>35.661824484368644</v>
      </c>
      <c r="AH1168">
        <f t="shared" si="122"/>
        <v>71.323648968737288</v>
      </c>
      <c r="AI1168">
        <f t="shared" si="126"/>
        <v>18.676351031262712</v>
      </c>
      <c r="AJ1168">
        <f>(1/9.81)*(SQRT(9.81*2*Basic!$C$4)*SIN(RADIANS(AI1168))+(SQRT((SQRT(9.81*2*Basic!$C$4)*SIN(RADIANS(AI1168))*SQRT(9.81*2*Basic!$C$4)*SIN(RADIANS(AI1168)))-19.62*(-Basic!$C$3))))*SQRT(9.81*2*Basic!$C$4)*COS(RADIANS(AI1168))</f>
        <v>4.4443538629430481</v>
      </c>
    </row>
    <row r="1169" spans="6:36" x14ac:dyDescent="0.3">
      <c r="F1169" s="36">
        <f t="shared" si="123"/>
        <v>4.4436399231449553</v>
      </c>
      <c r="G1169" s="36">
        <f>Tool!$D$10+('Trajectory Map'!F1169*SIN(RADIANS(90-2*DEGREES(ASIN($D$5/2000))))/COS(RADIANS(90-2*DEGREES(ASIN($D$5/2000))))-('Trajectory Map'!F1169*'Trajectory Map'!F1169/((Tool!$D$9-Tool!$D$10)*4*COS(RADIANS(90-2*DEGREES(ASIN($D$5/2000))))*COS(RADIANS(90-2*DEGREES(ASIN($D$5/2000)))))))</f>
        <v>-0.21123406563642533</v>
      </c>
      <c r="AC1169">
        <f t="shared" si="127"/>
        <v>1167</v>
      </c>
      <c r="AD1169">
        <f t="shared" si="124"/>
        <v>1624.2262773394598</v>
      </c>
      <c r="AE1169">
        <v>0</v>
      </c>
      <c r="AF1169">
        <v>0</v>
      </c>
      <c r="AG1169">
        <f t="shared" si="125"/>
        <v>35.69709242504544</v>
      </c>
      <c r="AH1169">
        <f t="shared" si="122"/>
        <v>71.39418485009088</v>
      </c>
      <c r="AI1169">
        <f t="shared" si="126"/>
        <v>18.60581514990912</v>
      </c>
      <c r="AJ1169">
        <f>(1/9.81)*(SQRT(9.81*2*Basic!$C$4)*SIN(RADIANS(AI1169))+(SQRT((SQRT(9.81*2*Basic!$C$4)*SIN(RADIANS(AI1169))*SQRT(9.81*2*Basic!$C$4)*SIN(RADIANS(AI1169)))-19.62*(-Basic!$C$3))))*SQRT(9.81*2*Basic!$C$4)*COS(RADIANS(AI1169))</f>
        <v>4.4436399231449553</v>
      </c>
    </row>
    <row r="1170" spans="6:36" x14ac:dyDescent="0.3">
      <c r="F1170" s="36">
        <f t="shared" si="123"/>
        <v>4.4429169866487879</v>
      </c>
      <c r="G1170" s="36">
        <f>Tool!$D$10+('Trajectory Map'!F1170*SIN(RADIANS(90-2*DEGREES(ASIN($D$5/2000))))/COS(RADIANS(90-2*DEGREES(ASIN($D$5/2000))))-('Trajectory Map'!F1170*'Trajectory Map'!F1170/((Tool!$D$9-Tool!$D$10)*4*COS(RADIANS(90-2*DEGREES(ASIN($D$5/2000))))*COS(RADIANS(90-2*DEGREES(ASIN($D$5/2000)))))))</f>
        <v>-0.2093680714190036</v>
      </c>
      <c r="AC1170">
        <f t="shared" si="127"/>
        <v>1168</v>
      </c>
      <c r="AD1170">
        <f t="shared" si="124"/>
        <v>1623.5073144276253</v>
      </c>
      <c r="AE1170">
        <v>0</v>
      </c>
      <c r="AF1170">
        <v>0</v>
      </c>
      <c r="AG1170">
        <f t="shared" si="125"/>
        <v>35.732375970375415</v>
      </c>
      <c r="AH1170">
        <f t="shared" si="122"/>
        <v>71.46475194075083</v>
      </c>
      <c r="AI1170">
        <f t="shared" si="126"/>
        <v>18.53524805924917</v>
      </c>
      <c r="AJ1170">
        <f>(1/9.81)*(SQRT(9.81*2*Basic!$C$4)*SIN(RADIANS(AI1170))+(SQRT((SQRT(9.81*2*Basic!$C$4)*SIN(RADIANS(AI1170))*SQRT(9.81*2*Basic!$C$4)*SIN(RADIANS(AI1170)))-19.62*(-Basic!$C$3))))*SQRT(9.81*2*Basic!$C$4)*COS(RADIANS(AI1170))</f>
        <v>4.4429169866487879</v>
      </c>
    </row>
    <row r="1171" spans="6:36" x14ac:dyDescent="0.3">
      <c r="F1171" s="36">
        <f t="shared" si="123"/>
        <v>4.4421850560979559</v>
      </c>
      <c r="G1171" s="36">
        <f>Tool!$D$10+('Trajectory Map'!F1171*SIN(RADIANS(90-2*DEGREES(ASIN($D$5/2000))))/COS(RADIANS(90-2*DEGREES(ASIN($D$5/2000))))-('Trajectory Map'!F1171*'Trajectory Map'!F1171/((Tool!$D$9-Tool!$D$10)*4*COS(RADIANS(90-2*DEGREES(ASIN($D$5/2000))))*COS(RADIANS(90-2*DEGREES(ASIN($D$5/2000)))))))</f>
        <v>-0.20747925385802013</v>
      </c>
      <c r="AC1171">
        <f t="shared" si="127"/>
        <v>1169</v>
      </c>
      <c r="AD1171">
        <f t="shared" si="124"/>
        <v>1622.7874167616658</v>
      </c>
      <c r="AE1171">
        <v>0</v>
      </c>
      <c r="AF1171">
        <v>0</v>
      </c>
      <c r="AG1171">
        <f t="shared" si="125"/>
        <v>35.767675154488501</v>
      </c>
      <c r="AH1171">
        <f t="shared" si="122"/>
        <v>71.535350308977002</v>
      </c>
      <c r="AI1171">
        <f t="shared" si="126"/>
        <v>18.464649691022998</v>
      </c>
      <c r="AJ1171">
        <f>(1/9.81)*(SQRT(9.81*2*Basic!$C$4)*SIN(RADIANS(AI1171))+(SQRT((SQRT(9.81*2*Basic!$C$4)*SIN(RADIANS(AI1171))*SQRT(9.81*2*Basic!$C$4)*SIN(RADIANS(AI1171)))-19.62*(-Basic!$C$3))))*SQRT(9.81*2*Basic!$C$4)*COS(RADIANS(AI1171))</f>
        <v>4.4421850560979559</v>
      </c>
    </row>
    <row r="1172" spans="6:36" x14ac:dyDescent="0.3">
      <c r="F1172" s="36">
        <f t="shared" si="123"/>
        <v>4.4414441341536088</v>
      </c>
      <c r="G1172" s="36">
        <f>Tool!$D$10+('Trajectory Map'!F1172*SIN(RADIANS(90-2*DEGREES(ASIN($D$5/2000))))/COS(RADIANS(90-2*DEGREES(ASIN($D$5/2000))))-('Trajectory Map'!F1172*'Trajectory Map'!F1172/((Tool!$D$9-Tool!$D$10)*4*COS(RADIANS(90-2*DEGREES(ASIN($D$5/2000))))*COS(RADIANS(90-2*DEGREES(ASIN($D$5/2000)))))))</f>
        <v>-0.2055676343401025</v>
      </c>
      <c r="AC1172">
        <f t="shared" si="127"/>
        <v>1170</v>
      </c>
      <c r="AD1172">
        <f t="shared" si="124"/>
        <v>1622.0665830970072</v>
      </c>
      <c r="AE1172">
        <v>0</v>
      </c>
      <c r="AF1172">
        <v>0</v>
      </c>
      <c r="AG1172">
        <f t="shared" si="125"/>
        <v>35.802990011614085</v>
      </c>
      <c r="AH1172">
        <f t="shared" si="122"/>
        <v>71.60598002322817</v>
      </c>
      <c r="AI1172">
        <f t="shared" si="126"/>
        <v>18.39401997677183</v>
      </c>
      <c r="AJ1172">
        <f>(1/9.81)*(SQRT(9.81*2*Basic!$C$4)*SIN(RADIANS(AI1172))+(SQRT((SQRT(9.81*2*Basic!$C$4)*SIN(RADIANS(AI1172))*SQRT(9.81*2*Basic!$C$4)*SIN(RADIANS(AI1172)))-19.62*(-Basic!$C$3))))*SQRT(9.81*2*Basic!$C$4)*COS(RADIANS(AI1172))</f>
        <v>4.4414441341536088</v>
      </c>
    </row>
    <row r="1173" spans="6:36" x14ac:dyDescent="0.3">
      <c r="F1173" s="36">
        <f t="shared" si="123"/>
        <v>4.4406942234945816</v>
      </c>
      <c r="G1173" s="36">
        <f>Tool!$D$10+('Trajectory Map'!F1173*SIN(RADIANS(90-2*DEGREES(ASIN($D$5/2000))))/COS(RADIANS(90-2*DEGREES(ASIN($D$5/2000))))-('Trajectory Map'!F1173*'Trajectory Map'!F1173/((Tool!$D$9-Tool!$D$10)*4*COS(RADIANS(90-2*DEGREES(ASIN($D$5/2000))))*COS(RADIANS(90-2*DEGREES(ASIN($D$5/2000)))))))</f>
        <v>-0.20363323447005932</v>
      </c>
      <c r="AC1173">
        <f t="shared" si="127"/>
        <v>1171</v>
      </c>
      <c r="AD1173">
        <f t="shared" si="124"/>
        <v>1621.3448121852427</v>
      </c>
      <c r="AE1173">
        <v>0</v>
      </c>
      <c r="AF1173">
        <v>0</v>
      </c>
      <c r="AG1173">
        <f t="shared" si="125"/>
        <v>35.838320576081436</v>
      </c>
      <c r="AH1173">
        <f t="shared" si="122"/>
        <v>71.676641152162873</v>
      </c>
      <c r="AI1173">
        <f t="shared" si="126"/>
        <v>18.323358847837127</v>
      </c>
      <c r="AJ1173">
        <f>(1/9.81)*(SQRT(9.81*2*Basic!$C$4)*SIN(RADIANS(AI1173))+(SQRT((SQRT(9.81*2*Basic!$C$4)*SIN(RADIANS(AI1173))*SQRT(9.81*2*Basic!$C$4)*SIN(RADIANS(AI1173)))-19.62*(-Basic!$C$3))))*SQRT(9.81*2*Basic!$C$4)*COS(RADIANS(AI1173))</f>
        <v>4.4406942234945816</v>
      </c>
    </row>
    <row r="1174" spans="6:36" x14ac:dyDescent="0.3">
      <c r="F1174" s="36">
        <f t="shared" si="123"/>
        <v>4.4399353268173423</v>
      </c>
      <c r="G1174" s="36">
        <f>Tool!$D$10+('Trajectory Map'!F1174*SIN(RADIANS(90-2*DEGREES(ASIN($D$5/2000))))/COS(RADIANS(90-2*DEGREES(ASIN($D$5/2000))))-('Trajectory Map'!F1174*'Trajectory Map'!F1174/((Tool!$D$9-Tool!$D$10)*4*COS(RADIANS(90-2*DEGREES(ASIN($D$5/2000))))*COS(RADIANS(90-2*DEGREES(ASIN($D$5/2000)))))))</f>
        <v>-0.20167607607053295</v>
      </c>
      <c r="AC1174">
        <f t="shared" si="127"/>
        <v>1172</v>
      </c>
      <c r="AD1174">
        <f t="shared" si="124"/>
        <v>1620.6221027741169</v>
      </c>
      <c r="AE1174">
        <v>0</v>
      </c>
      <c r="AF1174">
        <v>0</v>
      </c>
      <c r="AG1174">
        <f t="shared" si="125"/>
        <v>35.873666882320151</v>
      </c>
      <c r="AH1174">
        <f t="shared" si="122"/>
        <v>71.747333764640302</v>
      </c>
      <c r="AI1174">
        <f t="shared" si="126"/>
        <v>18.252666235359698</v>
      </c>
      <c r="AJ1174">
        <f>(1/9.81)*(SQRT(9.81*2*Basic!$C$4)*SIN(RADIANS(AI1174))+(SQRT((SQRT(9.81*2*Basic!$C$4)*SIN(RADIANS(AI1174))*SQRT(9.81*2*Basic!$C$4)*SIN(RADIANS(AI1174)))-19.62*(-Basic!$C$3))))*SQRT(9.81*2*Basic!$C$4)*COS(RADIANS(AI1174))</f>
        <v>4.4399353268173423</v>
      </c>
    </row>
    <row r="1175" spans="6:36" x14ac:dyDescent="0.3">
      <c r="F1175" s="36">
        <f t="shared" si="123"/>
        <v>4.4391674468359454</v>
      </c>
      <c r="G1175" s="36">
        <f>Tool!$D$10+('Trajectory Map'!F1175*SIN(RADIANS(90-2*DEGREES(ASIN($D$5/2000))))/COS(RADIANS(90-2*DEGREES(ASIN($D$5/2000))))-('Trajectory Map'!F1175*'Trajectory Map'!F1175/((Tool!$D$9-Tool!$D$10)*4*COS(RADIANS(90-2*DEGREES(ASIN($D$5/2000))))*COS(RADIANS(90-2*DEGREES(ASIN($D$5/2000)))))))</f>
        <v>-0.19969618118163535</v>
      </c>
      <c r="AC1175">
        <f t="shared" si="127"/>
        <v>1173</v>
      </c>
      <c r="AD1175">
        <f t="shared" si="124"/>
        <v>1619.8984536075093</v>
      </c>
      <c r="AE1175">
        <v>0</v>
      </c>
      <c r="AF1175">
        <v>0</v>
      </c>
      <c r="AG1175">
        <f t="shared" si="125"/>
        <v>35.909028964860568</v>
      </c>
      <c r="AH1175">
        <f t="shared" si="122"/>
        <v>71.818057929721135</v>
      </c>
      <c r="AI1175">
        <f t="shared" si="126"/>
        <v>18.181942070278865</v>
      </c>
      <c r="AJ1175">
        <f>(1/9.81)*(SQRT(9.81*2*Basic!$C$4)*SIN(RADIANS(AI1175))+(SQRT((SQRT(9.81*2*Basic!$C$4)*SIN(RADIANS(AI1175))*SQRT(9.81*2*Basic!$C$4)*SIN(RADIANS(AI1175)))-19.62*(-Basic!$C$3))))*SQRT(9.81*2*Basic!$C$4)*COS(RADIANS(AI1175))</f>
        <v>4.4391674468359454</v>
      </c>
    </row>
    <row r="1176" spans="6:36" x14ac:dyDescent="0.3">
      <c r="F1176" s="36">
        <f t="shared" si="123"/>
        <v>4.4383905862819795</v>
      </c>
      <c r="G1176" s="36">
        <f>Tool!$D$10+('Trajectory Map'!F1176*SIN(RADIANS(90-2*DEGREES(ASIN($D$5/2000))))/COS(RADIANS(90-2*DEGREES(ASIN($D$5/2000))))-('Trajectory Map'!F1176*'Trajectory Map'!F1176/((Tool!$D$9-Tool!$D$10)*4*COS(RADIANS(90-2*DEGREES(ASIN($D$5/2000))))*COS(RADIANS(90-2*DEGREES(ASIN($D$5/2000)))))))</f>
        <v>-0.19769357206060256</v>
      </c>
      <c r="AC1176">
        <f t="shared" si="127"/>
        <v>1174</v>
      </c>
      <c r="AD1176">
        <f t="shared" si="124"/>
        <v>1619.1738634254198</v>
      </c>
      <c r="AE1176">
        <v>0</v>
      </c>
      <c r="AF1176">
        <v>0</v>
      </c>
      <c r="AG1176">
        <f t="shared" si="125"/>
        <v>35.944406858334204</v>
      </c>
      <c r="AH1176">
        <f t="shared" si="122"/>
        <v>71.888813716668409</v>
      </c>
      <c r="AI1176">
        <f t="shared" si="126"/>
        <v>18.111186283331591</v>
      </c>
      <c r="AJ1176">
        <f>(1/9.81)*(SQRT(9.81*2*Basic!$C$4)*SIN(RADIANS(AI1176))+(SQRT((SQRT(9.81*2*Basic!$C$4)*SIN(RADIANS(AI1176))*SQRT(9.81*2*Basic!$C$4)*SIN(RADIANS(AI1176)))-19.62*(-Basic!$C$3))))*SQRT(9.81*2*Basic!$C$4)*COS(RADIANS(AI1176))</f>
        <v>4.4383905862819795</v>
      </c>
    </row>
    <row r="1177" spans="6:36" x14ac:dyDescent="0.3">
      <c r="F1177" s="36">
        <f t="shared" si="123"/>
        <v>4.4376047479045146</v>
      </c>
      <c r="G1177" s="36">
        <f>Tool!$D$10+('Trajectory Map'!F1177*SIN(RADIANS(90-2*DEGREES(ASIN($D$5/2000))))/COS(RADIANS(90-2*DEGREES(ASIN($D$5/2000))))-('Trajectory Map'!F1177*'Trajectory Map'!F1177/((Tool!$D$9-Tool!$D$10)*4*COS(RADIANS(90-2*DEGREES(ASIN($D$5/2000))))*COS(RADIANS(90-2*DEGREES(ASIN($D$5/2000)))))))</f>
        <v>-0.19566827118141816</v>
      </c>
      <c r="AC1177">
        <f t="shared" si="127"/>
        <v>1175</v>
      </c>
      <c r="AD1177">
        <f t="shared" si="124"/>
        <v>1618.4483309639513</v>
      </c>
      <c r="AE1177">
        <v>0</v>
      </c>
      <c r="AF1177">
        <v>0</v>
      </c>
      <c r="AG1177">
        <f t="shared" si="125"/>
        <v>35.979800597474231</v>
      </c>
      <c r="AH1177">
        <f t="shared" si="122"/>
        <v>71.959601194948462</v>
      </c>
      <c r="AI1177">
        <f t="shared" si="126"/>
        <v>18.040398805051538</v>
      </c>
      <c r="AJ1177">
        <f>(1/9.81)*(SQRT(9.81*2*Basic!$C$4)*SIN(RADIANS(AI1177))+(SQRT((SQRT(9.81*2*Basic!$C$4)*SIN(RADIANS(AI1177))*SQRT(9.81*2*Basic!$C$4)*SIN(RADIANS(AI1177)))-19.62*(-Basic!$C$3))))*SQRT(9.81*2*Basic!$C$4)*COS(RADIANS(AI1177))</f>
        <v>4.4376047479045146</v>
      </c>
    </row>
    <row r="1178" spans="6:36" x14ac:dyDescent="0.3">
      <c r="F1178" s="36">
        <f t="shared" si="123"/>
        <v>4.4368099344700509</v>
      </c>
      <c r="G1178" s="36">
        <f>Tool!$D$10+('Trajectory Map'!F1178*SIN(RADIANS(90-2*DEGREES(ASIN($D$5/2000))))/COS(RADIANS(90-2*DEGREES(ASIN($D$5/2000))))-('Trajectory Map'!F1178*'Trajectory Map'!F1178/((Tool!$D$9-Tool!$D$10)*4*COS(RADIANS(90-2*DEGREES(ASIN($D$5/2000))))*COS(RADIANS(90-2*DEGREES(ASIN($D$5/2000)))))))</f>
        <v>-0.19362030123445084</v>
      </c>
      <c r="AC1178">
        <f t="shared" si="127"/>
        <v>1176</v>
      </c>
      <c r="AD1178">
        <f t="shared" si="124"/>
        <v>1617.7218549552949</v>
      </c>
      <c r="AE1178">
        <v>0</v>
      </c>
      <c r="AF1178">
        <v>0</v>
      </c>
      <c r="AG1178">
        <f t="shared" si="125"/>
        <v>36.015210217115822</v>
      </c>
      <c r="AH1178">
        <f t="shared" si="122"/>
        <v>72.030420434231644</v>
      </c>
      <c r="AI1178">
        <f t="shared" si="126"/>
        <v>17.969579565768356</v>
      </c>
      <c r="AJ1178">
        <f>(1/9.81)*(SQRT(9.81*2*Basic!$C$4)*SIN(RADIANS(AI1178))+(SQRT((SQRT(9.81*2*Basic!$C$4)*SIN(RADIANS(AI1178))*SQRT(9.81*2*Basic!$C$4)*SIN(RADIANS(AI1178)))-19.62*(-Basic!$C$3))))*SQRT(9.81*2*Basic!$C$4)*COS(RADIANS(AI1178))</f>
        <v>4.4368099344700509</v>
      </c>
    </row>
    <row r="1179" spans="6:36" x14ac:dyDescent="0.3">
      <c r="F1179" s="36">
        <f t="shared" si="123"/>
        <v>4.4360061487624645</v>
      </c>
      <c r="G1179" s="36">
        <f>Tool!$D$10+('Trajectory Map'!F1179*SIN(RADIANS(90-2*DEGREES(ASIN($D$5/2000))))/COS(RADIANS(90-2*DEGREES(ASIN($D$5/2000))))-('Trajectory Map'!F1179*'Trajectory Map'!F1179/((Tool!$D$9-Tool!$D$10)*4*COS(RADIANS(90-2*DEGREES(ASIN($D$5/2000))))*COS(RADIANS(90-2*DEGREES(ASIN($D$5/2000)))))))</f>
        <v>-0.19154968512608583</v>
      </c>
      <c r="AC1179">
        <f t="shared" si="127"/>
        <v>1177</v>
      </c>
      <c r="AD1179">
        <f t="shared" si="124"/>
        <v>1616.9944341277121</v>
      </c>
      <c r="AE1179">
        <v>0</v>
      </c>
      <c r="AF1179">
        <v>0</v>
      </c>
      <c r="AG1179">
        <f t="shared" si="125"/>
        <v>36.050635752196712</v>
      </c>
      <c r="AH1179">
        <f t="shared" si="122"/>
        <v>72.101271504393424</v>
      </c>
      <c r="AI1179">
        <f t="shared" si="126"/>
        <v>17.898728495606576</v>
      </c>
      <c r="AJ1179">
        <f>(1/9.81)*(SQRT(9.81*2*Basic!$C$4)*SIN(RADIANS(AI1179))+(SQRT((SQRT(9.81*2*Basic!$C$4)*SIN(RADIANS(AI1179))*SQRT(9.81*2*Basic!$C$4)*SIN(RADIANS(AI1179)))-19.62*(-Basic!$C$3))))*SQRT(9.81*2*Basic!$C$4)*COS(RADIANS(AI1179))</f>
        <v>4.4360061487624645</v>
      </c>
    </row>
    <row r="1180" spans="6:36" x14ac:dyDescent="0.3">
      <c r="F1180" s="36">
        <f t="shared" si="123"/>
        <v>4.4351933935829591</v>
      </c>
      <c r="G1180" s="36">
        <f>Tool!$D$10+('Trajectory Map'!F1180*SIN(RADIANS(90-2*DEGREES(ASIN($D$5/2000))))/COS(RADIANS(90-2*DEGREES(ASIN($D$5/2000))))-('Trajectory Map'!F1180*'Trajectory Map'!F1180/((Tool!$D$9-Tool!$D$10)*4*COS(RADIANS(90-2*DEGREES(ASIN($D$5/2000))))*COS(RADIANS(90-2*DEGREES(ASIN($D$5/2000)))))))</f>
        <v>-0.18945644597836342</v>
      </c>
      <c r="AC1180">
        <f t="shared" si="127"/>
        <v>1178</v>
      </c>
      <c r="AD1180">
        <f t="shared" si="124"/>
        <v>1616.2660672055204</v>
      </c>
      <c r="AE1180">
        <v>0</v>
      </c>
      <c r="AF1180">
        <v>0</v>
      </c>
      <c r="AG1180">
        <f t="shared" si="125"/>
        <v>36.086077237757515</v>
      </c>
      <c r="AH1180">
        <f t="shared" si="122"/>
        <v>72.172154475515029</v>
      </c>
      <c r="AI1180">
        <f t="shared" si="126"/>
        <v>17.827845524484971</v>
      </c>
      <c r="AJ1180">
        <f>(1/9.81)*(SQRT(9.81*2*Basic!$C$4)*SIN(RADIANS(AI1180))+(SQRT((SQRT(9.81*2*Basic!$C$4)*SIN(RADIANS(AI1180))*SQRT(9.81*2*Basic!$C$4)*SIN(RADIANS(AI1180)))-19.62*(-Basic!$C$3))))*SQRT(9.81*2*Basic!$C$4)*COS(RADIANS(AI1180))</f>
        <v>4.4351933935829591</v>
      </c>
    </row>
    <row r="1181" spans="6:36" x14ac:dyDescent="0.3">
      <c r="F1181" s="36">
        <f t="shared" si="123"/>
        <v>4.434371671750009</v>
      </c>
      <c r="G1181" s="36">
        <f>Tool!$D$10+('Trajectory Map'!F1181*SIN(RADIANS(90-2*DEGREES(ASIN($D$5/2000))))/COS(RADIANS(90-2*DEGREES(ASIN($D$5/2000))))-('Trajectory Map'!F1181*'Trajectory Map'!F1181/((Tool!$D$9-Tool!$D$10)*4*COS(RADIANS(90-2*DEGREES(ASIN($D$5/2000))))*COS(RADIANS(90-2*DEGREES(ASIN($D$5/2000)))))))</f>
        <v>-0.18734060712859524</v>
      </c>
      <c r="AC1181">
        <f t="shared" si="127"/>
        <v>1179</v>
      </c>
      <c r="AD1181">
        <f t="shared" si="124"/>
        <v>1615.5367529090756</v>
      </c>
      <c r="AE1181">
        <v>0</v>
      </c>
      <c r="AF1181">
        <v>0</v>
      </c>
      <c r="AG1181">
        <f t="shared" si="125"/>
        <v>36.121534708942271</v>
      </c>
      <c r="AH1181">
        <f t="shared" si="122"/>
        <v>72.243069417884541</v>
      </c>
      <c r="AI1181">
        <f t="shared" si="126"/>
        <v>17.756930582115459</v>
      </c>
      <c r="AJ1181">
        <f>(1/9.81)*(SQRT(9.81*2*Basic!$C$4)*SIN(RADIANS(AI1181))+(SQRT((SQRT(9.81*2*Basic!$C$4)*SIN(RADIANS(AI1181))*SQRT(9.81*2*Basic!$C$4)*SIN(RADIANS(AI1181)))-19.62*(-Basic!$C$3))))*SQRT(9.81*2*Basic!$C$4)*COS(RADIANS(AI1181))</f>
        <v>4.434371671750009</v>
      </c>
    </row>
    <row r="1182" spans="6:36" x14ac:dyDescent="0.3">
      <c r="F1182" s="36">
        <f t="shared" si="123"/>
        <v>4.4335409860993087</v>
      </c>
      <c r="G1182" s="36">
        <f>Tool!$D$10+('Trajectory Map'!F1182*SIN(RADIANS(90-2*DEGREES(ASIN($D$5/2000))))/COS(RADIANS(90-2*DEGREES(ASIN($D$5/2000))))-('Trajectory Map'!F1182*'Trajectory Map'!F1182/((Tool!$D$9-Tool!$D$10)*4*COS(RADIANS(90-2*DEGREES(ASIN($D$5/2000))))*COS(RADIANS(90-2*DEGREES(ASIN($D$5/2000)))))))</f>
        <v>-0.18520219212899747</v>
      </c>
      <c r="AC1182">
        <f t="shared" si="127"/>
        <v>1180</v>
      </c>
      <c r="AD1182">
        <f t="shared" si="124"/>
        <v>1614.8064899547562</v>
      </c>
      <c r="AE1182">
        <v>0</v>
      </c>
      <c r="AF1182">
        <v>0</v>
      </c>
      <c r="AG1182">
        <f t="shared" si="125"/>
        <v>36.157008200998831</v>
      </c>
      <c r="AH1182">
        <f t="shared" si="122"/>
        <v>72.314016401997662</v>
      </c>
      <c r="AI1182">
        <f t="shared" si="126"/>
        <v>17.685983598002338</v>
      </c>
      <c r="AJ1182">
        <f>(1/9.81)*(SQRT(9.81*2*Basic!$C$4)*SIN(RADIANS(AI1182))+(SQRT((SQRT(9.81*2*Basic!$C$4)*SIN(RADIANS(AI1182))*SQRT(9.81*2*Basic!$C$4)*SIN(RADIANS(AI1182)))-19.62*(-Basic!$C$3))))*SQRT(9.81*2*Basic!$C$4)*COS(RADIANS(AI1182))</f>
        <v>4.4335409860993087</v>
      </c>
    </row>
    <row r="1183" spans="6:36" x14ac:dyDescent="0.3">
      <c r="F1183" s="36">
        <f t="shared" si="123"/>
        <v>4.4327013394837111</v>
      </c>
      <c r="G1183" s="36">
        <f>Tool!$D$10+('Trajectory Map'!F1183*SIN(RADIANS(90-2*DEGREES(ASIN($D$5/2000))))/COS(RADIANS(90-2*DEGREES(ASIN($D$5/2000))))-('Trajectory Map'!F1183*'Trajectory Map'!F1183/((Tool!$D$9-Tool!$D$10)*4*COS(RADIANS(90-2*DEGREES(ASIN($D$5/2000))))*COS(RADIANS(90-2*DEGREES(ASIN($D$5/2000)))))))</f>
        <v>-0.18304122474629558</v>
      </c>
      <c r="AC1183">
        <f t="shared" si="127"/>
        <v>1181</v>
      </c>
      <c r="AD1183">
        <f t="shared" si="124"/>
        <v>1614.0752770549457</v>
      </c>
      <c r="AE1183">
        <v>0</v>
      </c>
      <c r="AF1183">
        <v>0</v>
      </c>
      <c r="AG1183">
        <f t="shared" si="125"/>
        <v>36.192497749279362</v>
      </c>
      <c r="AH1183">
        <f t="shared" si="122"/>
        <v>72.384995498558723</v>
      </c>
      <c r="AI1183">
        <f t="shared" si="126"/>
        <v>17.615004501441277</v>
      </c>
      <c r="AJ1183">
        <f>(1/9.81)*(SQRT(9.81*2*Basic!$C$4)*SIN(RADIANS(AI1183))+(SQRT((SQRT(9.81*2*Basic!$C$4)*SIN(RADIANS(AI1183))*SQRT(9.81*2*Basic!$C$4)*SIN(RADIANS(AI1183)))-19.62*(-Basic!$C$3))))*SQRT(9.81*2*Basic!$C$4)*COS(RADIANS(AI1183))</f>
        <v>4.4327013394837111</v>
      </c>
    </row>
    <row r="1184" spans="6:36" x14ac:dyDescent="0.3">
      <c r="F1184" s="36">
        <f t="shared" si="123"/>
        <v>4.4318527347731891</v>
      </c>
      <c r="G1184" s="36">
        <f>Tool!$D$10+('Trajectory Map'!F1184*SIN(RADIANS(90-2*DEGREES(ASIN($D$5/2000))))/COS(RADIANS(90-2*DEGREES(ASIN($D$5/2000))))-('Trajectory Map'!F1184*'Trajectory Map'!F1184/((Tool!$D$9-Tool!$D$10)*4*COS(RADIANS(90-2*DEGREES(ASIN($D$5/2000))))*COS(RADIANS(90-2*DEGREES(ASIN($D$5/2000)))))))</f>
        <v>-0.18085772896138419</v>
      </c>
      <c r="AC1184">
        <f t="shared" si="127"/>
        <v>1182</v>
      </c>
      <c r="AD1184">
        <f t="shared" si="124"/>
        <v>1613.3431129180178</v>
      </c>
      <c r="AE1184">
        <v>0</v>
      </c>
      <c r="AF1184">
        <v>0</v>
      </c>
      <c r="AG1184">
        <f t="shared" si="125"/>
        <v>36.228003389240733</v>
      </c>
      <c r="AH1184">
        <f t="shared" si="122"/>
        <v>72.456006778481466</v>
      </c>
      <c r="AI1184">
        <f t="shared" si="126"/>
        <v>17.543993221518534</v>
      </c>
      <c r="AJ1184">
        <f>(1/9.81)*(SQRT(9.81*2*Basic!$C$4)*SIN(RADIANS(AI1184))+(SQRT((SQRT(9.81*2*Basic!$C$4)*SIN(RADIANS(AI1184))*SQRT(9.81*2*Basic!$C$4)*SIN(RADIANS(AI1184)))-19.62*(-Basic!$C$3))))*SQRT(9.81*2*Basic!$C$4)*COS(RADIANS(AI1184))</f>
        <v>4.4318527347731891</v>
      </c>
    </row>
    <row r="1185" spans="6:36" x14ac:dyDescent="0.3">
      <c r="F1185" s="36">
        <f t="shared" si="123"/>
        <v>4.430995174854762</v>
      </c>
      <c r="G1185" s="36">
        <f>Tool!$D$10+('Trajectory Map'!F1185*SIN(RADIANS(90-2*DEGREES(ASIN($D$5/2000))))/COS(RADIANS(90-2*DEGREES(ASIN($D$5/2000))))-('Trajectory Map'!F1185*'Trajectory Map'!F1185/((Tool!$D$9-Tool!$D$10)*4*COS(RADIANS(90-2*DEGREES(ASIN($D$5/2000))))*COS(RADIANS(90-2*DEGREES(ASIN($D$5/2000)))))))</f>
        <v>-0.17865172896889092</v>
      </c>
      <c r="AC1185">
        <f t="shared" si="127"/>
        <v>1183</v>
      </c>
      <c r="AD1185">
        <f t="shared" si="124"/>
        <v>1612.6099962483179</v>
      </c>
      <c r="AE1185">
        <v>0</v>
      </c>
      <c r="AF1185">
        <v>0</v>
      </c>
      <c r="AG1185">
        <f t="shared" si="125"/>
        <v>36.263525156445027</v>
      </c>
      <c r="AH1185">
        <f t="shared" si="122"/>
        <v>72.527050312890054</v>
      </c>
      <c r="AI1185">
        <f t="shared" si="126"/>
        <v>17.472949687109946</v>
      </c>
      <c r="AJ1185">
        <f>(1/9.81)*(SQRT(9.81*2*Basic!$C$4)*SIN(RADIANS(AI1185))+(SQRT((SQRT(9.81*2*Basic!$C$4)*SIN(RADIANS(AI1185))*SQRT(9.81*2*Basic!$C$4)*SIN(RADIANS(AI1185)))-19.62*(-Basic!$C$3))))*SQRT(9.81*2*Basic!$C$4)*COS(RADIANS(AI1185))</f>
        <v>4.430995174854762</v>
      </c>
    </row>
    <row r="1186" spans="6:36" x14ac:dyDescent="0.3">
      <c r="F1186" s="36">
        <f t="shared" si="123"/>
        <v>4.4301286626324554</v>
      </c>
      <c r="G1186" s="36">
        <f>Tool!$D$10+('Trajectory Map'!F1186*SIN(RADIANS(90-2*DEGREES(ASIN($D$5/2000))))/COS(RADIANS(90-2*DEGREES(ASIN($D$5/2000))))-('Trajectory Map'!F1186*'Trajectory Map'!F1186/((Tool!$D$9-Tool!$D$10)*4*COS(RADIANS(90-2*DEGREES(ASIN($D$5/2000))))*COS(RADIANS(90-2*DEGREES(ASIN($D$5/2000)))))))</f>
        <v>-0.17642324917683538</v>
      </c>
      <c r="AC1186">
        <f t="shared" si="127"/>
        <v>1184</v>
      </c>
      <c r="AD1186">
        <f t="shared" si="124"/>
        <v>1611.8759257461475</v>
      </c>
      <c r="AE1186">
        <v>0</v>
      </c>
      <c r="AF1186">
        <v>0</v>
      </c>
      <c r="AG1186">
        <f t="shared" si="125"/>
        <v>36.29906308655994</v>
      </c>
      <c r="AH1186">
        <f t="shared" si="122"/>
        <v>72.59812617311988</v>
      </c>
      <c r="AI1186">
        <f t="shared" si="126"/>
        <v>17.40187382688012</v>
      </c>
      <c r="AJ1186">
        <f>(1/9.81)*(SQRT(9.81*2*Basic!$C$4)*SIN(RADIANS(AI1186))+(SQRT((SQRT(9.81*2*Basic!$C$4)*SIN(RADIANS(AI1186))*SQRT(9.81*2*Basic!$C$4)*SIN(RADIANS(AI1186)))-19.62*(-Basic!$C$3))))*SQRT(9.81*2*Basic!$C$4)*COS(RADIANS(AI1186))</f>
        <v>4.4301286626324554</v>
      </c>
    </row>
    <row r="1187" spans="6:36" x14ac:dyDescent="0.3">
      <c r="F1187" s="36">
        <f t="shared" si="123"/>
        <v>4.4292532010272394</v>
      </c>
      <c r="G1187" s="36">
        <f>Tool!$D$10+('Trajectory Map'!F1187*SIN(RADIANS(90-2*DEGREES(ASIN($D$5/2000))))/COS(RADIANS(90-2*DEGREES(ASIN($D$5/2000))))-('Trajectory Map'!F1187*'Trajectory Map'!F1187/((Tool!$D$9-Tool!$D$10)*4*COS(RADIANS(90-2*DEGREES(ASIN($D$5/2000))))*COS(RADIANS(90-2*DEGREES(ASIN($D$5/2000)))))))</f>
        <v>-0.17417231420622592</v>
      </c>
      <c r="AC1187">
        <f t="shared" si="127"/>
        <v>1185</v>
      </c>
      <c r="AD1187">
        <f t="shared" si="124"/>
        <v>1611.1409001077466</v>
      </c>
      <c r="AE1187">
        <v>0</v>
      </c>
      <c r="AF1187">
        <v>0</v>
      </c>
      <c r="AG1187">
        <f t="shared" si="125"/>
        <v>36.334617215359351</v>
      </c>
      <c r="AH1187">
        <f t="shared" si="122"/>
        <v>72.669234430718703</v>
      </c>
      <c r="AI1187">
        <f t="shared" si="126"/>
        <v>17.330765569281297</v>
      </c>
      <c r="AJ1187">
        <f>(1/9.81)*(SQRT(9.81*2*Basic!$C$4)*SIN(RADIANS(AI1187))+(SQRT((SQRT(9.81*2*Basic!$C$4)*SIN(RADIANS(AI1187))*SQRT(9.81*2*Basic!$C$4)*SIN(RADIANS(AI1187)))-19.62*(-Basic!$C$3))))*SQRT(9.81*2*Basic!$C$4)*COS(RADIANS(AI1187))</f>
        <v>4.4292532010272394</v>
      </c>
    </row>
    <row r="1188" spans="6:36" x14ac:dyDescent="0.3">
      <c r="F1188" s="36">
        <f t="shared" si="123"/>
        <v>4.4283687929769702</v>
      </c>
      <c r="G1188" s="36">
        <f>Tool!$D$10+('Trajectory Map'!F1188*SIN(RADIANS(90-2*DEGREES(ASIN($D$5/2000))))/COS(RADIANS(90-2*DEGREES(ASIN($D$5/2000))))-('Trajectory Map'!F1188*'Trajectory Map'!F1188/((Tool!$D$9-Tool!$D$10)*4*COS(RADIANS(90-2*DEGREES(ASIN($D$5/2000))))*COS(RADIANS(90-2*DEGREES(ASIN($D$5/2000)))))))</f>
        <v>-0.17189894889065904</v>
      </c>
      <c r="AC1188">
        <f t="shared" si="127"/>
        <v>1186</v>
      </c>
      <c r="AD1188">
        <f t="shared" si="124"/>
        <v>1610.4049180252773</v>
      </c>
      <c r="AE1188">
        <v>0</v>
      </c>
      <c r="AF1188">
        <v>0</v>
      </c>
      <c r="AG1188">
        <f t="shared" si="125"/>
        <v>36.370187578723638</v>
      </c>
      <c r="AH1188">
        <f t="shared" si="122"/>
        <v>72.740375157447275</v>
      </c>
      <c r="AI1188">
        <f t="shared" si="126"/>
        <v>17.259624842552725</v>
      </c>
      <c r="AJ1188">
        <f>(1/9.81)*(SQRT(9.81*2*Basic!$C$4)*SIN(RADIANS(AI1188))+(SQRT((SQRT(9.81*2*Basic!$C$4)*SIN(RADIANS(AI1188))*SQRT(9.81*2*Basic!$C$4)*SIN(RADIANS(AI1188)))-19.62*(-Basic!$C$3))))*SQRT(9.81*2*Basic!$C$4)*COS(RADIANS(AI1188))</f>
        <v>4.4283687929769702</v>
      </c>
    </row>
    <row r="1189" spans="6:36" x14ac:dyDescent="0.3">
      <c r="F1189" s="36">
        <f t="shared" si="123"/>
        <v>4.427475441436342</v>
      </c>
      <c r="G1189" s="36">
        <f>Tool!$D$10+('Trajectory Map'!F1189*SIN(RADIANS(90-2*DEGREES(ASIN($D$5/2000))))/COS(RADIANS(90-2*DEGREES(ASIN($D$5/2000))))-('Trajectory Map'!F1189*'Trajectory Map'!F1189/((Tool!$D$9-Tool!$D$10)*4*COS(RADIANS(90-2*DEGREES(ASIN($D$5/2000))))*COS(RADIANS(90-2*DEGREES(ASIN($D$5/2000)))))))</f>
        <v>-0.16960317827595262</v>
      </c>
      <c r="AC1189">
        <f t="shared" si="127"/>
        <v>1187</v>
      </c>
      <c r="AD1189">
        <f t="shared" si="124"/>
        <v>1609.6679781868061</v>
      </c>
      <c r="AE1189">
        <v>0</v>
      </c>
      <c r="AF1189">
        <v>0</v>
      </c>
      <c r="AG1189">
        <f t="shared" si="125"/>
        <v>36.40577421264026</v>
      </c>
      <c r="AH1189">
        <f t="shared" si="122"/>
        <v>72.81154842528052</v>
      </c>
      <c r="AI1189">
        <f t="shared" si="126"/>
        <v>17.18845157471948</v>
      </c>
      <c r="AJ1189">
        <f>(1/9.81)*(SQRT(9.81*2*Basic!$C$4)*SIN(RADIANS(AI1189))+(SQRT((SQRT(9.81*2*Basic!$C$4)*SIN(RADIANS(AI1189))*SQRT(9.81*2*Basic!$C$4)*SIN(RADIANS(AI1189)))-19.62*(-Basic!$C$3))))*SQRT(9.81*2*Basic!$C$4)*COS(RADIANS(AI1189))</f>
        <v>4.427475441436342</v>
      </c>
    </row>
    <row r="1190" spans="6:36" x14ac:dyDescent="0.3">
      <c r="F1190" s="36">
        <f t="shared" si="123"/>
        <v>4.4265731493768206</v>
      </c>
      <c r="G1190" s="36">
        <f>Tool!$D$10+('Trajectory Map'!F1190*SIN(RADIANS(90-2*DEGREES(ASIN($D$5/2000))))/COS(RADIANS(90-2*DEGREES(ASIN($D$5/2000))))-('Trajectory Map'!F1190*'Trajectory Map'!F1190/((Tool!$D$9-Tool!$D$10)*4*COS(RADIANS(90-2*DEGREES(ASIN($D$5/2000))))*COS(RADIANS(90-2*DEGREES(ASIN($D$5/2000)))))))</f>
        <v>-0.16728502761972308</v>
      </c>
      <c r="AC1190">
        <f t="shared" si="127"/>
        <v>1188</v>
      </c>
      <c r="AD1190">
        <f t="shared" si="124"/>
        <v>1608.9300792762872</v>
      </c>
      <c r="AE1190">
        <v>0</v>
      </c>
      <c r="AF1190">
        <v>0</v>
      </c>
      <c r="AG1190">
        <f t="shared" si="125"/>
        <v>36.441377153204165</v>
      </c>
      <c r="AH1190">
        <f t="shared" si="122"/>
        <v>72.88275430640833</v>
      </c>
      <c r="AI1190">
        <f t="shared" si="126"/>
        <v>17.11724569359167</v>
      </c>
      <c r="AJ1190">
        <f>(1/9.81)*(SQRT(9.81*2*Basic!$C$4)*SIN(RADIANS(AI1190))+(SQRT((SQRT(9.81*2*Basic!$C$4)*SIN(RADIANS(AI1190))*SQRT(9.81*2*Basic!$C$4)*SIN(RADIANS(AI1190)))-19.62*(-Basic!$C$3))))*SQRT(9.81*2*Basic!$C$4)*COS(RADIANS(AI1190))</f>
        <v>4.4265731493768206</v>
      </c>
    </row>
    <row r="1191" spans="6:36" x14ac:dyDescent="0.3">
      <c r="F1191" s="36">
        <f t="shared" si="123"/>
        <v>4.425661919786597</v>
      </c>
      <c r="G1191" s="36">
        <f>Tool!$D$10+('Trajectory Map'!F1191*SIN(RADIANS(90-2*DEGREES(ASIN($D$5/2000))))/COS(RADIANS(90-2*DEGREES(ASIN($D$5/2000))))-('Trajectory Map'!F1191*'Trajectory Map'!F1191/((Tool!$D$9-Tool!$D$10)*4*COS(RADIANS(90-2*DEGREES(ASIN($D$5/2000))))*COS(RADIANS(90-2*DEGREES(ASIN($D$5/2000)))))))</f>
        <v>-0.1649445223910142</v>
      </c>
      <c r="AC1191">
        <f t="shared" si="127"/>
        <v>1189</v>
      </c>
      <c r="AD1191">
        <f t="shared" si="124"/>
        <v>1608.1912199735452</v>
      </c>
      <c r="AE1191">
        <v>0</v>
      </c>
      <c r="AF1191">
        <v>0</v>
      </c>
      <c r="AG1191">
        <f t="shared" si="125"/>
        <v>36.476996436618286</v>
      </c>
      <c r="AH1191">
        <f t="shared" si="122"/>
        <v>72.953992873236572</v>
      </c>
      <c r="AI1191">
        <f t="shared" si="126"/>
        <v>17.046007126763428</v>
      </c>
      <c r="AJ1191">
        <f>(1/9.81)*(SQRT(9.81*2*Basic!$C$4)*SIN(RADIANS(AI1191))+(SQRT((SQRT(9.81*2*Basic!$C$4)*SIN(RADIANS(AI1191))*SQRT(9.81*2*Basic!$C$4)*SIN(RADIANS(AI1191)))-19.62*(-Basic!$C$3))))*SQRT(9.81*2*Basic!$C$4)*COS(RADIANS(AI1191))</f>
        <v>4.425661919786597</v>
      </c>
    </row>
    <row r="1192" spans="6:36" x14ac:dyDescent="0.3">
      <c r="F1192" s="36">
        <f t="shared" si="123"/>
        <v>4.4247417556705164</v>
      </c>
      <c r="G1192" s="36">
        <f>Tool!$D$10+('Trajectory Map'!F1192*SIN(RADIANS(90-2*DEGREES(ASIN($D$5/2000))))/COS(RADIANS(90-2*DEGREES(ASIN($D$5/2000))))-('Trajectory Map'!F1192*'Trajectory Map'!F1192/((Tool!$D$9-Tool!$D$10)*4*COS(RADIANS(90-2*DEGREES(ASIN($D$5/2000))))*COS(RADIANS(90-2*DEGREES(ASIN($D$5/2000)))))))</f>
        <v>-0.16258168826986985</v>
      </c>
      <c r="AC1192">
        <f t="shared" si="127"/>
        <v>1190</v>
      </c>
      <c r="AD1192">
        <f t="shared" si="124"/>
        <v>1607.4513989542577</v>
      </c>
      <c r="AE1192">
        <v>0</v>
      </c>
      <c r="AF1192">
        <v>0</v>
      </c>
      <c r="AG1192">
        <f t="shared" si="125"/>
        <v>36.512632099193979</v>
      </c>
      <c r="AH1192">
        <f t="shared" si="122"/>
        <v>73.025264198387958</v>
      </c>
      <c r="AI1192">
        <f t="shared" si="126"/>
        <v>16.974735801612042</v>
      </c>
      <c r="AJ1192">
        <f>(1/9.81)*(SQRT(9.81*2*Basic!$C$4)*SIN(RADIANS(AI1192))+(SQRT((SQRT(9.81*2*Basic!$C$4)*SIN(RADIANS(AI1192))*SQRT(9.81*2*Basic!$C$4)*SIN(RADIANS(AI1192)))-19.62*(-Basic!$C$3))))*SQRT(9.81*2*Basic!$C$4)*COS(RADIANS(AI1192))</f>
        <v>4.4247417556705164</v>
      </c>
    </row>
    <row r="1193" spans="6:36" x14ac:dyDescent="0.3">
      <c r="F1193" s="36">
        <f t="shared" si="123"/>
        <v>4.4238126600500367</v>
      </c>
      <c r="G1193" s="36">
        <f>Tool!$D$10+('Trajectory Map'!F1193*SIN(RADIANS(90-2*DEGREES(ASIN($D$5/2000))))/COS(RADIANS(90-2*DEGREES(ASIN($D$5/2000))))-('Trajectory Map'!F1193*'Trajectory Map'!F1193/((Tool!$D$9-Tool!$D$10)*4*COS(RADIANS(90-2*DEGREES(ASIN($D$5/2000))))*COS(RADIANS(90-2*DEGREES(ASIN($D$5/2000)))))))</f>
        <v>-0.16019655114696718</v>
      </c>
      <c r="AC1193">
        <f t="shared" si="127"/>
        <v>1191</v>
      </c>
      <c r="AD1193">
        <f t="shared" si="124"/>
        <v>1606.7106148899372</v>
      </c>
      <c r="AE1193">
        <v>0</v>
      </c>
      <c r="AF1193">
        <v>0</v>
      </c>
      <c r="AG1193">
        <f t="shared" si="125"/>
        <v>36.548284177351597</v>
      </c>
      <c r="AH1193">
        <f t="shared" si="122"/>
        <v>73.096568354703194</v>
      </c>
      <c r="AI1193">
        <f t="shared" si="126"/>
        <v>16.903431645296806</v>
      </c>
      <c r="AJ1193">
        <f>(1/9.81)*(SQRT(9.81*2*Basic!$C$4)*SIN(RADIANS(AI1193))+(SQRT((SQRT(9.81*2*Basic!$C$4)*SIN(RADIANS(AI1193))*SQRT(9.81*2*Basic!$C$4)*SIN(RADIANS(AI1193)))-19.62*(-Basic!$C$3))))*SQRT(9.81*2*Basic!$C$4)*COS(RADIANS(AI1193))</f>
        <v>4.4238126600500367</v>
      </c>
    </row>
    <row r="1194" spans="6:36" x14ac:dyDescent="0.3">
      <c r="F1194" s="36">
        <f t="shared" si="123"/>
        <v>4.4228746359631561</v>
      </c>
      <c r="G1194" s="36">
        <f>Tool!$D$10+('Trajectory Map'!F1194*SIN(RADIANS(90-2*DEGREES(ASIN($D$5/2000))))/COS(RADIANS(90-2*DEGREES(ASIN($D$5/2000))))-('Trajectory Map'!F1194*'Trajectory Map'!F1194/((Tool!$D$9-Tool!$D$10)*4*COS(RADIANS(90-2*DEGREES(ASIN($D$5/2000))))*COS(RADIANS(90-2*DEGREES(ASIN($D$5/2000)))))))</f>
        <v>-0.15778913712318055</v>
      </c>
      <c r="AC1194">
        <f t="shared" si="127"/>
        <v>1192</v>
      </c>
      <c r="AD1194">
        <f t="shared" si="124"/>
        <v>1605.9688664479147</v>
      </c>
      <c r="AE1194">
        <v>0</v>
      </c>
      <c r="AF1194">
        <v>0</v>
      </c>
      <c r="AG1194">
        <f t="shared" si="125"/>
        <v>36.583952707620796</v>
      </c>
      <c r="AH1194">
        <f t="shared" si="122"/>
        <v>73.167905415241592</v>
      </c>
      <c r="AI1194">
        <f t="shared" si="126"/>
        <v>16.832094584758408</v>
      </c>
      <c r="AJ1194">
        <f>(1/9.81)*(SQRT(9.81*2*Basic!$C$4)*SIN(RADIANS(AI1194))+(SQRT((SQRT(9.81*2*Basic!$C$4)*SIN(RADIANS(AI1194))*SQRT(9.81*2*Basic!$C$4)*SIN(RADIANS(AI1194)))-19.62*(-Basic!$C$3))))*SQRT(9.81*2*Basic!$C$4)*COS(RADIANS(AI1194))</f>
        <v>4.4228746359631561</v>
      </c>
    </row>
    <row r="1195" spans="6:36" x14ac:dyDescent="0.3">
      <c r="F1195" s="36">
        <f t="shared" si="123"/>
        <v>4.421927686464362</v>
      </c>
      <c r="G1195" s="36">
        <f>Tool!$D$10+('Trajectory Map'!F1195*SIN(RADIANS(90-2*DEGREES(ASIN($D$5/2000))))/COS(RADIANS(90-2*DEGREES(ASIN($D$5/2000))))-('Trajectory Map'!F1195*'Trajectory Map'!F1195/((Tool!$D$9-Tool!$D$10)*4*COS(RADIANS(90-2*DEGREES(ASIN($D$5/2000))))*COS(RADIANS(90-2*DEGREES(ASIN($D$5/2000)))))))</f>
        <v>-0.15535947250919158</v>
      </c>
      <c r="AC1195">
        <f t="shared" si="127"/>
        <v>1193</v>
      </c>
      <c r="AD1195">
        <f t="shared" si="124"/>
        <v>1605.2261522913211</v>
      </c>
      <c r="AE1195">
        <v>0</v>
      </c>
      <c r="AF1195">
        <v>0</v>
      </c>
      <c r="AG1195">
        <f t="shared" si="125"/>
        <v>36.619637726641201</v>
      </c>
      <c r="AH1195">
        <f t="shared" si="122"/>
        <v>73.239275453282403</v>
      </c>
      <c r="AI1195">
        <f t="shared" si="126"/>
        <v>16.760724546717597</v>
      </c>
      <c r="AJ1195">
        <f>(1/9.81)*(SQRT(9.81*2*Basic!$C$4)*SIN(RADIANS(AI1195))+(SQRT((SQRT(9.81*2*Basic!$C$4)*SIN(RADIANS(AI1195))*SQRT(9.81*2*Basic!$C$4)*SIN(RADIANS(AI1195)))-19.62*(-Basic!$C$3))))*SQRT(9.81*2*Basic!$C$4)*COS(RADIANS(AI1195))</f>
        <v>4.421927686464362</v>
      </c>
    </row>
    <row r="1196" spans="6:36" x14ac:dyDescent="0.3">
      <c r="F1196" s="36">
        <f t="shared" si="123"/>
        <v>4.4209718146245738</v>
      </c>
      <c r="G1196" s="36">
        <f>Tool!$D$10+('Trajectory Map'!F1196*SIN(RADIANS(90-2*DEGREES(ASIN($D$5/2000))))/COS(RADIANS(90-2*DEGREES(ASIN($D$5/2000))))-('Trajectory Map'!F1196*'Trajectory Map'!F1196/((Tool!$D$9-Tool!$D$10)*4*COS(RADIANS(90-2*DEGREES(ASIN($D$5/2000))))*COS(RADIANS(90-2*DEGREES(ASIN($D$5/2000)))))))</f>
        <v>-0.15290758382508418</v>
      </c>
      <c r="AC1196">
        <f t="shared" si="127"/>
        <v>1194</v>
      </c>
      <c r="AD1196">
        <f t="shared" si="124"/>
        <v>1604.4824710790704</v>
      </c>
      <c r="AE1196">
        <v>0</v>
      </c>
      <c r="AF1196">
        <v>0</v>
      </c>
      <c r="AG1196">
        <f t="shared" si="125"/>
        <v>36.655339271162767</v>
      </c>
      <c r="AH1196">
        <f t="shared" si="122"/>
        <v>73.310678542325533</v>
      </c>
      <c r="AI1196">
        <f t="shared" si="126"/>
        <v>16.689321457674467</v>
      </c>
      <c r="AJ1196">
        <f>(1/9.81)*(SQRT(9.81*2*Basic!$C$4)*SIN(RADIANS(AI1196))+(SQRT((SQRT(9.81*2*Basic!$C$4)*SIN(RADIANS(AI1196))*SQRT(9.81*2*Basic!$C$4)*SIN(RADIANS(AI1196)))-19.62*(-Basic!$C$3))))*SQRT(9.81*2*Basic!$C$4)*COS(RADIANS(AI1196))</f>
        <v>4.4209718146245738</v>
      </c>
    </row>
    <row r="1197" spans="6:36" x14ac:dyDescent="0.3">
      <c r="F1197" s="36">
        <f t="shared" si="123"/>
        <v>4.4200070235310731</v>
      </c>
      <c r="G1197" s="36">
        <f>Tool!$D$10+('Trajectory Map'!F1197*SIN(RADIANS(90-2*DEGREES(ASIN($D$5/2000))))/COS(RADIANS(90-2*DEGREES(ASIN($D$5/2000))))-('Trajectory Map'!F1197*'Trajectory Map'!F1197/((Tool!$D$9-Tool!$D$10)*4*COS(RADIANS(90-2*DEGREES(ASIN($D$5/2000))))*COS(RADIANS(90-2*DEGREES(ASIN($D$5/2000)))))))</f>
        <v>-0.15043349779991466</v>
      </c>
      <c r="AC1197">
        <f t="shared" si="127"/>
        <v>1195</v>
      </c>
      <c r="AD1197">
        <f t="shared" si="124"/>
        <v>1603.7378214658404</v>
      </c>
      <c r="AE1197">
        <v>0</v>
      </c>
      <c r="AF1197">
        <v>0</v>
      </c>
      <c r="AG1197">
        <f t="shared" si="125"/>
        <v>36.691057378046303</v>
      </c>
      <c r="AH1197">
        <f t="shared" si="122"/>
        <v>73.382114756092605</v>
      </c>
      <c r="AI1197">
        <f t="shared" si="126"/>
        <v>16.617885243907395</v>
      </c>
      <c r="AJ1197">
        <f>(1/9.81)*(SQRT(9.81*2*Basic!$C$4)*SIN(RADIANS(AI1197))+(SQRT((SQRT(9.81*2*Basic!$C$4)*SIN(RADIANS(AI1197))*SQRT(9.81*2*Basic!$C$4)*SIN(RADIANS(AI1197)))-19.62*(-Basic!$C$3))))*SQRT(9.81*2*Basic!$C$4)*COS(RADIANS(AI1197))</f>
        <v>4.4200070235310731</v>
      </c>
    </row>
    <row r="1198" spans="6:36" x14ac:dyDescent="0.3">
      <c r="F1198" s="36">
        <f t="shared" si="123"/>
        <v>4.4190333162874547</v>
      </c>
      <c r="G1198" s="36">
        <f>Tool!$D$10+('Trajectory Map'!F1198*SIN(RADIANS(90-2*DEGREES(ASIN($D$5/2000))))/COS(RADIANS(90-2*DEGREES(ASIN($D$5/2000))))-('Trajectory Map'!F1198*'Trajectory Map'!F1198/((Tool!$D$9-Tool!$D$10)*4*COS(RADIANS(90-2*DEGREES(ASIN($D$5/2000))))*COS(RADIANS(90-2*DEGREES(ASIN($D$5/2000)))))))</f>
        <v>-0.1479372413713147</v>
      </c>
      <c r="AC1198">
        <f t="shared" si="127"/>
        <v>1196</v>
      </c>
      <c r="AD1198">
        <f t="shared" si="124"/>
        <v>1602.9922021020564</v>
      </c>
      <c r="AE1198">
        <v>0</v>
      </c>
      <c r="AF1198">
        <v>0</v>
      </c>
      <c r="AG1198">
        <f t="shared" si="125"/>
        <v>36.726792084263977</v>
      </c>
      <c r="AH1198">
        <f t="shared" si="122"/>
        <v>73.453584168527954</v>
      </c>
      <c r="AI1198">
        <f t="shared" si="126"/>
        <v>16.546415831472046</v>
      </c>
      <c r="AJ1198">
        <f>(1/9.81)*(SQRT(9.81*2*Basic!$C$4)*SIN(RADIANS(AI1198))+(SQRT((SQRT(9.81*2*Basic!$C$4)*SIN(RADIANS(AI1198))*SQRT(9.81*2*Basic!$C$4)*SIN(RADIANS(AI1198)))-19.62*(-Basic!$C$3))))*SQRT(9.81*2*Basic!$C$4)*COS(RADIANS(AI1198))</f>
        <v>4.4190333162874547</v>
      </c>
    </row>
    <row r="1199" spans="6:36" x14ac:dyDescent="0.3">
      <c r="F1199" s="36">
        <f t="shared" si="123"/>
        <v>4.4180506960135624</v>
      </c>
      <c r="G1199" s="36">
        <f>Tool!$D$10+('Trajectory Map'!F1199*SIN(RADIANS(90-2*DEGREES(ASIN($D$5/2000))))/COS(RADIANS(90-2*DEGREES(ASIN($D$5/2000))))-('Trajectory Map'!F1199*'Trajectory Map'!F1199/((Tool!$D$9-Tool!$D$10)*4*COS(RADIANS(90-2*DEGREES(ASIN($D$5/2000))))*COS(RADIANS(90-2*DEGREES(ASIN($D$5/2000)))))))</f>
        <v>-0.14541884168507568</v>
      </c>
      <c r="AC1199">
        <f t="shared" si="127"/>
        <v>1197</v>
      </c>
      <c r="AD1199">
        <f t="shared" si="124"/>
        <v>1602.2456116338719</v>
      </c>
      <c r="AE1199">
        <v>0</v>
      </c>
      <c r="AF1199">
        <v>0</v>
      </c>
      <c r="AG1199">
        <f t="shared" si="125"/>
        <v>36.762543426899811</v>
      </c>
      <c r="AH1199">
        <f t="shared" si="122"/>
        <v>73.525086853799621</v>
      </c>
      <c r="AI1199">
        <f t="shared" si="126"/>
        <v>16.474913146200379</v>
      </c>
      <c r="AJ1199">
        <f>(1/9.81)*(SQRT(9.81*2*Basic!$C$4)*SIN(RADIANS(AI1199))+(SQRT((SQRT(9.81*2*Basic!$C$4)*SIN(RADIANS(AI1199))*SQRT(9.81*2*Basic!$C$4)*SIN(RADIANS(AI1199)))-19.62*(-Basic!$C$3))))*SQRT(9.81*2*Basic!$C$4)*COS(RADIANS(AI1199))</f>
        <v>4.4180506960135624</v>
      </c>
    </row>
    <row r="1200" spans="6:36" x14ac:dyDescent="0.3">
      <c r="F1200" s="36">
        <f t="shared" si="123"/>
        <v>4.4170591658454272</v>
      </c>
      <c r="G1200" s="36">
        <f>Tool!$D$10+('Trajectory Map'!F1200*SIN(RADIANS(90-2*DEGREES(ASIN($D$5/2000))))/COS(RADIANS(90-2*DEGREES(ASIN($D$5/2000))))-('Trajectory Map'!F1200*'Trajectory Map'!F1200/((Tool!$D$9-Tool!$D$10)*4*COS(RADIANS(90-2*DEGREES(ASIN($D$5/2000))))*COS(RADIANS(90-2*DEGREES(ASIN($D$5/2000)))))))</f>
        <v>-0.1428783260947224</v>
      </c>
      <c r="AC1200">
        <f t="shared" si="127"/>
        <v>1198</v>
      </c>
      <c r="AD1200">
        <f t="shared" si="124"/>
        <v>1601.498048703151</v>
      </c>
      <c r="AE1200">
        <v>0</v>
      </c>
      <c r="AF1200">
        <v>0</v>
      </c>
      <c r="AG1200">
        <f t="shared" si="125"/>
        <v>36.798311443150091</v>
      </c>
      <c r="AH1200">
        <f t="shared" si="122"/>
        <v>73.596622886300182</v>
      </c>
      <c r="AI1200">
        <f t="shared" si="126"/>
        <v>16.403377113699818</v>
      </c>
      <c r="AJ1200">
        <f>(1/9.81)*(SQRT(9.81*2*Basic!$C$4)*SIN(RADIANS(AI1200))+(SQRT((SQRT(9.81*2*Basic!$C$4)*SIN(RADIANS(AI1200))*SQRT(9.81*2*Basic!$C$4)*SIN(RADIANS(AI1200)))-19.62*(-Basic!$C$3))))*SQRT(9.81*2*Basic!$C$4)*COS(RADIANS(AI1200))</f>
        <v>4.4170591658454272</v>
      </c>
    </row>
    <row r="1201" spans="6:36" x14ac:dyDescent="0.3">
      <c r="F1201" s="36">
        <f t="shared" si="123"/>
        <v>4.4160587289352087</v>
      </c>
      <c r="G1201" s="36">
        <f>Tool!$D$10+('Trajectory Map'!F1201*SIN(RADIANS(90-2*DEGREES(ASIN($D$5/2000))))/COS(RADIANS(90-2*DEGREES(ASIN($D$5/2000))))-('Trajectory Map'!F1201*'Trajectory Map'!F1201/((Tool!$D$9-Tool!$D$10)*4*COS(RADIANS(90-2*DEGREES(ASIN($D$5/2000))))*COS(RADIANS(90-2*DEGREES(ASIN($D$5/2000)))))))</f>
        <v>-0.14031572216109467</v>
      </c>
      <c r="AC1201">
        <f t="shared" si="127"/>
        <v>1199</v>
      </c>
      <c r="AD1201">
        <f t="shared" si="124"/>
        <v>1600.7495119474502</v>
      </c>
      <c r="AE1201">
        <v>0</v>
      </c>
      <c r="AF1201">
        <v>0</v>
      </c>
      <c r="AG1201">
        <f t="shared" si="125"/>
        <v>36.834096170324003</v>
      </c>
      <c r="AH1201">
        <f t="shared" si="122"/>
        <v>73.668192340648005</v>
      </c>
      <c r="AI1201">
        <f t="shared" si="126"/>
        <v>16.331807659351995</v>
      </c>
      <c r="AJ1201">
        <f>(1/9.81)*(SQRT(9.81*2*Basic!$C$4)*SIN(RADIANS(AI1201))+(SQRT((SQRT(9.81*2*Basic!$C$4)*SIN(RADIANS(AI1201))*SQRT(9.81*2*Basic!$C$4)*SIN(RADIANS(AI1201)))-19.62*(-Basic!$C$3))))*SQRT(9.81*2*Basic!$C$4)*COS(RADIANS(AI1201))</f>
        <v>4.4160587289352087</v>
      </c>
    </row>
    <row r="1202" spans="6:36" x14ac:dyDescent="0.3">
      <c r="F1202" s="36">
        <f t="shared" si="123"/>
        <v>4.4150493884511253</v>
      </c>
      <c r="G1202" s="36">
        <f>Tool!$D$10+('Trajectory Map'!F1202*SIN(RADIANS(90-2*DEGREES(ASIN($D$5/2000))))/COS(RADIANS(90-2*DEGREES(ASIN($D$5/2000))))-('Trajectory Map'!F1202*'Trajectory Map'!F1202/((Tool!$D$9-Tool!$D$10)*4*COS(RADIANS(90-2*DEGREES(ASIN($D$5/2000))))*COS(RADIANS(90-2*DEGREES(ASIN($D$5/2000)))))))</f>
        <v>-0.13773105765191573</v>
      </c>
      <c r="AC1202">
        <f t="shared" si="127"/>
        <v>1200</v>
      </c>
      <c r="AD1202">
        <f t="shared" si="124"/>
        <v>1600</v>
      </c>
      <c r="AE1202">
        <v>0</v>
      </c>
      <c r="AF1202">
        <v>0</v>
      </c>
      <c r="AG1202">
        <f t="shared" si="125"/>
        <v>36.86989764584402</v>
      </c>
      <c r="AH1202">
        <f t="shared" si="122"/>
        <v>73.73979529168804</v>
      </c>
      <c r="AI1202">
        <f t="shared" si="126"/>
        <v>16.26020470831196</v>
      </c>
      <c r="AJ1202">
        <f>(1/9.81)*(SQRT(9.81*2*Basic!$C$4)*SIN(RADIANS(AI1202))+(SQRT((SQRT(9.81*2*Basic!$C$4)*SIN(RADIANS(AI1202))*SQRT(9.81*2*Basic!$C$4)*SIN(RADIANS(AI1202)))-19.62*(-Basic!$C$3))))*SQRT(9.81*2*Basic!$C$4)*COS(RADIANS(AI1202))</f>
        <v>4.4150493884511253</v>
      </c>
    </row>
    <row r="1203" spans="6:36" x14ac:dyDescent="0.3">
      <c r="F1203" s="36">
        <f t="shared" si="123"/>
        <v>4.4140311475774077</v>
      </c>
      <c r="G1203" s="36">
        <f>Tool!$D$10+('Trajectory Map'!F1203*SIN(RADIANS(90-2*DEGREES(ASIN($D$5/2000))))/COS(RADIANS(90-2*DEGREES(ASIN($D$5/2000))))-('Trajectory Map'!F1203*'Trajectory Map'!F1203/((Tool!$D$9-Tool!$D$10)*4*COS(RADIANS(90-2*DEGREES(ASIN($D$5/2000))))*COS(RADIANS(90-2*DEGREES(ASIN($D$5/2000)))))))</f>
        <v>-0.13512436054139432</v>
      </c>
      <c r="AC1203">
        <f t="shared" si="127"/>
        <v>1201</v>
      </c>
      <c r="AD1203">
        <f t="shared" si="124"/>
        <v>1599.2495114896863</v>
      </c>
      <c r="AE1203">
        <v>0</v>
      </c>
      <c r="AF1203">
        <v>0</v>
      </c>
      <c r="AG1203">
        <f t="shared" si="125"/>
        <v>36.905715907246481</v>
      </c>
      <c r="AH1203">
        <f t="shared" si="122"/>
        <v>73.811431814492963</v>
      </c>
      <c r="AI1203">
        <f t="shared" si="126"/>
        <v>16.188568185507037</v>
      </c>
      <c r="AJ1203">
        <f>(1/9.81)*(SQRT(9.81*2*Basic!$C$4)*SIN(RADIANS(AI1203))+(SQRT((SQRT(9.81*2*Basic!$C$4)*SIN(RADIANS(AI1203))*SQRT(9.81*2*Basic!$C$4)*SIN(RADIANS(AI1203)))-19.62*(-Basic!$C$3))))*SQRT(9.81*2*Basic!$C$4)*COS(RADIANS(AI1203))</f>
        <v>4.4140311475774077</v>
      </c>
    </row>
    <row r="1204" spans="6:36" x14ac:dyDescent="0.3">
      <c r="F1204" s="36">
        <f t="shared" si="123"/>
        <v>4.4130040095142249</v>
      </c>
      <c r="G1204" s="36">
        <f>Tool!$D$10+('Trajectory Map'!F1204*SIN(RADIANS(90-2*DEGREES(ASIN($D$5/2000))))/COS(RADIANS(90-2*DEGREES(ASIN($D$5/2000))))-('Trajectory Map'!F1204*'Trajectory Map'!F1204/((Tool!$D$9-Tool!$D$10)*4*COS(RADIANS(90-2*DEGREES(ASIN($D$5/2000))))*COS(RADIANS(90-2*DEGREES(ASIN($D$5/2000)))))))</f>
        <v>-0.132495659009777</v>
      </c>
      <c r="AC1204">
        <f t="shared" si="127"/>
        <v>1202</v>
      </c>
      <c r="AD1204">
        <f t="shared" si="124"/>
        <v>1598.4980450410317</v>
      </c>
      <c r="AE1204">
        <v>0</v>
      </c>
      <c r="AF1204">
        <v>0</v>
      </c>
      <c r="AG1204">
        <f t="shared" si="125"/>
        <v>36.941550992182023</v>
      </c>
      <c r="AH1204">
        <f t="shared" si="122"/>
        <v>73.883101984364046</v>
      </c>
      <c r="AI1204">
        <f t="shared" si="126"/>
        <v>16.116898015635954</v>
      </c>
      <c r="AJ1204">
        <f>(1/9.81)*(SQRT(9.81*2*Basic!$C$4)*SIN(RADIANS(AI1204))+(SQRT((SQRT(9.81*2*Basic!$C$4)*SIN(RADIANS(AI1204))*SQRT(9.81*2*Basic!$C$4)*SIN(RADIANS(AI1204)))-19.62*(-Basic!$C$3))))*SQRT(9.81*2*Basic!$C$4)*COS(RADIANS(AI1204))</f>
        <v>4.4130040095142249</v>
      </c>
    </row>
    <row r="1205" spans="6:36" x14ac:dyDescent="0.3">
      <c r="F1205" s="36">
        <f t="shared" si="123"/>
        <v>4.4119679774776213</v>
      </c>
      <c r="G1205" s="36">
        <f>Tool!$D$10+('Trajectory Map'!F1205*SIN(RADIANS(90-2*DEGREES(ASIN($D$5/2000))))/COS(RADIANS(90-2*DEGREES(ASIN($D$5/2000))))-('Trajectory Map'!F1205*'Trajectory Map'!F1205/((Tool!$D$9-Tool!$D$10)*4*COS(RADIANS(90-2*DEGREES(ASIN($D$5/2000))))*COS(RADIANS(90-2*DEGREES(ASIN($D$5/2000)))))))</f>
        <v>-0.12984498144291123</v>
      </c>
      <c r="AC1205">
        <f t="shared" si="127"/>
        <v>1203</v>
      </c>
      <c r="AD1205">
        <f t="shared" si="124"/>
        <v>1597.7455992741773</v>
      </c>
      <c r="AE1205">
        <v>0</v>
      </c>
      <c r="AF1205">
        <v>0</v>
      </c>
      <c r="AG1205">
        <f t="shared" si="125"/>
        <v>36.977402938416169</v>
      </c>
      <c r="AH1205">
        <f t="shared" si="122"/>
        <v>73.954805876832339</v>
      </c>
      <c r="AI1205">
        <f t="shared" si="126"/>
        <v>16.045194123167661</v>
      </c>
      <c r="AJ1205">
        <f>(1/9.81)*(SQRT(9.81*2*Basic!$C$4)*SIN(RADIANS(AI1205))+(SQRT((SQRT(9.81*2*Basic!$C$4)*SIN(RADIANS(AI1205))*SQRT(9.81*2*Basic!$C$4)*SIN(RADIANS(AI1205)))-19.62*(-Basic!$C$3))))*SQRT(9.81*2*Basic!$C$4)*COS(RADIANS(AI1205))</f>
        <v>4.4119679774776213</v>
      </c>
    </row>
    <row r="1206" spans="6:36" x14ac:dyDescent="0.3">
      <c r="F1206" s="36">
        <f t="shared" si="123"/>
        <v>4.4109230546994613</v>
      </c>
      <c r="G1206" s="36">
        <f>Tool!$D$10+('Trajectory Map'!F1206*SIN(RADIANS(90-2*DEGREES(ASIN($D$5/2000))))/COS(RADIANS(90-2*DEGREES(ASIN($D$5/2000))))-('Trajectory Map'!F1206*'Trajectory Map'!F1206/((Tool!$D$9-Tool!$D$10)*4*COS(RADIANS(90-2*DEGREES(ASIN($D$5/2000))))*COS(RADIANS(90-2*DEGREES(ASIN($D$5/2000)))))))</f>
        <v>-0.12717235643183322</v>
      </c>
      <c r="AC1206">
        <f t="shared" si="127"/>
        <v>1204</v>
      </c>
      <c r="AD1206">
        <f t="shared" si="124"/>
        <v>1596.9921728048639</v>
      </c>
      <c r="AE1206">
        <v>0</v>
      </c>
      <c r="AF1206">
        <v>0</v>
      </c>
      <c r="AG1206">
        <f t="shared" si="125"/>
        <v>37.013271783829758</v>
      </c>
      <c r="AH1206">
        <f t="shared" si="122"/>
        <v>74.026543567659516</v>
      </c>
      <c r="AI1206">
        <f t="shared" si="126"/>
        <v>15.973456432340484</v>
      </c>
      <c r="AJ1206">
        <f>(1/9.81)*(SQRT(9.81*2*Basic!$C$4)*SIN(RADIANS(AI1206))+(SQRT((SQRT(9.81*2*Basic!$C$4)*SIN(RADIANS(AI1206))*SQRT(9.81*2*Basic!$C$4)*SIN(RADIANS(AI1206)))-19.62*(-Basic!$C$3))))*SQRT(9.81*2*Basic!$C$4)*COS(RADIANS(AI1206))</f>
        <v>4.4109230546994613</v>
      </c>
    </row>
    <row r="1207" spans="6:36" x14ac:dyDescent="0.3">
      <c r="F1207" s="36">
        <f t="shared" si="123"/>
        <v>4.4098692444273562</v>
      </c>
      <c r="G1207" s="36">
        <f>Tool!$D$10+('Trajectory Map'!F1207*SIN(RADIANS(90-2*DEGREES(ASIN($D$5/2000))))/COS(RADIANS(90-2*DEGREES(ASIN($D$5/2000))))-('Trajectory Map'!F1207*'Trajectory Map'!F1207/((Tool!$D$9-Tool!$D$10)*4*COS(RADIANS(90-2*DEGREES(ASIN($D$5/2000))))*COS(RADIANS(90-2*DEGREES(ASIN($D$5/2000)))))))</f>
        <v>-0.12447781277231762</v>
      </c>
      <c r="AC1207">
        <f t="shared" si="127"/>
        <v>1205</v>
      </c>
      <c r="AD1207">
        <f t="shared" si="124"/>
        <v>1596.2377642444123</v>
      </c>
      <c r="AE1207">
        <v>0</v>
      </c>
      <c r="AF1207">
        <v>0</v>
      </c>
      <c r="AG1207">
        <f t="shared" si="125"/>
        <v>37.049157566419552</v>
      </c>
      <c r="AH1207">
        <f t="shared" si="122"/>
        <v>74.098315132839105</v>
      </c>
      <c r="AI1207">
        <f t="shared" si="126"/>
        <v>15.901684867160895</v>
      </c>
      <c r="AJ1207">
        <f>(1/9.81)*(SQRT(9.81*2*Basic!$C$4)*SIN(RADIANS(AI1207))+(SQRT((SQRT(9.81*2*Basic!$C$4)*SIN(RADIANS(AI1207))*SQRT(9.81*2*Basic!$C$4)*SIN(RADIANS(AI1207)))-19.62*(-Basic!$C$3))))*SQRT(9.81*2*Basic!$C$4)*COS(RADIANS(AI1207))</f>
        <v>4.4098692444273562</v>
      </c>
    </row>
    <row r="1208" spans="6:36" x14ac:dyDescent="0.3">
      <c r="F1208" s="36">
        <f t="shared" si="123"/>
        <v>4.4088065499246065</v>
      </c>
      <c r="G1208" s="36">
        <f>Tool!$D$10+('Trajectory Map'!F1208*SIN(RADIANS(90-2*DEGREES(ASIN($D$5/2000))))/COS(RADIANS(90-2*DEGREES(ASIN($D$5/2000))))-('Trajectory Map'!F1208*'Trajectory Map'!F1208/((Tool!$D$9-Tool!$D$10)*4*COS(RADIANS(90-2*DEGREES(ASIN($D$5/2000))))*COS(RADIANS(90-2*DEGREES(ASIN($D$5/2000)))))))</f>
        <v>-0.12176137946445031</v>
      </c>
      <c r="AC1208">
        <f t="shared" si="127"/>
        <v>1206</v>
      </c>
      <c r="AD1208">
        <f t="shared" si="124"/>
        <v>1595.4823721997057</v>
      </c>
      <c r="AE1208">
        <v>0</v>
      </c>
      <c r="AF1208">
        <v>0</v>
      </c>
      <c r="AG1208">
        <f t="shared" si="125"/>
        <v>37.085060324298638</v>
      </c>
      <c r="AH1208">
        <f t="shared" si="122"/>
        <v>74.170120648597276</v>
      </c>
      <c r="AI1208">
        <f t="shared" si="126"/>
        <v>15.829879351402724</v>
      </c>
      <c r="AJ1208">
        <f>(1/9.81)*(SQRT(9.81*2*Basic!$C$4)*SIN(RADIANS(AI1208))+(SQRT((SQRT(9.81*2*Basic!$C$4)*SIN(RADIANS(AI1208))*SQRT(9.81*2*Basic!$C$4)*SIN(RADIANS(AI1208)))-19.62*(-Basic!$C$3))))*SQRT(9.81*2*Basic!$C$4)*COS(RADIANS(AI1208))</f>
        <v>4.4088065499246065</v>
      </c>
    </row>
    <row r="1209" spans="6:36" x14ac:dyDescent="0.3">
      <c r="F1209" s="36">
        <f t="shared" si="123"/>
        <v>4.4077349744701353</v>
      </c>
      <c r="G1209" s="36">
        <f>Tool!$D$10+('Trajectory Map'!F1209*SIN(RADIANS(90-2*DEGREES(ASIN($D$5/2000))))/COS(RADIANS(90-2*DEGREES(ASIN($D$5/2000))))-('Trajectory Map'!F1209*'Trajectory Map'!F1209/((Tool!$D$9-Tool!$D$10)*4*COS(RADIANS(90-2*DEGREES(ASIN($D$5/2000))))*COS(RADIANS(90-2*DEGREES(ASIN($D$5/2000)))))))</f>
        <v>-0.11902308571218434</v>
      </c>
      <c r="AC1209">
        <f t="shared" si="127"/>
        <v>1207</v>
      </c>
      <c r="AD1209">
        <f t="shared" si="124"/>
        <v>1594.7259952731692</v>
      </c>
      <c r="AE1209">
        <v>0</v>
      </c>
      <c r="AF1209">
        <v>0</v>
      </c>
      <c r="AG1209">
        <f t="shared" si="125"/>
        <v>37.120980095697092</v>
      </c>
      <c r="AH1209">
        <f t="shared" si="122"/>
        <v>74.241960191394185</v>
      </c>
      <c r="AI1209">
        <f t="shared" si="126"/>
        <v>15.758039808605815</v>
      </c>
      <c r="AJ1209">
        <f>(1/9.81)*(SQRT(9.81*2*Basic!$C$4)*SIN(RADIANS(AI1209))+(SQRT((SQRT(9.81*2*Basic!$C$4)*SIN(RADIANS(AI1209))*SQRT(9.81*2*Basic!$C$4)*SIN(RADIANS(AI1209)))-19.62*(-Basic!$C$3))))*SQRT(9.81*2*Basic!$C$4)*COS(RADIANS(AI1209))</f>
        <v>4.4077349744701353</v>
      </c>
    </row>
    <row r="1210" spans="6:36" x14ac:dyDescent="0.3">
      <c r="F1210" s="36">
        <f t="shared" si="123"/>
        <v>4.4066545213584263</v>
      </c>
      <c r="G1210" s="36">
        <f>Tool!$D$10+('Trajectory Map'!F1210*SIN(RADIANS(90-2*DEGREES(ASIN($D$5/2000))))/COS(RADIANS(90-2*DEGREES(ASIN($D$5/2000))))-('Trajectory Map'!F1210*'Trajectory Map'!F1210/((Tool!$D$9-Tool!$D$10)*4*COS(RADIANS(90-2*DEGREES(ASIN($D$5/2000))))*COS(RADIANS(90-2*DEGREES(ASIN($D$5/2000)))))))</f>
        <v>-0.11626296092290822</v>
      </c>
      <c r="AC1210">
        <f t="shared" si="127"/>
        <v>1208</v>
      </c>
      <c r="AD1210">
        <f t="shared" si="124"/>
        <v>1593.9686320627518</v>
      </c>
      <c r="AE1210">
        <v>0</v>
      </c>
      <c r="AF1210">
        <v>0</v>
      </c>
      <c r="AG1210">
        <f t="shared" si="125"/>
        <v>37.156916918962352</v>
      </c>
      <c r="AH1210">
        <f t="shared" si="122"/>
        <v>74.313833837924705</v>
      </c>
      <c r="AI1210">
        <f t="shared" si="126"/>
        <v>15.686166162075295</v>
      </c>
      <c r="AJ1210">
        <f>(1/9.81)*(SQRT(9.81*2*Basic!$C$4)*SIN(RADIANS(AI1210))+(SQRT((SQRT(9.81*2*Basic!$C$4)*SIN(RADIANS(AI1210))*SQRT(9.81*2*Basic!$C$4)*SIN(RADIANS(AI1210)))-19.62*(-Basic!$C$3))))*SQRT(9.81*2*Basic!$C$4)*COS(RADIANS(AI1210))</f>
        <v>4.4066545213584263</v>
      </c>
    </row>
    <row r="1211" spans="6:36" x14ac:dyDescent="0.3">
      <c r="F1211" s="36">
        <f t="shared" si="123"/>
        <v>4.4055651938994487</v>
      </c>
      <c r="G1211" s="36">
        <f>Tool!$D$10+('Trajectory Map'!F1211*SIN(RADIANS(90-2*DEGREES(ASIN($D$5/2000))))/COS(RADIANS(90-2*DEGREES(ASIN($D$5/2000))))-('Trajectory Map'!F1211*'Trajectory Map'!F1211/((Tool!$D$9-Tool!$D$10)*4*COS(RADIANS(90-2*DEGREES(ASIN($D$5/2000))))*COS(RADIANS(90-2*DEGREES(ASIN($D$5/2000)))))))</f>
        <v>-0.11348103470697701</v>
      </c>
      <c r="AC1211">
        <f t="shared" si="127"/>
        <v>1209</v>
      </c>
      <c r="AD1211">
        <f t="shared" si="124"/>
        <v>1593.2102811619061</v>
      </c>
      <c r="AE1211">
        <v>0</v>
      </c>
      <c r="AF1211">
        <v>0</v>
      </c>
      <c r="AG1211">
        <f t="shared" si="125"/>
        <v>37.192870832559869</v>
      </c>
      <c r="AH1211">
        <f t="shared" si="122"/>
        <v>74.385741665119738</v>
      </c>
      <c r="AI1211">
        <f t="shared" si="126"/>
        <v>15.614258334880262</v>
      </c>
      <c r="AJ1211">
        <f>(1/9.81)*(SQRT(9.81*2*Basic!$C$4)*SIN(RADIANS(AI1211))+(SQRT((SQRT(9.81*2*Basic!$C$4)*SIN(RADIANS(AI1211))*SQRT(9.81*2*Basic!$C$4)*SIN(RADIANS(AI1211)))-19.62*(-Basic!$C$3))))*SQRT(9.81*2*Basic!$C$4)*COS(RADIANS(AI1211))</f>
        <v>4.4055651938994487</v>
      </c>
    </row>
    <row r="1212" spans="6:36" x14ac:dyDescent="0.3">
      <c r="F1212" s="36">
        <f t="shared" si="123"/>
        <v>4.4044669954186082</v>
      </c>
      <c r="G1212" s="36">
        <f>Tool!$D$10+('Trajectory Map'!F1212*SIN(RADIANS(90-2*DEGREES(ASIN($D$5/2000))))/COS(RADIANS(90-2*DEGREES(ASIN($D$5/2000))))-('Trajectory Map'!F1212*'Trajectory Map'!F1212/((Tool!$D$9-Tool!$D$10)*4*COS(RADIANS(90-2*DEGREES(ASIN($D$5/2000))))*COS(RADIANS(90-2*DEGREES(ASIN($D$5/2000)))))))</f>
        <v>-0.11067733687731085</v>
      </c>
      <c r="AC1212">
        <f t="shared" si="127"/>
        <v>1210</v>
      </c>
      <c r="AD1212">
        <f t="shared" si="124"/>
        <v>1592.45094115957</v>
      </c>
      <c r="AE1212">
        <v>0</v>
      </c>
      <c r="AF1212">
        <v>0</v>
      </c>
      <c r="AG1212">
        <f t="shared" si="125"/>
        <v>37.228841875073542</v>
      </c>
      <c r="AH1212">
        <f t="shared" si="122"/>
        <v>74.457683750147083</v>
      </c>
      <c r="AI1212">
        <f t="shared" si="126"/>
        <v>15.542316249852917</v>
      </c>
      <c r="AJ1212">
        <f>(1/9.81)*(SQRT(9.81*2*Basic!$C$4)*SIN(RADIANS(AI1212))+(SQRT((SQRT(9.81*2*Basic!$C$4)*SIN(RADIANS(AI1212))*SQRT(9.81*2*Basic!$C$4)*SIN(RADIANS(AI1212)))-19.62*(-Basic!$C$3))))*SQRT(9.81*2*Basic!$C$4)*COS(RADIANS(AI1212))</f>
        <v>4.4044669954186082</v>
      </c>
    </row>
    <row r="1213" spans="6:36" x14ac:dyDescent="0.3">
      <c r="F1213" s="36">
        <f t="shared" si="123"/>
        <v>4.4033599292566619</v>
      </c>
      <c r="G1213" s="36">
        <f>Tool!$D$10+('Trajectory Map'!F1213*SIN(RADIANS(90-2*DEGREES(ASIN($D$5/2000))))/COS(RADIANS(90-2*DEGREES(ASIN($D$5/2000))))-('Trajectory Map'!F1213*'Trajectory Map'!F1213/((Tool!$D$9-Tool!$D$10)*4*COS(RADIANS(90-2*DEGREES(ASIN($D$5/2000))))*COS(RADIANS(90-2*DEGREES(ASIN($D$5/2000)))))))</f>
        <v>-0.10785189744890022</v>
      </c>
      <c r="AC1213">
        <f t="shared" si="127"/>
        <v>1211</v>
      </c>
      <c r="AD1213">
        <f t="shared" si="124"/>
        <v>1591.6906106401457</v>
      </c>
      <c r="AE1213">
        <v>0</v>
      </c>
      <c r="AF1213">
        <v>0</v>
      </c>
      <c r="AG1213">
        <f t="shared" si="125"/>
        <v>37.264830085206349</v>
      </c>
      <c r="AH1213">
        <f t="shared" si="122"/>
        <v>74.529660170412697</v>
      </c>
      <c r="AI1213">
        <f t="shared" si="126"/>
        <v>15.470339829587303</v>
      </c>
      <c r="AJ1213">
        <f>(1/9.81)*(SQRT(9.81*2*Basic!$C$4)*SIN(RADIANS(AI1213))+(SQRT((SQRT(9.81*2*Basic!$C$4)*SIN(RADIANS(AI1213))*SQRT(9.81*2*Basic!$C$4)*SIN(RADIANS(AI1213)))-19.62*(-Basic!$C$3))))*SQRT(9.81*2*Basic!$C$4)*COS(RADIANS(AI1213))</f>
        <v>4.4033599292566619</v>
      </c>
    </row>
    <row r="1214" spans="6:36" x14ac:dyDescent="0.3">
      <c r="F1214" s="36">
        <f t="shared" si="123"/>
        <v>4.4022439987696664</v>
      </c>
      <c r="G1214" s="36">
        <f>Tool!$D$10+('Trajectory Map'!F1214*SIN(RADIANS(90-2*DEGREES(ASIN($D$5/2000))))/COS(RADIANS(90-2*DEGREES(ASIN($D$5/2000))))-('Trajectory Map'!F1214*'Trajectory Map'!F1214/((Tool!$D$9-Tool!$D$10)*4*COS(RADIANS(90-2*DEGREES(ASIN($D$5/2000))))*COS(RADIANS(90-2*DEGREES(ASIN($D$5/2000)))))))</f>
        <v>-0.10500474663838943</v>
      </c>
      <c r="AC1214">
        <f t="shared" si="127"/>
        <v>1212</v>
      </c>
      <c r="AD1214">
        <f t="shared" si="124"/>
        <v>1590.9292881834817</v>
      </c>
      <c r="AE1214">
        <v>0</v>
      </c>
      <c r="AF1214">
        <v>0</v>
      </c>
      <c r="AG1214">
        <f t="shared" si="125"/>
        <v>37.300835501780739</v>
      </c>
      <c r="AH1214">
        <f t="shared" si="122"/>
        <v>74.601671003561478</v>
      </c>
      <c r="AI1214">
        <f t="shared" si="126"/>
        <v>15.398328996438522</v>
      </c>
      <c r="AJ1214">
        <f>(1/9.81)*(SQRT(9.81*2*Basic!$C$4)*SIN(RADIANS(AI1214))+(SQRT((SQRT(9.81*2*Basic!$C$4)*SIN(RADIANS(AI1214))*SQRT(9.81*2*Basic!$C$4)*SIN(RADIANS(AI1214)))-19.62*(-Basic!$C$3))))*SQRT(9.81*2*Basic!$C$4)*COS(RADIANS(AI1214))</f>
        <v>4.4022439987696664</v>
      </c>
    </row>
    <row r="1215" spans="6:36" x14ac:dyDescent="0.3">
      <c r="F1215" s="36">
        <f t="shared" si="123"/>
        <v>4.4011192073288994</v>
      </c>
      <c r="G1215" s="36">
        <f>Tool!$D$10+('Trajectory Map'!F1215*SIN(RADIANS(90-2*DEGREES(ASIN($D$5/2000))))/COS(RADIANS(90-2*DEGREES(ASIN($D$5/2000))))-('Trajectory Map'!F1215*'Trajectory Map'!F1215/((Tool!$D$9-Tool!$D$10)*4*COS(RADIANS(90-2*DEGREES(ASIN($D$5/2000))))*COS(RADIANS(90-2*DEGREES(ASIN($D$5/2000)))))))</f>
        <v>-0.10213591486359697</v>
      </c>
      <c r="AC1215">
        <f t="shared" si="127"/>
        <v>1213</v>
      </c>
      <c r="AD1215">
        <f t="shared" si="124"/>
        <v>1590.166972364852</v>
      </c>
      <c r="AE1215">
        <v>0</v>
      </c>
      <c r="AF1215">
        <v>0</v>
      </c>
      <c r="AG1215">
        <f t="shared" si="125"/>
        <v>37.33685816373935</v>
      </c>
      <c r="AH1215">
        <f t="shared" si="122"/>
        <v>74.673716327478701</v>
      </c>
      <c r="AI1215">
        <f t="shared" si="126"/>
        <v>15.326283672521299</v>
      </c>
      <c r="AJ1215">
        <f>(1/9.81)*(SQRT(9.81*2*Basic!$C$4)*SIN(RADIANS(AI1215))+(SQRT((SQRT(9.81*2*Basic!$C$4)*SIN(RADIANS(AI1215))*SQRT(9.81*2*Basic!$C$4)*SIN(RADIANS(AI1215)))-19.62*(-Basic!$C$3))))*SQRT(9.81*2*Basic!$C$4)*COS(RADIANS(AI1215))</f>
        <v>4.4011192073288994</v>
      </c>
    </row>
    <row r="1216" spans="6:36" x14ac:dyDescent="0.3">
      <c r="F1216" s="36">
        <f t="shared" si="123"/>
        <v>4.3999855583208047</v>
      </c>
      <c r="G1216" s="36">
        <f>Tool!$D$10+('Trajectory Map'!F1216*SIN(RADIANS(90-2*DEGREES(ASIN($D$5/2000))))/COS(RADIANS(90-2*DEGREES(ASIN($D$5/2000))))-('Trajectory Map'!F1216*'Trajectory Map'!F1216/((Tool!$D$9-Tool!$D$10)*4*COS(RADIANS(90-2*DEGREES(ASIN($D$5/2000))))*COS(RADIANS(90-2*DEGREES(ASIN($D$5/2000)))))))</f>
        <v>-9.9245432743097162E-2</v>
      </c>
      <c r="AC1216">
        <f t="shared" si="127"/>
        <v>1214</v>
      </c>
      <c r="AD1216">
        <f t="shared" si="124"/>
        <v>1589.4036617549364</v>
      </c>
      <c r="AE1216">
        <v>0</v>
      </c>
      <c r="AF1216">
        <v>0</v>
      </c>
      <c r="AG1216">
        <f t="shared" si="125"/>
        <v>37.372898110145378</v>
      </c>
      <c r="AH1216">
        <f t="shared" si="122"/>
        <v>74.745796220290757</v>
      </c>
      <c r="AI1216">
        <f t="shared" si="126"/>
        <v>15.254203779709243</v>
      </c>
      <c r="AJ1216">
        <f>(1/9.81)*(SQRT(9.81*2*Basic!$C$4)*SIN(RADIANS(AI1216))+(SQRT((SQRT(9.81*2*Basic!$C$4)*SIN(RADIANS(AI1216))*SQRT(9.81*2*Basic!$C$4)*SIN(RADIANS(AI1216)))-19.62*(-Basic!$C$3))))*SQRT(9.81*2*Basic!$C$4)*COS(RADIANS(AI1216))</f>
        <v>4.3999855583208047</v>
      </c>
    </row>
    <row r="1217" spans="6:36" x14ac:dyDescent="0.3">
      <c r="F1217" s="36">
        <f t="shared" si="123"/>
        <v>4.3988430551469104</v>
      </c>
      <c r="G1217" s="36">
        <f>Tool!$D$10+('Trajectory Map'!F1217*SIN(RADIANS(90-2*DEGREES(ASIN($D$5/2000))))/COS(RADIANS(90-2*DEGREES(ASIN($D$5/2000))))-('Trajectory Map'!F1217*'Trajectory Map'!F1217/((Tool!$D$9-Tool!$D$10)*4*COS(RADIANS(90-2*DEGREES(ASIN($D$5/2000))))*COS(RADIANS(90-2*DEGREES(ASIN($D$5/2000)))))))</f>
        <v>-9.6333331095722841E-2</v>
      </c>
      <c r="AC1217">
        <f t="shared" si="127"/>
        <v>1215</v>
      </c>
      <c r="AD1217">
        <f t="shared" si="124"/>
        <v>1588.6393549198006</v>
      </c>
      <c r="AE1217">
        <v>0</v>
      </c>
      <c r="AF1217">
        <v>0</v>
      </c>
      <c r="AG1217">
        <f t="shared" si="125"/>
        <v>37.408955380183272</v>
      </c>
      <c r="AH1217">
        <f t="shared" si="122"/>
        <v>74.817910760366544</v>
      </c>
      <c r="AI1217">
        <f t="shared" si="126"/>
        <v>15.182089239633456</v>
      </c>
      <c r="AJ1217">
        <f>(1/9.81)*(SQRT(9.81*2*Basic!$C$4)*SIN(RADIANS(AI1217))+(SQRT((SQRT(9.81*2*Basic!$C$4)*SIN(RADIANS(AI1217))*SQRT(9.81*2*Basic!$C$4)*SIN(RADIANS(AI1217)))-19.62*(-Basic!$C$3))))*SQRT(9.81*2*Basic!$C$4)*COS(RADIANS(AI1217))</f>
        <v>4.3988430551469104</v>
      </c>
    </row>
    <row r="1218" spans="6:36" x14ac:dyDescent="0.3">
      <c r="F1218" s="36">
        <f t="shared" si="123"/>
        <v>4.3976917012237715</v>
      </c>
      <c r="G1218" s="36">
        <f>Tool!$D$10+('Trajectory Map'!F1218*SIN(RADIANS(90-2*DEGREES(ASIN($D$5/2000))))/COS(RADIANS(90-2*DEGREES(ASIN($D$5/2000))))-('Trajectory Map'!F1218*'Trajectory Map'!F1218/((Tool!$D$9-Tool!$D$10)*4*COS(RADIANS(90-2*DEGREES(ASIN($D$5/2000))))*COS(RADIANS(90-2*DEGREES(ASIN($D$5/2000)))))))</f>
        <v>-9.3399640940138084E-2</v>
      </c>
      <c r="AC1218">
        <f t="shared" si="127"/>
        <v>1216</v>
      </c>
      <c r="AD1218">
        <f t="shared" si="124"/>
        <v>1587.8740504208765</v>
      </c>
      <c r="AE1218">
        <v>0</v>
      </c>
      <c r="AF1218">
        <v>0</v>
      </c>
      <c r="AG1218">
        <f t="shared" si="125"/>
        <v>37.445030013159133</v>
      </c>
      <c r="AH1218">
        <f t="shared" si="122"/>
        <v>74.890060026318267</v>
      </c>
      <c r="AI1218">
        <f t="shared" si="126"/>
        <v>15.109939973681733</v>
      </c>
      <c r="AJ1218">
        <f>(1/9.81)*(SQRT(9.81*2*Basic!$C$4)*SIN(RADIANS(AI1218))+(SQRT((SQRT(9.81*2*Basic!$C$4)*SIN(RADIANS(AI1218))*SQRT(9.81*2*Basic!$C$4)*SIN(RADIANS(AI1218)))-19.62*(-Basic!$C$3))))*SQRT(9.81*2*Basic!$C$4)*COS(RADIANS(AI1218))</f>
        <v>4.3976917012237715</v>
      </c>
    </row>
    <row r="1219" spans="6:36" x14ac:dyDescent="0.3">
      <c r="F1219" s="36">
        <f t="shared" si="123"/>
        <v>4.3965314999828911</v>
      </c>
      <c r="G1219" s="36">
        <f>Tool!$D$10+('Trajectory Map'!F1219*SIN(RADIANS(90-2*DEGREES(ASIN($D$5/2000))))/COS(RADIANS(90-2*DEGREES(ASIN($D$5/2000))))-('Trajectory Map'!F1219*'Trajectory Map'!F1219/((Tool!$D$9-Tool!$D$10)*4*COS(RADIANS(90-2*DEGREES(ASIN($D$5/2000))))*COS(RADIANS(90-2*DEGREES(ASIN($D$5/2000)))))))</f>
        <v>-9.0444393494353292E-2</v>
      </c>
      <c r="AC1219">
        <f t="shared" si="127"/>
        <v>1217</v>
      </c>
      <c r="AD1219">
        <f t="shared" si="124"/>
        <v>1587.1077468149413</v>
      </c>
      <c r="AE1219">
        <v>0</v>
      </c>
      <c r="AF1219">
        <v>0</v>
      </c>
      <c r="AG1219">
        <f t="shared" si="125"/>
        <v>37.481122048501426</v>
      </c>
      <c r="AH1219">
        <f t="shared" ref="AH1219:AH1282" si="128">AG1219*2</f>
        <v>74.962244097002852</v>
      </c>
      <c r="AI1219">
        <f t="shared" si="126"/>
        <v>15.037755902997148</v>
      </c>
      <c r="AJ1219">
        <f>(1/9.81)*(SQRT(9.81*2*Basic!$C$4)*SIN(RADIANS(AI1219))+(SQRT((SQRT(9.81*2*Basic!$C$4)*SIN(RADIANS(AI1219))*SQRT(9.81*2*Basic!$C$4)*SIN(RADIANS(AI1219)))-19.62*(-Basic!$C$3))))*SQRT(9.81*2*Basic!$C$4)*COS(RADIANS(AI1219))</f>
        <v>4.3965314999828911</v>
      </c>
    </row>
    <row r="1220" spans="6:36" x14ac:dyDescent="0.3">
      <c r="F1220" s="36">
        <f t="shared" ref="F1220:F1283" si="129">AJ1220</f>
        <v>4.3953624548706616</v>
      </c>
      <c r="G1220" s="36">
        <f>Tool!$D$10+('Trajectory Map'!F1220*SIN(RADIANS(90-2*DEGREES(ASIN($D$5/2000))))/COS(RADIANS(90-2*DEGREES(ASIN($D$5/2000))))-('Trajectory Map'!F1220*'Trajectory Map'!F1220/((Tool!$D$9-Tool!$D$10)*4*COS(RADIANS(90-2*DEGREES(ASIN($D$5/2000))))*COS(RADIANS(90-2*DEGREES(ASIN($D$5/2000)))))))</f>
        <v>-8.7467620175281979E-2</v>
      </c>
      <c r="AC1220">
        <f t="shared" si="127"/>
        <v>1218</v>
      </c>
      <c r="AD1220">
        <f t="shared" ref="AD1220:AD1283" si="130">SQRT($AB$7-(AC1220*AC1220))</f>
        <v>1586.3404426540981</v>
      </c>
      <c r="AE1220">
        <v>0</v>
      </c>
      <c r="AF1220">
        <v>0</v>
      </c>
      <c r="AG1220">
        <f t="shared" ref="AG1220:AG1283" si="131">DEGREES(ASIN(AC1220/2000))</f>
        <v>37.517231525761382</v>
      </c>
      <c r="AH1220">
        <f t="shared" si="128"/>
        <v>75.034463051522764</v>
      </c>
      <c r="AI1220">
        <f t="shared" ref="AI1220:AI1283" si="132">90-AH1220</f>
        <v>14.965536948477236</v>
      </c>
      <c r="AJ1220">
        <f>(1/9.81)*(SQRT(9.81*2*Basic!$C$4)*SIN(RADIANS(AI1220))+(SQRT((SQRT(9.81*2*Basic!$C$4)*SIN(RADIANS(AI1220))*SQRT(9.81*2*Basic!$C$4)*SIN(RADIANS(AI1220)))-19.62*(-Basic!$C$3))))*SQRT(9.81*2*Basic!$C$4)*COS(RADIANS(AI1220))</f>
        <v>4.3953624548706616</v>
      </c>
    </row>
    <row r="1221" spans="6:36" x14ac:dyDescent="0.3">
      <c r="F1221" s="36">
        <f t="shared" si="129"/>
        <v>4.3941845693482868</v>
      </c>
      <c r="G1221" s="36">
        <f>Tool!$D$10+('Trajectory Map'!F1221*SIN(RADIANS(90-2*DEGREES(ASIN($D$5/2000))))/COS(RADIANS(90-2*DEGREES(ASIN($D$5/2000))))-('Trajectory Map'!F1221*'Trajectory Map'!F1221/((Tool!$D$9-Tool!$D$10)*4*COS(RADIANS(90-2*DEGREES(ASIN($D$5/2000))))*COS(RADIANS(90-2*DEGREES(ASIN($D$5/2000)))))))</f>
        <v>-8.4469352598263825E-2</v>
      </c>
      <c r="AC1221">
        <f t="shared" ref="AC1221:AC1284" si="133">AC1220+1</f>
        <v>1219</v>
      </c>
      <c r="AD1221">
        <f t="shared" si="130"/>
        <v>1585.5721364857545</v>
      </c>
      <c r="AE1221">
        <v>0</v>
      </c>
      <c r="AF1221">
        <v>0</v>
      </c>
      <c r="AG1221">
        <f t="shared" si="131"/>
        <v>37.553358484613661</v>
      </c>
      <c r="AH1221">
        <f t="shared" si="128"/>
        <v>75.106716969227321</v>
      </c>
      <c r="AI1221">
        <f t="shared" si="132"/>
        <v>14.893283030772679</v>
      </c>
      <c r="AJ1221">
        <f>(1/9.81)*(SQRT(9.81*2*Basic!$C$4)*SIN(RADIANS(AI1221))+(SQRT((SQRT(9.81*2*Basic!$C$4)*SIN(RADIANS(AI1221))*SQRT(9.81*2*Basic!$C$4)*SIN(RADIANS(AI1221)))-19.62*(-Basic!$C$3))))*SQRT(9.81*2*Basic!$C$4)*COS(RADIANS(AI1221))</f>
        <v>4.3941845693482868</v>
      </c>
    </row>
    <row r="1222" spans="6:36" x14ac:dyDescent="0.3">
      <c r="F1222" s="36">
        <f t="shared" si="129"/>
        <v>4.3929978468917135</v>
      </c>
      <c r="G1222" s="36">
        <f>Tool!$D$10+('Trajectory Map'!F1222*SIN(RADIANS(90-2*DEGREES(ASIN($D$5/2000))))/COS(RADIANS(90-2*DEGREES(ASIN($D$5/2000))))-('Trajectory Map'!F1222*'Trajectory Map'!F1222/((Tool!$D$9-Tool!$D$10)*4*COS(RADIANS(90-2*DEGREES(ASIN($D$5/2000))))*COS(RADIANS(90-2*DEGREES(ASIN($D$5/2000)))))))</f>
        <v>-8.1449622576599268E-2</v>
      </c>
      <c r="AC1222">
        <f t="shared" si="133"/>
        <v>1220</v>
      </c>
      <c r="AD1222">
        <f t="shared" si="130"/>
        <v>1584.8028268526025</v>
      </c>
      <c r="AE1222">
        <v>0</v>
      </c>
      <c r="AF1222">
        <v>0</v>
      </c>
      <c r="AG1222">
        <f t="shared" si="131"/>
        <v>37.589502964856862</v>
      </c>
      <c r="AH1222">
        <f t="shared" si="128"/>
        <v>75.179005929713725</v>
      </c>
      <c r="AI1222">
        <f t="shared" si="132"/>
        <v>14.820994070286275</v>
      </c>
      <c r="AJ1222">
        <f>(1/9.81)*(SQRT(9.81*2*Basic!$C$4)*SIN(RADIANS(AI1222))+(SQRT((SQRT(9.81*2*Basic!$C$4)*SIN(RADIANS(AI1222))*SQRT(9.81*2*Basic!$C$4)*SIN(RADIANS(AI1222)))-19.62*(-Basic!$C$3))))*SQRT(9.81*2*Basic!$C$4)*COS(RADIANS(AI1222))</f>
        <v>4.3929978468917135</v>
      </c>
    </row>
    <row r="1223" spans="6:36" x14ac:dyDescent="0.3">
      <c r="F1223" s="36">
        <f t="shared" si="129"/>
        <v>4.3918022909915644</v>
      </c>
      <c r="G1223" s="36">
        <f>Tool!$D$10+('Trajectory Map'!F1223*SIN(RADIANS(90-2*DEGREES(ASIN($D$5/2000))))/COS(RADIANS(90-2*DEGREES(ASIN($D$5/2000))))-('Trajectory Map'!F1223*'Trajectory Map'!F1223/((Tool!$D$9-Tool!$D$10)*4*COS(RADIANS(90-2*DEGREES(ASIN($D$5/2000))))*COS(RADIANS(90-2*DEGREES(ASIN($D$5/2000)))))))</f>
        <v>-7.8408462121081435E-2</v>
      </c>
      <c r="AC1223">
        <f t="shared" si="133"/>
        <v>1221</v>
      </c>
      <c r="AD1223">
        <f t="shared" si="130"/>
        <v>1584.0325122925981</v>
      </c>
      <c r="AE1223">
        <v>0</v>
      </c>
      <c r="AF1223">
        <v>0</v>
      </c>
      <c r="AG1223">
        <f t="shared" si="131"/>
        <v>37.62566500641411</v>
      </c>
      <c r="AH1223">
        <f t="shared" si="128"/>
        <v>75.25133001282822</v>
      </c>
      <c r="AI1223">
        <f t="shared" si="132"/>
        <v>14.74866998717178</v>
      </c>
      <c r="AJ1223">
        <f>(1/9.81)*(SQRT(9.81*2*Basic!$C$4)*SIN(RADIANS(AI1223))+(SQRT((SQRT(9.81*2*Basic!$C$4)*SIN(RADIANS(AI1223))*SQRT(9.81*2*Basic!$C$4)*SIN(RADIANS(AI1223)))-19.62*(-Basic!$C$3))))*SQRT(9.81*2*Basic!$C$4)*COS(RADIANS(AI1223))</f>
        <v>4.3918022909915644</v>
      </c>
    </row>
    <row r="1224" spans="6:36" x14ac:dyDescent="0.3">
      <c r="F1224" s="36">
        <f t="shared" si="129"/>
        <v>4.3905979051530606</v>
      </c>
      <c r="G1224" s="36">
        <f>Tool!$D$10+('Trajectory Map'!F1224*SIN(RADIANS(90-2*DEGREES(ASIN($D$5/2000))))/COS(RADIANS(90-2*DEGREES(ASIN($D$5/2000))))-('Trajectory Map'!F1224*'Trajectory Map'!F1224/((Tool!$D$9-Tool!$D$10)*4*COS(RADIANS(90-2*DEGREES(ASIN($D$5/2000))))*COS(RADIANS(90-2*DEGREES(ASIN($D$5/2000)))))))</f>
        <v>-7.5345903439520079E-2</v>
      </c>
      <c r="AC1224">
        <f t="shared" si="133"/>
        <v>1222</v>
      </c>
      <c r="AD1224">
        <f t="shared" si="130"/>
        <v>1583.2611913389401</v>
      </c>
      <c r="AE1224">
        <v>0</v>
      </c>
      <c r="AF1224">
        <v>0</v>
      </c>
      <c r="AG1224">
        <f t="shared" si="131"/>
        <v>37.661844649333602</v>
      </c>
      <c r="AH1224">
        <f t="shared" si="128"/>
        <v>75.323689298667205</v>
      </c>
      <c r="AI1224">
        <f t="shared" si="132"/>
        <v>14.676310701332795</v>
      </c>
      <c r="AJ1224">
        <f>(1/9.81)*(SQRT(9.81*2*Basic!$C$4)*SIN(RADIANS(AI1224))+(SQRT((SQRT(9.81*2*Basic!$C$4)*SIN(RADIANS(AI1224))*SQRT(9.81*2*Basic!$C$4)*SIN(RADIANS(AI1224)))-19.62*(-Basic!$C$3))))*SQRT(9.81*2*Basic!$C$4)*COS(RADIANS(AI1224))</f>
        <v>4.3905979051530606</v>
      </c>
    </row>
    <row r="1225" spans="6:36" x14ac:dyDescent="0.3">
      <c r="F1225" s="36">
        <f t="shared" si="129"/>
        <v>4.3893846928959546</v>
      </c>
      <c r="G1225" s="36">
        <f>Tool!$D$10+('Trajectory Map'!F1225*SIN(RADIANS(90-2*DEGREES(ASIN($D$5/2000))))/COS(RADIANS(90-2*DEGREES(ASIN($D$5/2000))))-('Trajectory Map'!F1225*'Trajectory Map'!F1225/((Tool!$D$9-Tool!$D$10)*4*COS(RADIANS(90-2*DEGREES(ASIN($D$5/2000))))*COS(RADIANS(90-2*DEGREES(ASIN($D$5/2000)))))))</f>
        <v>-7.2261978936271731E-2</v>
      </c>
      <c r="AC1225">
        <f t="shared" si="133"/>
        <v>1223</v>
      </c>
      <c r="AD1225">
        <f t="shared" si="130"/>
        <v>1582.4888625200495</v>
      </c>
      <c r="AE1225">
        <v>0</v>
      </c>
      <c r="AF1225">
        <v>0</v>
      </c>
      <c r="AG1225">
        <f t="shared" si="131"/>
        <v>37.698041933789192</v>
      </c>
      <c r="AH1225">
        <f t="shared" si="128"/>
        <v>75.396083867578383</v>
      </c>
      <c r="AI1225">
        <f t="shared" si="132"/>
        <v>14.603916132421617</v>
      </c>
      <c r="AJ1225">
        <f>(1/9.81)*(SQRT(9.81*2*Basic!$C$4)*SIN(RADIANS(AI1225))+(SQRT((SQRT(9.81*2*Basic!$C$4)*SIN(RADIANS(AI1225))*SQRT(9.81*2*Basic!$C$4)*SIN(RADIANS(AI1225)))-19.62*(-Basic!$C$3))))*SQRT(9.81*2*Basic!$C$4)*COS(RADIANS(AI1225))</f>
        <v>4.3893846928959546</v>
      </c>
    </row>
    <row r="1226" spans="6:36" x14ac:dyDescent="0.3">
      <c r="F1226" s="36">
        <f t="shared" si="129"/>
        <v>4.3881626577544548</v>
      </c>
      <c r="G1226" s="36">
        <f>Tool!$D$10+('Trajectory Map'!F1226*SIN(RADIANS(90-2*DEGREES(ASIN($D$5/2000))))/COS(RADIANS(90-2*DEGREES(ASIN($D$5/2000))))-('Trajectory Map'!F1226*'Trajectory Map'!F1226/((Tool!$D$9-Tool!$D$10)*4*COS(RADIANS(90-2*DEGREES(ASIN($D$5/2000))))*COS(RADIANS(90-2*DEGREES(ASIN($D$5/2000)))))))</f>
        <v>-6.915672121175831E-2</v>
      </c>
      <c r="AC1226">
        <f t="shared" si="133"/>
        <v>1224</v>
      </c>
      <c r="AD1226">
        <f t="shared" si="130"/>
        <v>1581.715524359548</v>
      </c>
      <c r="AE1226">
        <v>0</v>
      </c>
      <c r="AF1226">
        <v>0</v>
      </c>
      <c r="AG1226">
        <f t="shared" si="131"/>
        <v>37.73425690008095</v>
      </c>
      <c r="AH1226">
        <f t="shared" si="128"/>
        <v>75.468513800161901</v>
      </c>
      <c r="AI1226">
        <f t="shared" si="132"/>
        <v>14.531486199838099</v>
      </c>
      <c r="AJ1226">
        <f>(1/9.81)*(SQRT(9.81*2*Basic!$C$4)*SIN(RADIANS(AI1226))+(SQRT((SQRT(9.81*2*Basic!$C$4)*SIN(RADIANS(AI1226))*SQRT(9.81*2*Basic!$C$4)*SIN(RADIANS(AI1226)))-19.62*(-Basic!$C$3))))*SQRT(9.81*2*Basic!$C$4)*COS(RADIANS(AI1226))</f>
        <v>4.3881626577544548</v>
      </c>
    </row>
    <row r="1227" spans="6:36" x14ac:dyDescent="0.3">
      <c r="F1227" s="36">
        <f t="shared" si="129"/>
        <v>4.3869318032771591</v>
      </c>
      <c r="G1227" s="36">
        <f>Tool!$D$10+('Trajectory Map'!F1227*SIN(RADIANS(90-2*DEGREES(ASIN($D$5/2000))))/COS(RADIANS(90-2*DEGREES(ASIN($D$5/2000))))-('Trajectory Map'!F1227*'Trajectory Map'!F1227/((Tool!$D$9-Tool!$D$10)*4*COS(RADIANS(90-2*DEGREES(ASIN($D$5/2000))))*COS(RADIANS(90-2*DEGREES(ASIN($D$5/2000)))))))</f>
        <v>-6.6030163062003489E-2</v>
      </c>
      <c r="AC1227">
        <f t="shared" si="133"/>
        <v>1225</v>
      </c>
      <c r="AD1227">
        <f t="shared" si="130"/>
        <v>1580.9411753762377</v>
      </c>
      <c r="AE1227">
        <v>0</v>
      </c>
      <c r="AF1227">
        <v>0</v>
      </c>
      <c r="AG1227">
        <f t="shared" si="131"/>
        <v>37.770489588635783</v>
      </c>
      <c r="AH1227">
        <f t="shared" si="128"/>
        <v>75.540979177271566</v>
      </c>
      <c r="AI1227">
        <f t="shared" si="132"/>
        <v>14.459020822728434</v>
      </c>
      <c r="AJ1227">
        <f>(1/9.81)*(SQRT(9.81*2*Basic!$C$4)*SIN(RADIANS(AI1227))+(SQRT((SQRT(9.81*2*Basic!$C$4)*SIN(RADIANS(AI1227))*SQRT(9.81*2*Basic!$C$4)*SIN(RADIANS(AI1227)))-19.62*(-Basic!$C$3))))*SQRT(9.81*2*Basic!$C$4)*COS(RADIANS(AI1227))</f>
        <v>4.3869318032771591</v>
      </c>
    </row>
    <row r="1228" spans="6:36" x14ac:dyDescent="0.3">
      <c r="F1228" s="36">
        <f t="shared" si="129"/>
        <v>4.3856921330269731</v>
      </c>
      <c r="G1228" s="36">
        <f>Tool!$D$10+('Trajectory Map'!F1228*SIN(RADIANS(90-2*DEGREES(ASIN($D$5/2000))))/COS(RADIANS(90-2*DEGREES(ASIN($D$5/2000))))-('Trajectory Map'!F1228*'Trajectory Map'!F1228/((Tool!$D$9-Tool!$D$10)*4*COS(RADIANS(90-2*DEGREES(ASIN($D$5/2000))))*COS(RADIANS(90-2*DEGREES(ASIN($D$5/2000)))))))</f>
        <v>-6.2882337478127326E-2</v>
      </c>
      <c r="AC1228">
        <f t="shared" si="133"/>
        <v>1226</v>
      </c>
      <c r="AD1228">
        <f t="shared" si="130"/>
        <v>1580.1658140840789</v>
      </c>
      <c r="AE1228">
        <v>0</v>
      </c>
      <c r="AF1228">
        <v>0</v>
      </c>
      <c r="AG1228">
        <f t="shared" si="131"/>
        <v>37.806740040007938</v>
      </c>
      <c r="AH1228">
        <f t="shared" si="128"/>
        <v>75.613480080015876</v>
      </c>
      <c r="AI1228">
        <f t="shared" si="132"/>
        <v>14.386519919984124</v>
      </c>
      <c r="AJ1228">
        <f>(1/9.81)*(SQRT(9.81*2*Basic!$C$4)*SIN(RADIANS(AI1228))+(SQRT((SQRT(9.81*2*Basic!$C$4)*SIN(RADIANS(AI1228))*SQRT(9.81*2*Basic!$C$4)*SIN(RADIANS(AI1228)))-19.62*(-Basic!$C$3))))*SQRT(9.81*2*Basic!$C$4)*COS(RADIANS(AI1228))</f>
        <v>4.3856921330269731</v>
      </c>
    </row>
    <row r="1229" spans="6:36" x14ac:dyDescent="0.3">
      <c r="F1229" s="36">
        <f t="shared" si="129"/>
        <v>4.3844436505810407</v>
      </c>
      <c r="G1229" s="36">
        <f>Tool!$D$10+('Trajectory Map'!F1229*SIN(RADIANS(90-2*DEGREES(ASIN($D$5/2000))))/COS(RADIANS(90-2*DEGREES(ASIN($D$5/2000))))-('Trajectory Map'!F1229*'Trajectory Map'!F1229/((Tool!$D$9-Tool!$D$10)*4*COS(RADIANS(90-2*DEGREES(ASIN($D$5/2000))))*COS(RADIANS(90-2*DEGREES(ASIN($D$5/2000)))))))</f>
        <v>-5.9713277645885299E-2</v>
      </c>
      <c r="AC1229">
        <f t="shared" si="133"/>
        <v>1227</v>
      </c>
      <c r="AD1229">
        <f t="shared" si="130"/>
        <v>1579.3894389921695</v>
      </c>
      <c r="AE1229">
        <v>0</v>
      </c>
      <c r="AF1229">
        <v>0</v>
      </c>
      <c r="AG1229">
        <f t="shared" si="131"/>
        <v>37.84300829487966</v>
      </c>
      <c r="AH1229">
        <f t="shared" si="128"/>
        <v>75.686016589759319</v>
      </c>
      <c r="AI1229">
        <f t="shared" si="132"/>
        <v>14.313983410240681</v>
      </c>
      <c r="AJ1229">
        <f>(1/9.81)*(SQRT(9.81*2*Basic!$C$4)*SIN(RADIANS(AI1229))+(SQRT((SQRT(9.81*2*Basic!$C$4)*SIN(RADIANS(AI1229))*SQRT(9.81*2*Basic!$C$4)*SIN(RADIANS(AI1229)))-19.62*(-Basic!$C$3))))*SQRT(9.81*2*Basic!$C$4)*COS(RADIANS(AI1229))</f>
        <v>4.3844436505810407</v>
      </c>
    </row>
    <row r="1230" spans="6:36" x14ac:dyDescent="0.3">
      <c r="F1230" s="36">
        <f t="shared" si="129"/>
        <v>4.3831863595306721</v>
      </c>
      <c r="G1230" s="36">
        <f>Tool!$D$10+('Trajectory Map'!F1230*SIN(RADIANS(90-2*DEGREES(ASIN($D$5/2000))))/COS(RADIANS(90-2*DEGREES(ASIN($D$5/2000))))-('Trajectory Map'!F1230*'Trajectory Map'!F1230/((Tool!$D$9-Tool!$D$10)*4*COS(RADIANS(90-2*DEGREES(ASIN($D$5/2000))))*COS(RADIANS(90-2*DEGREES(ASIN($D$5/2000)))))))</f>
        <v>-5.6523016945173588E-2</v>
      </c>
      <c r="AC1230">
        <f t="shared" si="133"/>
        <v>1228</v>
      </c>
      <c r="AD1230">
        <f t="shared" si="130"/>
        <v>1578.612048604723</v>
      </c>
      <c r="AE1230">
        <v>0</v>
      </c>
      <c r="AF1230">
        <v>0</v>
      </c>
      <c r="AG1230">
        <f t="shared" si="131"/>
        <v>37.879294394061738</v>
      </c>
      <c r="AH1230">
        <f t="shared" si="128"/>
        <v>75.758588788123475</v>
      </c>
      <c r="AI1230">
        <f t="shared" si="132"/>
        <v>14.241411211876525</v>
      </c>
      <c r="AJ1230">
        <f>(1/9.81)*(SQRT(9.81*2*Basic!$C$4)*SIN(RADIANS(AI1230))+(SQRT((SQRT(9.81*2*Basic!$C$4)*SIN(RADIANS(AI1230))*SQRT(9.81*2*Basic!$C$4)*SIN(RADIANS(AI1230)))-19.62*(-Basic!$C$3))))*SQRT(9.81*2*Basic!$C$4)*COS(RADIANS(AI1230))</f>
        <v>4.3831863595306721</v>
      </c>
    </row>
    <row r="1231" spans="6:36" x14ac:dyDescent="0.3">
      <c r="F1231" s="36">
        <f t="shared" si="129"/>
        <v>4.3819202634812653</v>
      </c>
      <c r="G1231" s="36">
        <f>Tool!$D$10+('Trajectory Map'!F1231*SIN(RADIANS(90-2*DEGREES(ASIN($D$5/2000))))/COS(RADIANS(90-2*DEGREES(ASIN($D$5/2000))))-('Trajectory Map'!F1231*'Trajectory Map'!F1231/((Tool!$D$9-Tool!$D$10)*4*COS(RADIANS(90-2*DEGREES(ASIN($D$5/2000))))*COS(RADIANS(90-2*DEGREES(ASIN($D$5/2000)))))))</f>
        <v>-5.3311588949540578E-2</v>
      </c>
      <c r="AC1231">
        <f t="shared" si="133"/>
        <v>1229</v>
      </c>
      <c r="AD1231">
        <f t="shared" si="130"/>
        <v>1577.8336414210467</v>
      </c>
      <c r="AE1231">
        <v>0</v>
      </c>
      <c r="AF1231">
        <v>0</v>
      </c>
      <c r="AG1231">
        <f t="shared" si="131"/>
        <v>37.91559837849411</v>
      </c>
      <c r="AH1231">
        <f t="shared" si="128"/>
        <v>75.83119675698822</v>
      </c>
      <c r="AI1231">
        <f t="shared" si="132"/>
        <v>14.16880324301178</v>
      </c>
      <c r="AJ1231">
        <f>(1/9.81)*(SQRT(9.81*2*Basic!$C$4)*SIN(RADIANS(AI1231))+(SQRT((SQRT(9.81*2*Basic!$C$4)*SIN(RADIANS(AI1231))*SQRT(9.81*2*Basic!$C$4)*SIN(RADIANS(AI1231)))-19.62*(-Basic!$C$3))))*SQRT(9.81*2*Basic!$C$4)*COS(RADIANS(AI1231))</f>
        <v>4.3819202634812653</v>
      </c>
    </row>
    <row r="1232" spans="6:36" x14ac:dyDescent="0.3">
      <c r="F1232" s="36">
        <f t="shared" si="129"/>
        <v>4.380645366052236</v>
      </c>
      <c r="G1232" s="36">
        <f>Tool!$D$10+('Trajectory Map'!F1232*SIN(RADIANS(90-2*DEGREES(ASIN($D$5/2000))))/COS(RADIANS(90-2*DEGREES(ASIN($D$5/2000))))-('Trajectory Map'!F1232*'Trajectory Map'!F1232/((Tool!$D$9-Tool!$D$10)*4*COS(RADIANS(90-2*DEGREES(ASIN($D$5/2000))))*COS(RADIANS(90-2*DEGREES(ASIN($D$5/2000)))))))</f>
        <v>-5.0079027425715239E-2</v>
      </c>
      <c r="AC1232">
        <f t="shared" si="133"/>
        <v>1230</v>
      </c>
      <c r="AD1232">
        <f t="shared" si="130"/>
        <v>1577.0542159355207</v>
      </c>
      <c r="AE1232">
        <v>0</v>
      </c>
      <c r="AF1232">
        <v>0</v>
      </c>
      <c r="AG1232">
        <f t="shared" si="131"/>
        <v>37.951920289246438</v>
      </c>
      <c r="AH1232">
        <f t="shared" si="128"/>
        <v>75.903840578492876</v>
      </c>
      <c r="AI1232">
        <f t="shared" si="132"/>
        <v>14.096159421507124</v>
      </c>
      <c r="AJ1232">
        <f>(1/9.81)*(SQRT(9.81*2*Basic!$C$4)*SIN(RADIANS(AI1232))+(SQRT((SQRT(9.81*2*Basic!$C$4)*SIN(RADIANS(AI1232))*SQRT(9.81*2*Basic!$C$4)*SIN(RADIANS(AI1232)))-19.62*(-Basic!$C$3))))*SQRT(9.81*2*Basic!$C$4)*COS(RADIANS(AI1232))</f>
        <v>4.380645366052236</v>
      </c>
    </row>
    <row r="1233" spans="6:36" x14ac:dyDescent="0.3">
      <c r="F1233" s="36">
        <f t="shared" si="129"/>
        <v>4.379361670876933</v>
      </c>
      <c r="G1233" s="36">
        <f>Tool!$D$10+('Trajectory Map'!F1233*SIN(RADIANS(90-2*DEGREES(ASIN($D$5/2000))))/COS(RADIANS(90-2*DEGREES(ASIN($D$5/2000))))-('Trajectory Map'!F1233*'Trajectory Map'!F1233/((Tool!$D$9-Tool!$D$10)*4*COS(RADIANS(90-2*DEGREES(ASIN($D$5/2000))))*COS(RADIANS(90-2*DEGREES(ASIN($D$5/2000)))))))</f>
        <v>-4.6825366333080432E-2</v>
      </c>
      <c r="AC1233">
        <f t="shared" si="133"/>
        <v>1231</v>
      </c>
      <c r="AD1233">
        <f t="shared" si="130"/>
        <v>1576.2737706375756</v>
      </c>
      <c r="AE1233">
        <v>0</v>
      </c>
      <c r="AF1233">
        <v>0</v>
      </c>
      <c r="AG1233">
        <f t="shared" si="131"/>
        <v>37.98826016751876</v>
      </c>
      <c r="AH1233">
        <f t="shared" si="128"/>
        <v>75.97652033503752</v>
      </c>
      <c r="AI1233">
        <f t="shared" si="132"/>
        <v>14.02347966496248</v>
      </c>
      <c r="AJ1233">
        <f>(1/9.81)*(SQRT(9.81*2*Basic!$C$4)*SIN(RADIANS(AI1233))+(SQRT((SQRT(9.81*2*Basic!$C$4)*SIN(RADIANS(AI1233))*SQRT(9.81*2*Basic!$C$4)*SIN(RADIANS(AI1233)))-19.62*(-Basic!$C$3))))*SQRT(9.81*2*Basic!$C$4)*COS(RADIANS(AI1233))</f>
        <v>4.379361670876933</v>
      </c>
    </row>
    <row r="1234" spans="6:36" x14ac:dyDescent="0.3">
      <c r="F1234" s="36">
        <f t="shared" si="129"/>
        <v>4.378069181602573</v>
      </c>
      <c r="G1234" s="36">
        <f>Tool!$D$10+('Trajectory Map'!F1234*SIN(RADIANS(90-2*DEGREES(ASIN($D$5/2000))))/COS(RADIANS(90-2*DEGREES(ASIN($D$5/2000))))-('Trajectory Map'!F1234*'Trajectory Map'!F1234/((Tool!$D$9-Tool!$D$10)*4*COS(RADIANS(90-2*DEGREES(ASIN($D$5/2000))))*COS(RADIANS(90-2*DEGREES(ASIN($D$5/2000)))))))</f>
        <v>-4.3550639823221715E-2</v>
      </c>
      <c r="AC1234">
        <f t="shared" si="133"/>
        <v>1232</v>
      </c>
      <c r="AD1234">
        <f t="shared" si="130"/>
        <v>1575.4923040116698</v>
      </c>
      <c r="AE1234">
        <v>0</v>
      </c>
      <c r="AF1234">
        <v>0</v>
      </c>
      <c r="AG1234">
        <f t="shared" si="131"/>
        <v>38.024618054641977</v>
      </c>
      <c r="AH1234">
        <f t="shared" si="128"/>
        <v>76.049236109283953</v>
      </c>
      <c r="AI1234">
        <f t="shared" si="132"/>
        <v>13.950763890716047</v>
      </c>
      <c r="AJ1234">
        <f>(1/9.81)*(SQRT(9.81*2*Basic!$C$4)*SIN(RADIANS(AI1234))+(SQRT((SQRT(9.81*2*Basic!$C$4)*SIN(RADIANS(AI1234))*SQRT(9.81*2*Basic!$C$4)*SIN(RADIANS(AI1234)))-19.62*(-Basic!$C$3))))*SQRT(9.81*2*Basic!$C$4)*COS(RADIANS(AI1234))</f>
        <v>4.378069181602573</v>
      </c>
    </row>
    <row r="1235" spans="6:36" x14ac:dyDescent="0.3">
      <c r="F1235" s="36">
        <f t="shared" si="129"/>
        <v>4.3767679018901582</v>
      </c>
      <c r="G1235" s="36">
        <f>Tool!$D$10+('Trajectory Map'!F1235*SIN(RADIANS(90-2*DEGREES(ASIN($D$5/2000))))/COS(RADIANS(90-2*DEGREES(ASIN($D$5/2000))))-('Trajectory Map'!F1235*'Trajectory Map'!F1235/((Tool!$D$9-Tool!$D$10)*4*COS(RADIANS(90-2*DEGREES(ASIN($D$5/2000))))*COS(RADIANS(90-2*DEGREES(ASIN($D$5/2000)))))))</f>
        <v>-4.0254882239405099E-2</v>
      </c>
      <c r="AC1235">
        <f t="shared" si="133"/>
        <v>1233</v>
      </c>
      <c r="AD1235">
        <f t="shared" si="130"/>
        <v>1574.709814537269</v>
      </c>
      <c r="AE1235">
        <v>0</v>
      </c>
      <c r="AF1235">
        <v>0</v>
      </c>
      <c r="AG1235">
        <f t="shared" si="131"/>
        <v>38.060993992078622</v>
      </c>
      <c r="AH1235">
        <f t="shared" si="128"/>
        <v>76.121987984157244</v>
      </c>
      <c r="AI1235">
        <f t="shared" si="132"/>
        <v>13.878012015842756</v>
      </c>
      <c r="AJ1235">
        <f>(1/9.81)*(SQRT(9.81*2*Basic!$C$4)*SIN(RADIANS(AI1235))+(SQRT((SQRT(9.81*2*Basic!$C$4)*SIN(RADIANS(AI1235))*SQRT(9.81*2*Basic!$C$4)*SIN(RADIANS(AI1235)))-19.62*(-Basic!$C$3))))*SQRT(9.81*2*Basic!$C$4)*COS(RADIANS(AI1235))</f>
        <v>4.3767679018901582</v>
      </c>
    </row>
    <row r="1236" spans="6:36" x14ac:dyDescent="0.3">
      <c r="F1236" s="36">
        <f t="shared" si="129"/>
        <v>4.3754578354143989</v>
      </c>
      <c r="G1236" s="36">
        <f>Tool!$D$10+('Trajectory Map'!F1236*SIN(RADIANS(90-2*DEGREES(ASIN($D$5/2000))))/COS(RADIANS(90-2*DEGREES(ASIN($D$5/2000))))-('Trajectory Map'!F1236*'Trajectory Map'!F1236/((Tool!$D$9-Tool!$D$10)*4*COS(RADIANS(90-2*DEGREES(ASIN($D$5/2000))))*COS(RADIANS(90-2*DEGREES(ASIN($D$5/2000)))))))</f>
        <v>-3.6938128116085878E-2</v>
      </c>
      <c r="AC1236">
        <f t="shared" si="133"/>
        <v>1234</v>
      </c>
      <c r="AD1236">
        <f t="shared" si="130"/>
        <v>1573.926300688822</v>
      </c>
      <c r="AE1236">
        <v>0</v>
      </c>
      <c r="AF1236">
        <v>0</v>
      </c>
      <c r="AG1236">
        <f t="shared" si="131"/>
        <v>38.097388021423306</v>
      </c>
      <c r="AH1236">
        <f t="shared" si="128"/>
        <v>76.194776042846613</v>
      </c>
      <c r="AI1236">
        <f t="shared" si="132"/>
        <v>13.805223957153387</v>
      </c>
      <c r="AJ1236">
        <f>(1/9.81)*(SQRT(9.81*2*Basic!$C$4)*SIN(RADIANS(AI1236))+(SQRT((SQRT(9.81*2*Basic!$C$4)*SIN(RADIANS(AI1236))*SQRT(9.81*2*Basic!$C$4)*SIN(RADIANS(AI1236)))-19.62*(-Basic!$C$3))))*SQRT(9.81*2*Basic!$C$4)*COS(RADIANS(AI1236))</f>
        <v>4.3754578354143989</v>
      </c>
    </row>
    <row r="1237" spans="6:36" x14ac:dyDescent="0.3">
      <c r="F1237" s="36">
        <f t="shared" si="129"/>
        <v>4.3741389858636381</v>
      </c>
      <c r="G1237" s="36">
        <f>Tool!$D$10+('Trajectory Map'!F1237*SIN(RADIANS(90-2*DEGREES(ASIN($D$5/2000))))/COS(RADIANS(90-2*DEGREES(ASIN($D$5/2000))))-('Trajectory Map'!F1237*'Trajectory Map'!F1237/((Tool!$D$9-Tool!$D$10)*4*COS(RADIANS(90-2*DEGREES(ASIN($D$5/2000))))*COS(RADIANS(90-2*DEGREES(ASIN($D$5/2000)))))))</f>
        <v>-3.3600412178415695E-2</v>
      </c>
      <c r="AC1237">
        <f t="shared" si="133"/>
        <v>1235</v>
      </c>
      <c r="AD1237">
        <f t="shared" si="130"/>
        <v>1573.1417609357397</v>
      </c>
      <c r="AE1237">
        <v>0</v>
      </c>
      <c r="AF1237">
        <v>0</v>
      </c>
      <c r="AG1237">
        <f t="shared" si="131"/>
        <v>38.133800184403441</v>
      </c>
      <c r="AH1237">
        <f t="shared" si="128"/>
        <v>76.267600368806882</v>
      </c>
      <c r="AI1237">
        <f t="shared" si="132"/>
        <v>13.732399631193118</v>
      </c>
      <c r="AJ1237">
        <f>(1/9.81)*(SQRT(9.81*2*Basic!$C$4)*SIN(RADIANS(AI1237))+(SQRT((SQRT(9.81*2*Basic!$C$4)*SIN(RADIANS(AI1237))*SQRT(9.81*2*Basic!$C$4)*SIN(RADIANS(AI1237)))-19.62*(-Basic!$C$3))))*SQRT(9.81*2*Basic!$C$4)*COS(RADIANS(AI1237))</f>
        <v>4.3741389858636381</v>
      </c>
    </row>
    <row r="1238" spans="6:36" x14ac:dyDescent="0.3">
      <c r="F1238" s="36">
        <f t="shared" si="129"/>
        <v>4.3728113569397724</v>
      </c>
      <c r="G1238" s="36">
        <f>Tool!$D$10+('Trajectory Map'!F1238*SIN(RADIANS(90-2*DEGREES(ASIN($D$5/2000))))/COS(RADIANS(90-2*DEGREES(ASIN($D$5/2000))))-('Trajectory Map'!F1238*'Trajectory Map'!F1238/((Tool!$D$9-Tool!$D$10)*4*COS(RADIANS(90-2*DEGREES(ASIN($D$5/2000))))*COS(RADIANS(90-2*DEGREES(ASIN($D$5/2000)))))))</f>
        <v>-3.0241769341733615E-2</v>
      </c>
      <c r="AC1238">
        <f t="shared" si="133"/>
        <v>1236</v>
      </c>
      <c r="AD1238">
        <f t="shared" si="130"/>
        <v>1572.3561937423722</v>
      </c>
      <c r="AE1238">
        <v>0</v>
      </c>
      <c r="AF1238">
        <v>0</v>
      </c>
      <c r="AG1238">
        <f t="shared" si="131"/>
        <v>38.170230522879784</v>
      </c>
      <c r="AH1238">
        <f t="shared" si="128"/>
        <v>76.340461045759568</v>
      </c>
      <c r="AI1238">
        <f t="shared" si="132"/>
        <v>13.659538954240432</v>
      </c>
      <c r="AJ1238">
        <f>(1/9.81)*(SQRT(9.81*2*Basic!$C$4)*SIN(RADIANS(AI1238))+(SQRT((SQRT(9.81*2*Basic!$C$4)*SIN(RADIANS(AI1238))*SQRT(9.81*2*Basic!$C$4)*SIN(RADIANS(AI1238)))-19.62*(-Basic!$C$3))))*SQRT(9.81*2*Basic!$C$4)*COS(RADIANS(AI1238))</f>
        <v>4.3728113569397724</v>
      </c>
    </row>
    <row r="1239" spans="6:36" x14ac:dyDescent="0.3">
      <c r="F1239" s="36">
        <f t="shared" si="129"/>
        <v>4.3714749523581764</v>
      </c>
      <c r="G1239" s="36">
        <f>Tool!$D$10+('Trajectory Map'!F1239*SIN(RADIANS(90-2*DEGREES(ASIN($D$5/2000))))/COS(RADIANS(90-2*DEGREES(ASIN($D$5/2000))))-('Trajectory Map'!F1239*'Trajectory Map'!F1239/((Tool!$D$9-Tool!$D$10)*4*COS(RADIANS(90-2*DEGREES(ASIN($D$5/2000))))*COS(RADIANS(90-2*DEGREES(ASIN($D$5/2000)))))))</f>
        <v>-2.6862234711069632E-2</v>
      </c>
      <c r="AC1239">
        <f t="shared" si="133"/>
        <v>1237</v>
      </c>
      <c r="AD1239">
        <f t="shared" si="130"/>
        <v>1571.5695975679855</v>
      </c>
      <c r="AE1239">
        <v>0</v>
      </c>
      <c r="AF1239">
        <v>0</v>
      </c>
      <c r="AG1239">
        <f t="shared" si="131"/>
        <v>38.206679078847124</v>
      </c>
      <c r="AH1239">
        <f t="shared" si="128"/>
        <v>76.413358157694248</v>
      </c>
      <c r="AI1239">
        <f t="shared" si="132"/>
        <v>13.586641842305752</v>
      </c>
      <c r="AJ1239">
        <f>(1/9.81)*(SQRT(9.81*2*Basic!$C$4)*SIN(RADIANS(AI1239))+(SQRT((SQRT(9.81*2*Basic!$C$4)*SIN(RADIANS(AI1239))*SQRT(9.81*2*Basic!$C$4)*SIN(RADIANS(AI1239)))-19.62*(-Basic!$C$3))))*SQRT(9.81*2*Basic!$C$4)*COS(RADIANS(AI1239))</f>
        <v>4.3714749523581764</v>
      </c>
    </row>
    <row r="1240" spans="6:36" x14ac:dyDescent="0.3">
      <c r="F1240" s="36">
        <f t="shared" si="129"/>
        <v>4.3701297758476159</v>
      </c>
      <c r="G1240" s="36">
        <f>Tool!$D$10+('Trajectory Map'!F1240*SIN(RADIANS(90-2*DEGREES(ASIN($D$5/2000))))/COS(RADIANS(90-2*DEGREES(ASIN($D$5/2000))))-('Trajectory Map'!F1240*'Trajectory Map'!F1240/((Tool!$D$9-Tool!$D$10)*4*COS(RADIANS(90-2*DEGREES(ASIN($D$5/2000))))*COS(RADIANS(90-2*DEGREES(ASIN($D$5/2000)))))))</f>
        <v>-2.3461843580626862E-2</v>
      </c>
      <c r="AC1240">
        <f t="shared" si="133"/>
        <v>1238</v>
      </c>
      <c r="AD1240">
        <f t="shared" si="130"/>
        <v>1570.78197086674</v>
      </c>
      <c r="AE1240">
        <v>0</v>
      </c>
      <c r="AF1240">
        <v>0</v>
      </c>
      <c r="AG1240">
        <f t="shared" si="131"/>
        <v>38.243145894434825</v>
      </c>
      <c r="AH1240">
        <f t="shared" si="128"/>
        <v>76.48629178886965</v>
      </c>
      <c r="AI1240">
        <f t="shared" si="132"/>
        <v>13.51370821113035</v>
      </c>
      <c r="AJ1240">
        <f>(1/9.81)*(SQRT(9.81*2*Basic!$C$4)*SIN(RADIANS(AI1240))+(SQRT((SQRT(9.81*2*Basic!$C$4)*SIN(RADIANS(AI1240))*SQRT(9.81*2*Basic!$C$4)*SIN(RADIANS(AI1240)))-19.62*(-Basic!$C$3))))*SQRT(9.81*2*Basic!$C$4)*COS(RADIANS(AI1240))</f>
        <v>4.3701297758476159</v>
      </c>
    </row>
    <row r="1241" spans="6:36" x14ac:dyDescent="0.3">
      <c r="F1241" s="36">
        <f t="shared" si="129"/>
        <v>4.3687758311501774</v>
      </c>
      <c r="G1241" s="36">
        <f>Tool!$D$10+('Trajectory Map'!F1241*SIN(RADIANS(90-2*DEGREES(ASIN($D$5/2000))))/COS(RADIANS(90-2*DEGREES(ASIN($D$5/2000))))-('Trajectory Map'!F1241*'Trajectory Map'!F1241/((Tool!$D$9-Tool!$D$10)*4*COS(RADIANS(90-2*DEGREES(ASIN($D$5/2000))))*COS(RADIANS(90-2*DEGREES(ASIN($D$5/2000)))))))</f>
        <v>-2.0040631433293044E-2</v>
      </c>
      <c r="AC1241">
        <f t="shared" si="133"/>
        <v>1239</v>
      </c>
      <c r="AD1241">
        <f t="shared" si="130"/>
        <v>1569.9933120876663</v>
      </c>
      <c r="AE1241">
        <v>0</v>
      </c>
      <c r="AF1241">
        <v>0</v>
      </c>
      <c r="AG1241">
        <f t="shared" si="131"/>
        <v>38.27963101190754</v>
      </c>
      <c r="AH1241">
        <f t="shared" si="128"/>
        <v>76.55926202381508</v>
      </c>
      <c r="AI1241">
        <f t="shared" si="132"/>
        <v>13.44073797618492</v>
      </c>
      <c r="AJ1241">
        <f>(1/9.81)*(SQRT(9.81*2*Basic!$C$4)*SIN(RADIANS(AI1241))+(SQRT((SQRT(9.81*2*Basic!$C$4)*SIN(RADIANS(AI1241))*SQRT(9.81*2*Basic!$C$4)*SIN(RADIANS(AI1241)))-19.62*(-Basic!$C$3))))*SQRT(9.81*2*Basic!$C$4)*COS(RADIANS(AI1241))</f>
        <v>4.3687758311501774</v>
      </c>
    </row>
    <row r="1242" spans="6:36" x14ac:dyDescent="0.3">
      <c r="F1242" s="36">
        <f t="shared" si="129"/>
        <v>4.3674131220211851</v>
      </c>
      <c r="G1242" s="36">
        <f>Tool!$D$10+('Trajectory Map'!F1242*SIN(RADIANS(90-2*DEGREES(ASIN($D$5/2000))))/COS(RADIANS(90-2*DEGREES(ASIN($D$5/2000))))-('Trajectory Map'!F1242*'Trajectory Map'!F1242/((Tool!$D$9-Tool!$D$10)*4*COS(RADIANS(90-2*DEGREES(ASIN($D$5/2000))))*COS(RADIANS(90-2*DEGREES(ASIN($D$5/2000)))))))</f>
        <v>-1.6598633940121843E-2</v>
      </c>
      <c r="AC1242">
        <f t="shared" si="133"/>
        <v>1240</v>
      </c>
      <c r="AD1242">
        <f t="shared" si="130"/>
        <v>1569.2036196746424</v>
      </c>
      <c r="AE1242">
        <v>0</v>
      </c>
      <c r="AF1242">
        <v>0</v>
      </c>
      <c r="AG1242">
        <f t="shared" si="131"/>
        <v>38.316134473665741</v>
      </c>
      <c r="AH1242">
        <f t="shared" si="128"/>
        <v>76.632268947331482</v>
      </c>
      <c r="AI1242">
        <f t="shared" si="132"/>
        <v>13.367731052668518</v>
      </c>
      <c r="AJ1242">
        <f>(1/9.81)*(SQRT(9.81*2*Basic!$C$4)*SIN(RADIANS(AI1242))+(SQRT((SQRT(9.81*2*Basic!$C$4)*SIN(RADIANS(AI1242))*SQRT(9.81*2*Basic!$C$4)*SIN(RADIANS(AI1242)))-19.62*(-Basic!$C$3))))*SQRT(9.81*2*Basic!$C$4)*COS(RADIANS(AI1242))</f>
        <v>4.3674131220211851</v>
      </c>
    </row>
    <row r="1243" spans="6:36" x14ac:dyDescent="0.3">
      <c r="F1243" s="36">
        <f t="shared" si="129"/>
        <v>4.3660416522291161</v>
      </c>
      <c r="G1243" s="36">
        <f>Tool!$D$10+('Trajectory Map'!F1243*SIN(RADIANS(90-2*DEGREES(ASIN($D$5/2000))))/COS(RADIANS(90-2*DEGREES(ASIN($D$5/2000))))-('Trajectory Map'!F1243*'Trajectory Map'!F1243/((Tool!$D$9-Tool!$D$10)*4*COS(RADIANS(90-2*DEGREES(ASIN($D$5/2000))))*COS(RADIANS(90-2*DEGREES(ASIN($D$5/2000)))))))</f>
        <v>-1.3135886959811494E-2</v>
      </c>
      <c r="AC1243">
        <f t="shared" si="133"/>
        <v>1241</v>
      </c>
      <c r="AD1243">
        <f t="shared" si="130"/>
        <v>1568.4128920663716</v>
      </c>
      <c r="AE1243">
        <v>0</v>
      </c>
      <c r="AF1243">
        <v>0</v>
      </c>
      <c r="AG1243">
        <f t="shared" si="131"/>
        <v>38.352656322246467</v>
      </c>
      <c r="AH1243">
        <f t="shared" si="128"/>
        <v>76.705312644492935</v>
      </c>
      <c r="AI1243">
        <f t="shared" si="132"/>
        <v>13.294687355507065</v>
      </c>
      <c r="AJ1243">
        <f>(1/9.81)*(SQRT(9.81*2*Basic!$C$4)*SIN(RADIANS(AI1243))+(SQRT((SQRT(9.81*2*Basic!$C$4)*SIN(RADIANS(AI1243))*SQRT(9.81*2*Basic!$C$4)*SIN(RADIANS(AI1243)))-19.62*(-Basic!$C$3))))*SQRT(9.81*2*Basic!$C$4)*COS(RADIANS(AI1243))</f>
        <v>4.3660416522291161</v>
      </c>
    </row>
    <row r="1244" spans="6:36" x14ac:dyDescent="0.3">
      <c r="F1244" s="36">
        <f t="shared" si="129"/>
        <v>4.3646614255555276</v>
      </c>
      <c r="G1244" s="36">
        <f>Tool!$D$10+('Trajectory Map'!F1244*SIN(RADIANS(90-2*DEGREES(ASIN($D$5/2000))))/COS(RADIANS(90-2*DEGREES(ASIN($D$5/2000))))-('Trajectory Map'!F1244*'Trajectory Map'!F1244/((Tool!$D$9-Tool!$D$10)*4*COS(RADIANS(90-2*DEGREES(ASIN($D$5/2000))))*COS(RADIANS(90-2*DEGREES(ASIN($D$5/2000)))))))</f>
        <v>-9.6524265382171848E-3</v>
      </c>
      <c r="AC1244">
        <f t="shared" si="133"/>
        <v>1242</v>
      </c>
      <c r="AD1244">
        <f t="shared" si="130"/>
        <v>1567.6211276963577</v>
      </c>
      <c r="AE1244">
        <v>0</v>
      </c>
      <c r="AF1244">
        <v>0</v>
      </c>
      <c r="AG1244">
        <f t="shared" si="131"/>
        <v>38.389196600323835</v>
      </c>
      <c r="AH1244">
        <f t="shared" si="128"/>
        <v>76.77839320064767</v>
      </c>
      <c r="AI1244">
        <f t="shared" si="132"/>
        <v>13.22160679935233</v>
      </c>
      <c r="AJ1244">
        <f>(1/9.81)*(SQRT(9.81*2*Basic!$C$4)*SIN(RADIANS(AI1244))+(SQRT((SQRT(9.81*2*Basic!$C$4)*SIN(RADIANS(AI1244))*SQRT(9.81*2*Basic!$C$4)*SIN(RADIANS(AI1244)))-19.62*(-Basic!$C$3))))*SQRT(9.81*2*Basic!$C$4)*COS(RADIANS(AI1244))</f>
        <v>4.3646614255555276</v>
      </c>
    </row>
    <row r="1245" spans="6:36" x14ac:dyDescent="0.3">
      <c r="F1245" s="36">
        <f t="shared" si="129"/>
        <v>4.3632724457949621</v>
      </c>
      <c r="G1245" s="36">
        <f>Tool!$D$10+('Trajectory Map'!F1245*SIN(RADIANS(90-2*DEGREES(ASIN($D$5/2000))))/COS(RADIANS(90-2*DEGREES(ASIN($D$5/2000))))-('Trajectory Map'!F1245*'Trajectory Map'!F1245/((Tool!$D$9-Tool!$D$10)*4*COS(RADIANS(90-2*DEGREES(ASIN($D$5/2000))))*COS(RADIANS(90-2*DEGREES(ASIN($D$5/2000)))))))</f>
        <v>-6.1482889077950631E-3</v>
      </c>
      <c r="AC1245">
        <f t="shared" si="133"/>
        <v>1243</v>
      </c>
      <c r="AD1245">
        <f t="shared" si="130"/>
        <v>1566.828324992882</v>
      </c>
      <c r="AE1245">
        <v>0</v>
      </c>
      <c r="AF1245">
        <v>0</v>
      </c>
      <c r="AG1245">
        <f t="shared" si="131"/>
        <v>38.425755350709821</v>
      </c>
      <c r="AH1245">
        <f t="shared" si="128"/>
        <v>76.851510701419642</v>
      </c>
      <c r="AI1245">
        <f t="shared" si="132"/>
        <v>13.148489298580358</v>
      </c>
      <c r="AJ1245">
        <f>(1/9.81)*(SQRT(9.81*2*Basic!$C$4)*SIN(RADIANS(AI1245))+(SQRT((SQRT(9.81*2*Basic!$C$4)*SIN(RADIANS(AI1245))*SQRT(9.81*2*Basic!$C$4)*SIN(RADIANS(AI1245)))-19.62*(-Basic!$C$3))))*SQRT(9.81*2*Basic!$C$4)*COS(RADIANS(AI1245))</f>
        <v>4.3632724457949621</v>
      </c>
    </row>
    <row r="1246" spans="6:36" x14ac:dyDescent="0.3">
      <c r="F1246" s="36">
        <f t="shared" si="129"/>
        <v>4.3618747167548895</v>
      </c>
      <c r="G1246" s="36">
        <f>Tool!$D$10+('Trajectory Map'!F1246*SIN(RADIANS(90-2*DEGREES(ASIN($D$5/2000))))/COS(RADIANS(90-2*DEGREES(ASIN($D$5/2000))))-('Trajectory Map'!F1246*'Trajectory Map'!F1246/((Tool!$D$9-Tool!$D$10)*4*COS(RADIANS(90-2*DEGREES(ASIN($D$5/2000))))*COS(RADIANS(90-2*DEGREES(ASIN($D$5/2000)))))))</f>
        <v>-2.6235104871528137E-3</v>
      </c>
      <c r="AC1246">
        <f t="shared" si="133"/>
        <v>1244</v>
      </c>
      <c r="AD1246">
        <f t="shared" si="130"/>
        <v>1566.0344823789801</v>
      </c>
      <c r="AE1246">
        <v>0</v>
      </c>
      <c r="AF1246">
        <v>0</v>
      </c>
      <c r="AG1246">
        <f t="shared" si="131"/>
        <v>38.46233261635475</v>
      </c>
      <c r="AH1246">
        <f t="shared" si="128"/>
        <v>76.924665232709501</v>
      </c>
      <c r="AI1246">
        <f t="shared" si="132"/>
        <v>13.075334767290499</v>
      </c>
      <c r="AJ1246">
        <f>(1/9.81)*(SQRT(9.81*2*Basic!$C$4)*SIN(RADIANS(AI1246))+(SQRT((SQRT(9.81*2*Basic!$C$4)*SIN(RADIANS(AI1246))*SQRT(9.81*2*Basic!$C$4)*SIN(RADIANS(AI1246)))-19.62*(-Basic!$C$3))))*SQRT(9.81*2*Basic!$C$4)*COS(RADIANS(AI1246))</f>
        <v>4.3618747167548895</v>
      </c>
    </row>
    <row r="1247" spans="6:36" x14ac:dyDescent="0.3">
      <c r="F1247" s="36">
        <f t="shared" si="129"/>
        <v>4.3604682422555907</v>
      </c>
      <c r="G1247" s="36">
        <f>Tool!$D$10+('Trajectory Map'!F1247*SIN(RADIANS(90-2*DEGREES(ASIN($D$5/2000))))/COS(RADIANS(90-2*DEGREES(ASIN($D$5/2000))))-('Trajectory Map'!F1247*'Trajectory Map'!F1247/((Tool!$D$9-Tool!$D$10)*4*COS(RADIANS(90-2*DEGREES(ASIN($D$5/2000))))*COS(RADIANS(90-2*DEGREES(ASIN($D$5/2000)))))))</f>
        <v>9.2187211955874204E-4</v>
      </c>
      <c r="AC1247">
        <f t="shared" si="133"/>
        <v>1245</v>
      </c>
      <c r="AD1247">
        <f t="shared" si="130"/>
        <v>1565.2395982724179</v>
      </c>
      <c r="AE1247">
        <v>0</v>
      </c>
      <c r="AF1247">
        <v>0</v>
      </c>
      <c r="AG1247">
        <f t="shared" si="131"/>
        <v>38.498928440348095</v>
      </c>
      <c r="AH1247">
        <f t="shared" si="128"/>
        <v>76.99785688069619</v>
      </c>
      <c r="AI1247">
        <f t="shared" si="132"/>
        <v>13.00214311930381</v>
      </c>
      <c r="AJ1247">
        <f>(1/9.81)*(SQRT(9.81*2*Basic!$C$4)*SIN(RADIANS(AI1247))+(SQRT((SQRT(9.81*2*Basic!$C$4)*SIN(RADIANS(AI1247))*SQRT(9.81*2*Basic!$C$4)*SIN(RADIANS(AI1247)))-19.62*(-Basic!$C$3))))*SQRT(9.81*2*Basic!$C$4)*COS(RADIANS(AI1247))</f>
        <v>4.3604682422555907</v>
      </c>
    </row>
    <row r="1248" spans="6:36" x14ac:dyDescent="0.3">
      <c r="F1248" s="36">
        <f t="shared" si="129"/>
        <v>4.3590530261301037</v>
      </c>
      <c r="G1248" s="36">
        <f>Tool!$D$10+('Trajectory Map'!F1248*SIN(RADIANS(90-2*DEGREES(ASIN($D$5/2000))))/COS(RADIANS(90-2*DEGREES(ASIN($D$5/2000))))-('Trajectory Map'!F1248*'Trajectory Map'!F1248/((Tool!$D$9-Tool!$D$10)*4*COS(RADIANS(90-2*DEGREES(ASIN($D$5/2000))))*COS(RADIANS(90-2*DEGREES(ASIN($D$5/2000)))))))</f>
        <v>4.4878221230946203E-3</v>
      </c>
      <c r="AC1248">
        <f t="shared" si="133"/>
        <v>1246</v>
      </c>
      <c r="AD1248">
        <f t="shared" si="130"/>
        <v>1564.4436710856673</v>
      </c>
      <c r="AE1248">
        <v>0</v>
      </c>
      <c r="AF1248">
        <v>0</v>
      </c>
      <c r="AG1248">
        <f t="shared" si="131"/>
        <v>38.535542865919012</v>
      </c>
      <c r="AH1248">
        <f t="shared" si="128"/>
        <v>77.071085731838025</v>
      </c>
      <c r="AI1248">
        <f t="shared" si="132"/>
        <v>12.928914268161975</v>
      </c>
      <c r="AJ1248">
        <f>(1/9.81)*(SQRT(9.81*2*Basic!$C$4)*SIN(RADIANS(AI1248))+(SQRT((SQRT(9.81*2*Basic!$C$4)*SIN(RADIANS(AI1248))*SQRT(9.81*2*Basic!$C$4)*SIN(RADIANS(AI1248)))-19.62*(-Basic!$C$3))))*SQRT(9.81*2*Basic!$C$4)*COS(RADIANS(AI1248))</f>
        <v>4.3590530261301037</v>
      </c>
    </row>
    <row r="1249" spans="6:36" x14ac:dyDescent="0.3">
      <c r="F1249" s="36">
        <f t="shared" si="129"/>
        <v>4.3576290722241282</v>
      </c>
      <c r="G1249" s="36">
        <f>Tool!$D$10+('Trajectory Map'!F1249*SIN(RADIANS(90-2*DEGREES(ASIN($D$5/2000))))/COS(RADIANS(90-2*DEGREES(ASIN($D$5/2000))))-('Trajectory Map'!F1249*'Trajectory Map'!F1249/((Tool!$D$9-Tool!$D$10)*4*COS(RADIANS(90-2*DEGREES(ASIN($D$5/2000))))*COS(RADIANS(90-2*DEGREES(ASIN($D$5/2000)))))))</f>
        <v>8.0743025496636811E-3</v>
      </c>
      <c r="AC1249">
        <f t="shared" si="133"/>
        <v>1247</v>
      </c>
      <c r="AD1249">
        <f t="shared" si="130"/>
        <v>1563.6466992258834</v>
      </c>
      <c r="AE1249">
        <v>0</v>
      </c>
      <c r="AF1249">
        <v>0</v>
      </c>
      <c r="AG1249">
        <f t="shared" si="131"/>
        <v>38.572175936437091</v>
      </c>
      <c r="AH1249">
        <f t="shared" si="128"/>
        <v>77.144351872874182</v>
      </c>
      <c r="AI1249">
        <f t="shared" si="132"/>
        <v>12.855648127125818</v>
      </c>
      <c r="AJ1249">
        <f>(1/9.81)*(SQRT(9.81*2*Basic!$C$4)*SIN(RADIANS(AI1249))+(SQRT((SQRT(9.81*2*Basic!$C$4)*SIN(RADIANS(AI1249))*SQRT(9.81*2*Basic!$C$4)*SIN(RADIANS(AI1249)))-19.62*(-Basic!$C$3))))*SQRT(9.81*2*Basic!$C$4)*COS(RADIANS(AI1249))</f>
        <v>4.3576290722241282</v>
      </c>
    </row>
    <row r="1250" spans="6:36" x14ac:dyDescent="0.3">
      <c r="F1250" s="36">
        <f t="shared" si="129"/>
        <v>4.3561963843959415</v>
      </c>
      <c r="G1250" s="36">
        <f>Tool!$D$10+('Trajectory Map'!F1250*SIN(RADIANS(90-2*DEGREES(ASIN($D$5/2000))))/COS(RADIANS(90-2*DEGREES(ASIN($D$5/2000))))-('Trajectory Map'!F1250*'Trajectory Map'!F1250/((Tool!$D$9-Tool!$D$10)*4*COS(RADIANS(90-2*DEGREES(ASIN($D$5/2000))))*COS(RADIANS(90-2*DEGREES(ASIN($D$5/2000)))))))</f>
        <v>1.1681276241452654E-2</v>
      </c>
      <c r="AC1250">
        <f t="shared" si="133"/>
        <v>1248</v>
      </c>
      <c r="AD1250">
        <f t="shared" si="130"/>
        <v>1562.8486810948782</v>
      </c>
      <c r="AE1250">
        <v>0</v>
      </c>
      <c r="AF1250">
        <v>0</v>
      </c>
      <c r="AG1250">
        <f t="shared" si="131"/>
        <v>38.608827695412899</v>
      </c>
      <c r="AH1250">
        <f t="shared" si="128"/>
        <v>77.217655390825797</v>
      </c>
      <c r="AI1250">
        <f t="shared" si="132"/>
        <v>12.782344609174203</v>
      </c>
      <c r="AJ1250">
        <f>(1/9.81)*(SQRT(9.81*2*Basic!$C$4)*SIN(RADIANS(AI1250))+(SQRT((SQRT(9.81*2*Basic!$C$4)*SIN(RADIANS(AI1250))*SQRT(9.81*2*Basic!$C$4)*SIN(RADIANS(AI1250)))-19.62*(-Basic!$C$3))))*SQRT(9.81*2*Basic!$C$4)*COS(RADIANS(AI1250))</f>
        <v>4.3561963843959415</v>
      </c>
    </row>
    <row r="1251" spans="6:36" x14ac:dyDescent="0.3">
      <c r="F1251" s="36">
        <f t="shared" si="129"/>
        <v>4.3547549665163139</v>
      </c>
      <c r="G1251" s="36">
        <f>Tool!$D$10+('Trajectory Map'!F1251*SIN(RADIANS(90-2*DEGREES(ASIN($D$5/2000))))/COS(RADIANS(90-2*DEGREES(ASIN($D$5/2000))))-('Trajectory Map'!F1251*'Trajectory Map'!F1251/((Tool!$D$9-Tool!$D$10)*4*COS(RADIANS(90-2*DEGREES(ASIN($D$5/2000))))*COS(RADIANS(90-2*DEGREES(ASIN($D$5/2000)))))))</f>
        <v>1.5308705857159488E-2</v>
      </c>
      <c r="AC1251">
        <f t="shared" si="133"/>
        <v>1249</v>
      </c>
      <c r="AD1251">
        <f t="shared" si="130"/>
        <v>1562.0496150890983</v>
      </c>
      <c r="AE1251">
        <v>0</v>
      </c>
      <c r="AF1251">
        <v>0</v>
      </c>
      <c r="AG1251">
        <f t="shared" si="131"/>
        <v>38.645498186498784</v>
      </c>
      <c r="AH1251">
        <f t="shared" si="128"/>
        <v>77.290996372997569</v>
      </c>
      <c r="AI1251">
        <f t="shared" si="132"/>
        <v>12.709003627002431</v>
      </c>
      <c r="AJ1251">
        <f>(1/9.81)*(SQRT(9.81*2*Basic!$C$4)*SIN(RADIANS(AI1251))+(SQRT((SQRT(9.81*2*Basic!$C$4)*SIN(RADIANS(AI1251))*SQRT(9.81*2*Basic!$C$4)*SIN(RADIANS(AI1251)))-19.62*(-Basic!$C$3))))*SQRT(9.81*2*Basic!$C$4)*COS(RADIANS(AI1251))</f>
        <v>4.3547549665163139</v>
      </c>
    </row>
    <row r="1252" spans="6:36" x14ac:dyDescent="0.3">
      <c r="F1252" s="36">
        <f t="shared" si="129"/>
        <v>4.3533048224684237</v>
      </c>
      <c r="G1252" s="36">
        <f>Tool!$D$10+('Trajectory Map'!F1252*SIN(RADIANS(90-2*DEGREES(ASIN($D$5/2000))))/COS(RADIANS(90-2*DEGREES(ASIN($D$5/2000))))-('Trajectory Map'!F1252*'Trajectory Map'!F1252/((Tool!$D$9-Tool!$D$10)*4*COS(RADIANS(90-2*DEGREES(ASIN($D$5/2000))))*COS(RADIANS(90-2*DEGREES(ASIN($D$5/2000)))))))</f>
        <v>1.8956553872515158E-2</v>
      </c>
      <c r="AC1252">
        <f t="shared" si="133"/>
        <v>1250</v>
      </c>
      <c r="AD1252">
        <f t="shared" si="130"/>
        <v>1561.2494995995996</v>
      </c>
      <c r="AE1252">
        <v>0</v>
      </c>
      <c r="AF1252">
        <v>0</v>
      </c>
      <c r="AG1252">
        <f t="shared" si="131"/>
        <v>38.682187453489441</v>
      </c>
      <c r="AH1252">
        <f t="shared" si="128"/>
        <v>77.364374906978881</v>
      </c>
      <c r="AI1252">
        <f t="shared" si="132"/>
        <v>12.635625093021119</v>
      </c>
      <c r="AJ1252">
        <f>(1/9.81)*(SQRT(9.81*2*Basic!$C$4)*SIN(RADIANS(AI1252))+(SQRT((SQRT(9.81*2*Basic!$C$4)*SIN(RADIANS(AI1252))*SQRT(9.81*2*Basic!$C$4)*SIN(RADIANS(AI1252)))-19.62*(-Basic!$C$3))))*SQRT(9.81*2*Basic!$C$4)*COS(RADIANS(AI1252))</f>
        <v>4.3533048224684237</v>
      </c>
    </row>
    <row r="1253" spans="6:36" x14ac:dyDescent="0.3">
      <c r="F1253" s="36">
        <f t="shared" si="129"/>
        <v>4.3518459561477734</v>
      </c>
      <c r="G1253" s="36">
        <f>Tool!$D$10+('Trajectory Map'!F1253*SIN(RADIANS(90-2*DEGREES(ASIN($D$5/2000))))/COS(RADIANS(90-2*DEGREES(ASIN($D$5/2000))))-('Trajectory Map'!F1253*'Trajectory Map'!F1253/((Tool!$D$9-Tool!$D$10)*4*COS(RADIANS(90-2*DEGREES(ASIN($D$5/2000))))*COS(RADIANS(90-2*DEGREES(ASIN($D$5/2000)))))))</f>
        <v>2.2624782580811242E-2</v>
      </c>
      <c r="AC1253">
        <f t="shared" si="133"/>
        <v>1251</v>
      </c>
      <c r="AD1253">
        <f t="shared" si="130"/>
        <v>1560.4483330120224</v>
      </c>
      <c r="AE1253">
        <v>0</v>
      </c>
      <c r="AF1253">
        <v>0</v>
      </c>
      <c r="AG1253">
        <f t="shared" si="131"/>
        <v>38.718895540322634</v>
      </c>
      <c r="AH1253">
        <f t="shared" si="128"/>
        <v>77.437791080645269</v>
      </c>
      <c r="AI1253">
        <f t="shared" si="132"/>
        <v>12.562208919354731</v>
      </c>
      <c r="AJ1253">
        <f>(1/9.81)*(SQRT(9.81*2*Basic!$C$4)*SIN(RADIANS(AI1253))+(SQRT((SQRT(9.81*2*Basic!$C$4)*SIN(RADIANS(AI1253))*SQRT(9.81*2*Basic!$C$4)*SIN(RADIANS(AI1253)))-19.62*(-Basic!$C$3))))*SQRT(9.81*2*Basic!$C$4)*COS(RADIANS(AI1253))</f>
        <v>4.3518459561477734</v>
      </c>
    </row>
    <row r="1254" spans="6:36" x14ac:dyDescent="0.3">
      <c r="F1254" s="36">
        <f t="shared" si="129"/>
        <v>4.3503783714621012</v>
      </c>
      <c r="G1254" s="36">
        <f>Tool!$D$10+('Trajectory Map'!F1254*SIN(RADIANS(90-2*DEGREES(ASIN($D$5/2000))))/COS(RADIANS(90-2*DEGREES(ASIN($D$5/2000))))-('Trajectory Map'!F1254*'Trajectory Map'!F1254/((Tool!$D$9-Tool!$D$10)*4*COS(RADIANS(90-2*DEGREES(ASIN($D$5/2000))))*COS(RADIANS(90-2*DEGREES(ASIN($D$5/2000)))))))</f>
        <v>2.6313354093439933E-2</v>
      </c>
      <c r="AC1254">
        <f t="shared" si="133"/>
        <v>1252</v>
      </c>
      <c r="AD1254">
        <f t="shared" si="130"/>
        <v>1559.6461137065678</v>
      </c>
      <c r="AE1254">
        <v>0</v>
      </c>
      <c r="AF1254">
        <v>0</v>
      </c>
      <c r="AG1254">
        <f t="shared" si="131"/>
        <v>38.755622491079833</v>
      </c>
      <c r="AH1254">
        <f t="shared" si="128"/>
        <v>77.511244982159667</v>
      </c>
      <c r="AI1254">
        <f t="shared" si="132"/>
        <v>12.488755017840333</v>
      </c>
      <c r="AJ1254">
        <f>(1/9.81)*(SQRT(9.81*2*Basic!$C$4)*SIN(RADIANS(AI1254))+(SQRT((SQRT(9.81*2*Basic!$C$4)*SIN(RADIANS(AI1254))*SQRT(9.81*2*Basic!$C$4)*SIN(RADIANS(AI1254)))-19.62*(-Basic!$C$3))))*SQRT(9.81*2*Basic!$C$4)*COS(RADIANS(AI1254))</f>
        <v>4.3503783714621012</v>
      </c>
    </row>
    <row r="1255" spans="6:36" x14ac:dyDescent="0.3">
      <c r="F1255" s="36">
        <f t="shared" si="129"/>
        <v>4.3489020723312963</v>
      </c>
      <c r="G1255" s="36">
        <f>Tool!$D$10+('Trajectory Map'!F1255*SIN(RADIANS(90-2*DEGREES(ASIN($D$5/2000))))/COS(RADIANS(90-2*DEGREES(ASIN($D$5/2000))))-('Trajectory Map'!F1255*'Trajectory Map'!F1255/((Tool!$D$9-Tool!$D$10)*4*COS(RADIANS(90-2*DEGREES(ASIN($D$5/2000))))*COS(RADIANS(90-2*DEGREES(ASIN($D$5/2000)))))))</f>
        <v>3.0022230340419842E-2</v>
      </c>
      <c r="AC1255">
        <f t="shared" si="133"/>
        <v>1253</v>
      </c>
      <c r="AD1255">
        <f t="shared" si="130"/>
        <v>1558.8428400579708</v>
      </c>
      <c r="AE1255">
        <v>0</v>
      </c>
      <c r="AF1255">
        <v>0</v>
      </c>
      <c r="AG1255">
        <f t="shared" si="131"/>
        <v>38.792368349986951</v>
      </c>
      <c r="AH1255">
        <f t="shared" si="128"/>
        <v>77.584736699973902</v>
      </c>
      <c r="AI1255">
        <f t="shared" si="132"/>
        <v>12.415263300026098</v>
      </c>
      <c r="AJ1255">
        <f>(1/9.81)*(SQRT(9.81*2*Basic!$C$4)*SIN(RADIANS(AI1255))+(SQRT((SQRT(9.81*2*Basic!$C$4)*SIN(RADIANS(AI1255))*SQRT(9.81*2*Basic!$C$4)*SIN(RADIANS(AI1255)))-19.62*(-Basic!$C$3))))*SQRT(9.81*2*Basic!$C$4)*COS(RADIANS(AI1255))</f>
        <v>4.3489020723312963</v>
      </c>
    </row>
    <row r="1256" spans="6:36" x14ac:dyDescent="0.3">
      <c r="F1256" s="36">
        <f t="shared" si="129"/>
        <v>4.3474170626873114</v>
      </c>
      <c r="G1256" s="36">
        <f>Tool!$D$10+('Trajectory Map'!F1256*SIN(RADIANS(90-2*DEGREES(ASIN($D$5/2000))))/COS(RADIANS(90-2*DEGREES(ASIN($D$5/2000))))-('Trajectory Map'!F1256*'Trajectory Map'!F1256/((Tool!$D$9-Tool!$D$10)*4*COS(RADIANS(90-2*DEGREES(ASIN($D$5/2000))))*COS(RADIANS(90-2*DEGREES(ASIN($D$5/2000)))))))</f>
        <v>3.3751373070931567E-2</v>
      </c>
      <c r="AC1256">
        <f t="shared" si="133"/>
        <v>1254</v>
      </c>
      <c r="AD1256">
        <f t="shared" si="130"/>
        <v>1558.0385104354771</v>
      </c>
      <c r="AE1256">
        <v>0</v>
      </c>
      <c r="AF1256">
        <v>0</v>
      </c>
      <c r="AG1256">
        <f t="shared" si="131"/>
        <v>38.829133161414958</v>
      </c>
      <c r="AH1256">
        <f t="shared" si="128"/>
        <v>77.658266322829917</v>
      </c>
      <c r="AI1256">
        <f t="shared" si="132"/>
        <v>12.341733677170083</v>
      </c>
      <c r="AJ1256">
        <f>(1/9.81)*(SQRT(9.81*2*Basic!$C$4)*SIN(RADIANS(AI1256))+(SQRT((SQRT(9.81*2*Basic!$C$4)*SIN(RADIANS(AI1256))*SQRT(9.81*2*Basic!$C$4)*SIN(RADIANS(AI1256)))-19.62*(-Basic!$C$3))))*SQRT(9.81*2*Basic!$C$4)*COS(RADIANS(AI1256))</f>
        <v>4.3474170626873114</v>
      </c>
    </row>
    <row r="1257" spans="6:36" x14ac:dyDescent="0.3">
      <c r="F1257" s="36">
        <f t="shared" si="129"/>
        <v>4.3459233464740699</v>
      </c>
      <c r="G1257" s="36">
        <f>Tool!$D$10+('Trajectory Map'!F1257*SIN(RADIANS(90-2*DEGREES(ASIN($D$5/2000))))/COS(RADIANS(90-2*DEGREES(ASIN($D$5/2000))))-('Trajectory Map'!F1257*'Trajectory Map'!F1257/((Tool!$D$9-Tool!$D$10)*4*COS(RADIANS(90-2*DEGREES(ASIN($D$5/2000))))*COS(RADIANS(90-2*DEGREES(ASIN($D$5/2000)))))))</f>
        <v>3.7500743853876362E-2</v>
      </c>
      <c r="AC1257">
        <f t="shared" si="133"/>
        <v>1255</v>
      </c>
      <c r="AD1257">
        <f t="shared" si="130"/>
        <v>1557.2331232028171</v>
      </c>
      <c r="AE1257">
        <v>0</v>
      </c>
      <c r="AF1257">
        <v>0</v>
      </c>
      <c r="AG1257">
        <f t="shared" si="131"/>
        <v>38.865916969880629</v>
      </c>
      <c r="AH1257">
        <f t="shared" si="128"/>
        <v>77.731833939761259</v>
      </c>
      <c r="AI1257">
        <f t="shared" si="132"/>
        <v>12.268166060238741</v>
      </c>
      <c r="AJ1257">
        <f>(1/9.81)*(SQRT(9.81*2*Basic!$C$4)*SIN(RADIANS(AI1257))+(SQRT((SQRT(9.81*2*Basic!$C$4)*SIN(RADIANS(AI1257))*SQRT(9.81*2*Basic!$C$4)*SIN(RADIANS(AI1257)))-19.62*(-Basic!$C$3))))*SQRT(9.81*2*Basic!$C$4)*COS(RADIANS(AI1257))</f>
        <v>4.3459233464740699</v>
      </c>
    </row>
    <row r="1258" spans="6:36" x14ac:dyDescent="0.3">
      <c r="F1258" s="36">
        <f t="shared" si="129"/>
        <v>4.3444209276473877</v>
      </c>
      <c r="G1258" s="36">
        <f>Tool!$D$10+('Trajectory Map'!F1258*SIN(RADIANS(90-2*DEGREES(ASIN($D$5/2000))))/COS(RADIANS(90-2*DEGREES(ASIN($D$5/2000))))-('Trajectory Map'!F1258*'Trajectory Map'!F1258/((Tool!$D$9-Tool!$D$10)*4*COS(RADIANS(90-2*DEGREES(ASIN($D$5/2000))))*COS(RADIANS(90-2*DEGREES(ASIN($D$5/2000)))))))</f>
        <v>4.1270304078375286E-2</v>
      </c>
      <c r="AC1258">
        <f t="shared" si="133"/>
        <v>1256</v>
      </c>
      <c r="AD1258">
        <f t="shared" si="130"/>
        <v>1556.4266767181807</v>
      </c>
      <c r="AE1258">
        <v>0</v>
      </c>
      <c r="AF1258">
        <v>0</v>
      </c>
      <c r="AG1258">
        <f t="shared" si="131"/>
        <v>38.902719820047224</v>
      </c>
      <c r="AH1258">
        <f t="shared" si="128"/>
        <v>77.805439640094448</v>
      </c>
      <c r="AI1258">
        <f t="shared" si="132"/>
        <v>12.194560359905552</v>
      </c>
      <c r="AJ1258">
        <f>(1/9.81)*(SQRT(9.81*2*Basic!$C$4)*SIN(RADIANS(AI1258))+(SQRT((SQRT(9.81*2*Basic!$C$4)*SIN(RADIANS(AI1258))*SQRT(9.81*2*Basic!$C$4)*SIN(RADIANS(AI1258)))-19.62*(-Basic!$C$3))))*SQRT(9.81*2*Basic!$C$4)*COS(RADIANS(AI1258))</f>
        <v>4.3444209276473877</v>
      </c>
    </row>
    <row r="1259" spans="6:36" x14ac:dyDescent="0.3">
      <c r="F1259" s="36">
        <f t="shared" si="129"/>
        <v>4.3429098101748709</v>
      </c>
      <c r="G1259" s="36">
        <f>Tool!$D$10+('Trajectory Map'!F1259*SIN(RADIANS(90-2*DEGREES(ASIN($D$5/2000))))/COS(RADIANS(90-2*DEGREES(ASIN($D$5/2000))))-('Trajectory Map'!F1259*'Trajectory Map'!F1259/((Tool!$D$9-Tool!$D$10)*4*COS(RADIANS(90-2*DEGREES(ASIN($D$5/2000))))*COS(RADIANS(90-2*DEGREES(ASIN($D$5/2000)))))))</f>
        <v>4.5060014954360739E-2</v>
      </c>
      <c r="AC1259">
        <f t="shared" si="133"/>
        <v>1257</v>
      </c>
      <c r="AD1259">
        <f t="shared" si="130"/>
        <v>1555.6191693341916</v>
      </c>
      <c r="AE1259">
        <v>0</v>
      </c>
      <c r="AF1259">
        <v>0</v>
      </c>
      <c r="AG1259">
        <f t="shared" si="131"/>
        <v>38.939541756725149</v>
      </c>
      <c r="AH1259">
        <f t="shared" si="128"/>
        <v>77.879083513450297</v>
      </c>
      <c r="AI1259">
        <f t="shared" si="132"/>
        <v>12.120916486549703</v>
      </c>
      <c r="AJ1259">
        <f>(1/9.81)*(SQRT(9.81*2*Basic!$C$4)*SIN(RADIANS(AI1259))+(SQRT((SQRT(9.81*2*Basic!$C$4)*SIN(RADIANS(AI1259))*SQRT(9.81*2*Basic!$C$4)*SIN(RADIANS(AI1259)))-19.62*(-Basic!$C$3))))*SQRT(9.81*2*Basic!$C$4)*COS(RADIANS(AI1259))</f>
        <v>4.3429098101748709</v>
      </c>
    </row>
    <row r="1260" spans="6:36" x14ac:dyDescent="0.3">
      <c r="F1260" s="36">
        <f t="shared" si="129"/>
        <v>4.3413899980358366</v>
      </c>
      <c r="G1260" s="36">
        <f>Tool!$D$10+('Trajectory Map'!F1260*SIN(RADIANS(90-2*DEGREES(ASIN($D$5/2000))))/COS(RADIANS(90-2*DEGREES(ASIN($D$5/2000))))-('Trajectory Map'!F1260*'Trajectory Map'!F1260/((Tool!$D$9-Tool!$D$10)*4*COS(RADIANS(90-2*DEGREES(ASIN($D$5/2000))))*COS(RADIANS(90-2*DEGREES(ASIN($D$5/2000)))))))</f>
        <v>4.8869837513084047E-2</v>
      </c>
      <c r="AC1260">
        <f t="shared" si="133"/>
        <v>1258</v>
      </c>
      <c r="AD1260">
        <f t="shared" si="130"/>
        <v>1554.8105993978816</v>
      </c>
      <c r="AE1260">
        <v>0</v>
      </c>
      <c r="AF1260">
        <v>0</v>
      </c>
      <c r="AG1260">
        <f t="shared" si="131"/>
        <v>38.976382824872708</v>
      </c>
      <c r="AH1260">
        <f t="shared" si="128"/>
        <v>77.952765649745416</v>
      </c>
      <c r="AI1260">
        <f t="shared" si="132"/>
        <v>12.047234350254584</v>
      </c>
      <c r="AJ1260">
        <f>(1/9.81)*(SQRT(9.81*2*Basic!$C$4)*SIN(RADIANS(AI1260))+(SQRT((SQRT(9.81*2*Basic!$C$4)*SIN(RADIANS(AI1260))*SQRT(9.81*2*Basic!$C$4)*SIN(RADIANS(AI1260)))-19.62*(-Basic!$C$3))))*SQRT(9.81*2*Basic!$C$4)*COS(RADIANS(AI1260))</f>
        <v>4.3413899980358366</v>
      </c>
    </row>
    <row r="1261" spans="6:36" x14ac:dyDescent="0.3">
      <c r="F1261" s="36">
        <f t="shared" si="129"/>
        <v>4.3398614952212231</v>
      </c>
      <c r="G1261" s="36">
        <f>Tool!$D$10+('Trajectory Map'!F1261*SIN(RADIANS(90-2*DEGREES(ASIN($D$5/2000))))/COS(RADIANS(90-2*DEGREES(ASIN($D$5/2000))))-('Trajectory Map'!F1261*'Trajectory Map'!F1261/((Tool!$D$9-Tool!$D$10)*4*COS(RADIANS(90-2*DEGREES(ASIN($D$5/2000))))*COS(RADIANS(90-2*DEGREES(ASIN($D$5/2000)))))))</f>
        <v>5.2699732607658589E-2</v>
      </c>
      <c r="AC1261">
        <f t="shared" si="133"/>
        <v>1259</v>
      </c>
      <c r="AD1261">
        <f t="shared" si="130"/>
        <v>1554.0009652506656</v>
      </c>
      <c r="AE1261">
        <v>0</v>
      </c>
      <c r="AF1261">
        <v>0</v>
      </c>
      <c r="AG1261">
        <f t="shared" si="131"/>
        <v>39.013243069596768</v>
      </c>
      <c r="AH1261">
        <f t="shared" si="128"/>
        <v>78.026486139193537</v>
      </c>
      <c r="AI1261">
        <f t="shared" si="132"/>
        <v>11.973513860806463</v>
      </c>
      <c r="AJ1261">
        <f>(1/9.81)*(SQRT(9.81*2*Basic!$C$4)*SIN(RADIANS(AI1261))+(SQRT((SQRT(9.81*2*Basic!$C$4)*SIN(RADIANS(AI1261))*SQRT(9.81*2*Basic!$C$4)*SIN(RADIANS(AI1261)))-19.62*(-Basic!$C$3))))*SQRT(9.81*2*Basic!$C$4)*COS(RADIANS(AI1261))</f>
        <v>4.3398614952212231</v>
      </c>
    </row>
    <row r="1262" spans="6:36" x14ac:dyDescent="0.3">
      <c r="F1262" s="36">
        <f t="shared" si="129"/>
        <v>4.3383243057334901</v>
      </c>
      <c r="G1262" s="36">
        <f>Tool!$D$10+('Trajectory Map'!F1262*SIN(RADIANS(90-2*DEGREES(ASIN($D$5/2000))))/COS(RADIANS(90-2*DEGREES(ASIN($D$5/2000))))-('Trajectory Map'!F1262*'Trajectory Map'!F1262/((Tool!$D$9-Tool!$D$10)*4*COS(RADIANS(90-2*DEGREES(ASIN($D$5/2000))))*COS(RADIANS(90-2*DEGREES(ASIN($D$5/2000)))))))</f>
        <v>5.6549660913636668E-2</v>
      </c>
      <c r="AC1262">
        <f t="shared" si="133"/>
        <v>1260</v>
      </c>
      <c r="AD1262">
        <f t="shared" si="130"/>
        <v>1553.1902652283138</v>
      </c>
      <c r="AE1262">
        <v>0</v>
      </c>
      <c r="AF1262">
        <v>0</v>
      </c>
      <c r="AG1262">
        <f t="shared" si="131"/>
        <v>39.050122536153495</v>
      </c>
      <c r="AH1262">
        <f t="shared" si="128"/>
        <v>78.10024507230699</v>
      </c>
      <c r="AI1262">
        <f t="shared" si="132"/>
        <v>11.89975492769301</v>
      </c>
      <c r="AJ1262">
        <f>(1/9.81)*(SQRT(9.81*2*Basic!$C$4)*SIN(RADIANS(AI1262))+(SQRT((SQRT(9.81*2*Basic!$C$4)*SIN(RADIANS(AI1262))*SQRT(9.81*2*Basic!$C$4)*SIN(RADIANS(AI1262)))-19.62*(-Basic!$C$3))))*SQRT(9.81*2*Basic!$C$4)*COS(RADIANS(AI1262))</f>
        <v>4.3383243057334901</v>
      </c>
    </row>
    <row r="1263" spans="6:36" x14ac:dyDescent="0.3">
      <c r="F1263" s="36">
        <f t="shared" si="129"/>
        <v>4.3367784335865354</v>
      </c>
      <c r="G1263" s="36">
        <f>Tool!$D$10+('Trajectory Map'!F1263*SIN(RADIANS(90-2*DEGREES(ASIN($D$5/2000))))/COS(RADIANS(90-2*DEGREES(ASIN($D$5/2000))))-('Trajectory Map'!F1263*'Trajectory Map'!F1263/((Tool!$D$9-Tool!$D$10)*4*COS(RADIANS(90-2*DEGREES(ASIN($D$5/2000))))*COS(RADIANS(90-2*DEGREES(ASIN($D$5/2000)))))))</f>
        <v>6.0419582929531757E-2</v>
      </c>
      <c r="AC1263">
        <f t="shared" si="133"/>
        <v>1261</v>
      </c>
      <c r="AD1263">
        <f t="shared" si="130"/>
        <v>1552.3784976609281</v>
      </c>
      <c r="AE1263">
        <v>0</v>
      </c>
      <c r="AF1263">
        <v>0</v>
      </c>
      <c r="AG1263">
        <f t="shared" si="131"/>
        <v>39.087021269949055</v>
      </c>
      <c r="AH1263">
        <f t="shared" si="128"/>
        <v>78.17404253989811</v>
      </c>
      <c r="AI1263">
        <f t="shared" si="132"/>
        <v>11.82595746010189</v>
      </c>
      <c r="AJ1263">
        <f>(1/9.81)*(SQRT(9.81*2*Basic!$C$4)*SIN(RADIANS(AI1263))+(SQRT((SQRT(9.81*2*Basic!$C$4)*SIN(RADIANS(AI1263))*SQRT(9.81*2*Basic!$C$4)*SIN(RADIANS(AI1263)))-19.62*(-Basic!$C$3))))*SQRT(9.81*2*Basic!$C$4)*COS(RADIANS(AI1263))</f>
        <v>4.3367784335865354</v>
      </c>
    </row>
    <row r="1264" spans="6:36" x14ac:dyDescent="0.3">
      <c r="F1264" s="36">
        <f t="shared" si="129"/>
        <v>4.3352238828056011</v>
      </c>
      <c r="G1264" s="36">
        <f>Tool!$D$10+('Trajectory Map'!F1264*SIN(RADIANS(90-2*DEGREES(ASIN($D$5/2000))))/COS(RADIANS(90-2*DEGREES(ASIN($D$5/2000))))-('Trajectory Map'!F1264*'Trajectory Map'!F1264/((Tool!$D$9-Tool!$D$10)*4*COS(RADIANS(90-2*DEGREES(ASIN($D$5/2000))))*COS(RADIANS(90-2*DEGREES(ASIN($D$5/2000)))))))</f>
        <v>6.430945897738205E-2</v>
      </c>
      <c r="AC1264">
        <f t="shared" si="133"/>
        <v>1262</v>
      </c>
      <c r="AD1264">
        <f t="shared" si="130"/>
        <v>1551.5656608729132</v>
      </c>
      <c r="AE1264">
        <v>0</v>
      </c>
      <c r="AF1264">
        <v>0</v>
      </c>
      <c r="AG1264">
        <f t="shared" si="131"/>
        <v>39.123939316540358</v>
      </c>
      <c r="AH1264">
        <f t="shared" si="128"/>
        <v>78.247878633080717</v>
      </c>
      <c r="AI1264">
        <f t="shared" si="132"/>
        <v>11.752121366919283</v>
      </c>
      <c r="AJ1264">
        <f>(1/9.81)*(SQRT(9.81*2*Basic!$C$4)*SIN(RADIANS(AI1264))+(SQRT((SQRT(9.81*2*Basic!$C$4)*SIN(RADIANS(AI1264))*SQRT(9.81*2*Basic!$C$4)*SIN(RADIANS(AI1264)))-19.62*(-Basic!$C$3))))*SQRT(9.81*2*Basic!$C$4)*COS(RADIANS(AI1264))</f>
        <v>4.3352238828056011</v>
      </c>
    </row>
    <row r="1265" spans="6:36" x14ac:dyDescent="0.3">
      <c r="F1265" s="36">
        <f t="shared" si="129"/>
        <v>4.3336606574271821</v>
      </c>
      <c r="G1265" s="36">
        <f>Tool!$D$10+('Trajectory Map'!F1265*SIN(RADIANS(90-2*DEGREES(ASIN($D$5/2000))))/COS(RADIANS(90-2*DEGREES(ASIN($D$5/2000))))-('Trajectory Map'!F1265*'Trajectory Map'!F1265/((Tool!$D$9-Tool!$D$10)*4*COS(RADIANS(90-2*DEGREES(ASIN($D$5/2000))))*COS(RADIANS(90-2*DEGREES(ASIN($D$5/2000)))))))</f>
        <v>6.8219249203289145E-2</v>
      </c>
      <c r="AC1265">
        <f t="shared" si="133"/>
        <v>1263</v>
      </c>
      <c r="AD1265">
        <f t="shared" si="130"/>
        <v>1550.7517531829521</v>
      </c>
      <c r="AE1265">
        <v>0</v>
      </c>
      <c r="AF1265">
        <v>0</v>
      </c>
      <c r="AG1265">
        <f t="shared" si="131"/>
        <v>39.160876721635709</v>
      </c>
      <c r="AH1265">
        <f t="shared" si="128"/>
        <v>78.321753443271419</v>
      </c>
      <c r="AI1265">
        <f t="shared" si="132"/>
        <v>11.678246556728581</v>
      </c>
      <c r="AJ1265">
        <f>(1/9.81)*(SQRT(9.81*2*Basic!$C$4)*SIN(RADIANS(AI1265))+(SQRT((SQRT(9.81*2*Basic!$C$4)*SIN(RADIANS(AI1265))*SQRT(9.81*2*Basic!$C$4)*SIN(RADIANS(AI1265)))-19.62*(-Basic!$C$3))))*SQRT(9.81*2*Basic!$C$4)*COS(RADIANS(AI1265))</f>
        <v>4.3336606574271821</v>
      </c>
    </row>
    <row r="1266" spans="6:36" x14ac:dyDescent="0.3">
      <c r="F1266" s="36">
        <f t="shared" si="129"/>
        <v>4.3320887614989312</v>
      </c>
      <c r="G1266" s="36">
        <f>Tool!$D$10+('Trajectory Map'!F1266*SIN(RADIANS(90-2*DEGREES(ASIN($D$5/2000))))/COS(RADIANS(90-2*DEGREES(ASIN($D$5/2000))))-('Trajectory Map'!F1266*'Trajectory Map'!F1266/((Tool!$D$9-Tool!$D$10)*4*COS(RADIANS(90-2*DEGREES(ASIN($D$5/2000))))*COS(RADIANS(90-2*DEGREES(ASIN($D$5/2000)))))))</f>
        <v>7.2148913577991802E-2</v>
      </c>
      <c r="AC1266">
        <f t="shared" si="133"/>
        <v>1264</v>
      </c>
      <c r="AD1266">
        <f t="shared" si="130"/>
        <v>1549.9367729039789</v>
      </c>
      <c r="AE1266">
        <v>0</v>
      </c>
      <c r="AF1266">
        <v>0</v>
      </c>
      <c r="AG1266">
        <f t="shared" si="131"/>
        <v>39.197833531095647</v>
      </c>
      <c r="AH1266">
        <f t="shared" si="128"/>
        <v>78.395667062191293</v>
      </c>
      <c r="AI1266">
        <f t="shared" si="132"/>
        <v>11.604332937808707</v>
      </c>
      <c r="AJ1266">
        <f>(1/9.81)*(SQRT(9.81*2*Basic!$C$4)*SIN(RADIANS(AI1266))+(SQRT((SQRT(9.81*2*Basic!$C$4)*SIN(RADIANS(AI1266))*SQRT(9.81*2*Basic!$C$4)*SIN(RADIANS(AI1266)))-19.62*(-Basic!$C$3))))*SQRT(9.81*2*Basic!$C$4)*COS(RADIANS(AI1266))</f>
        <v>4.3320887614989312</v>
      </c>
    </row>
    <row r="1267" spans="6:36" x14ac:dyDescent="0.3">
      <c r="F1267" s="36">
        <f t="shared" si="129"/>
        <v>4.3305081990795653</v>
      </c>
      <c r="G1267" s="36">
        <f>Tool!$D$10+('Trajectory Map'!F1267*SIN(RADIANS(90-2*DEGREES(ASIN($D$5/2000))))/COS(RADIANS(90-2*DEGREES(ASIN($D$5/2000))))-('Trajectory Map'!F1267*'Trajectory Map'!F1267/((Tool!$D$9-Tool!$D$10)*4*COS(RADIANS(90-2*DEGREES(ASIN($D$5/2000))))*COS(RADIANS(90-2*DEGREES(ASIN($D$5/2000)))))))</f>
        <v>7.6098411897406848E-2</v>
      </c>
      <c r="AC1267">
        <f t="shared" si="133"/>
        <v>1265</v>
      </c>
      <c r="AD1267">
        <f t="shared" si="130"/>
        <v>1549.1207183431509</v>
      </c>
      <c r="AE1267">
        <v>0</v>
      </c>
      <c r="AF1267">
        <v>0</v>
      </c>
      <c r="AG1267">
        <f t="shared" si="131"/>
        <v>39.234809790933568</v>
      </c>
      <c r="AH1267">
        <f t="shared" si="128"/>
        <v>78.469619581867136</v>
      </c>
      <c r="AI1267">
        <f t="shared" si="132"/>
        <v>11.530380418132864</v>
      </c>
      <c r="AJ1267">
        <f>(1/9.81)*(SQRT(9.81*2*Basic!$C$4)*SIN(RADIANS(AI1267))+(SQRT((SQRT(9.81*2*Basic!$C$4)*SIN(RADIANS(AI1267))*SQRT(9.81*2*Basic!$C$4)*SIN(RADIANS(AI1267)))-19.62*(-Basic!$C$3))))*SQRT(9.81*2*Basic!$C$4)*COS(RADIANS(AI1267))</f>
        <v>4.3305081990795653</v>
      </c>
    </row>
    <row r="1268" spans="6:36" x14ac:dyDescent="0.3">
      <c r="F1268" s="36">
        <f t="shared" si="129"/>
        <v>4.3289189742387775</v>
      </c>
      <c r="G1268" s="36">
        <f>Tool!$D$10+('Trajectory Map'!F1268*SIN(RADIANS(90-2*DEGREES(ASIN($D$5/2000))))/COS(RADIANS(90-2*DEGREES(ASIN($D$5/2000))))-('Trajectory Map'!F1268*'Trajectory Map'!F1268/((Tool!$D$9-Tool!$D$10)*4*COS(RADIANS(90-2*DEGREES(ASIN($D$5/2000))))*COS(RADIANS(90-2*DEGREES(ASIN($D$5/2000)))))))</f>
        <v>8.0067703783182953E-2</v>
      </c>
      <c r="AC1268">
        <f t="shared" si="133"/>
        <v>1266</v>
      </c>
      <c r="AD1268">
        <f t="shared" si="130"/>
        <v>1548.3035878018238</v>
      </c>
      <c r="AE1268">
        <v>0</v>
      </c>
      <c r="AF1268">
        <v>0</v>
      </c>
      <c r="AG1268">
        <f t="shared" si="131"/>
        <v>39.271805547316532</v>
      </c>
      <c r="AH1268">
        <f t="shared" si="128"/>
        <v>78.543611094633064</v>
      </c>
      <c r="AI1268">
        <f t="shared" si="132"/>
        <v>11.456388905366936</v>
      </c>
      <c r="AJ1268">
        <f>(1/9.81)*(SQRT(9.81*2*Basic!$C$4)*SIN(RADIANS(AI1268))+(SQRT((SQRT(9.81*2*Basic!$C$4)*SIN(RADIANS(AI1268))*SQRT(9.81*2*Basic!$C$4)*SIN(RADIANS(AI1268)))-19.62*(-Basic!$C$3))))*SQRT(9.81*2*Basic!$C$4)*COS(RADIANS(AI1268))</f>
        <v>4.3289189742387775</v>
      </c>
    </row>
    <row r="1269" spans="6:36" x14ac:dyDescent="0.3">
      <c r="F1269" s="36">
        <f t="shared" si="129"/>
        <v>4.3273210910571303</v>
      </c>
      <c r="G1269" s="36">
        <f>Tool!$D$10+('Trajectory Map'!F1269*SIN(RADIANS(90-2*DEGREES(ASIN($D$5/2000))))/COS(RADIANS(90-2*DEGREES(ASIN($D$5/2000))))-('Trajectory Map'!F1269*'Trajectory Map'!F1269/((Tool!$D$9-Tool!$D$10)*4*COS(RADIANS(90-2*DEGREES(ASIN($D$5/2000))))*COS(RADIANS(90-2*DEGREES(ASIN($D$5/2000)))))))</f>
        <v>8.405674868328683E-2</v>
      </c>
      <c r="AC1269">
        <f t="shared" si="133"/>
        <v>1267</v>
      </c>
      <c r="AD1269">
        <f t="shared" si="130"/>
        <v>1547.4853795755228</v>
      </c>
      <c r="AE1269">
        <v>0</v>
      </c>
      <c r="AF1269">
        <v>0</v>
      </c>
      <c r="AG1269">
        <f t="shared" si="131"/>
        <v>39.308820846565979</v>
      </c>
      <c r="AH1269">
        <f t="shared" si="128"/>
        <v>78.617641693131958</v>
      </c>
      <c r="AI1269">
        <f t="shared" si="132"/>
        <v>11.382358306868042</v>
      </c>
      <c r="AJ1269">
        <f>(1/9.81)*(SQRT(9.81*2*Basic!$C$4)*SIN(RADIANS(AI1269))+(SQRT((SQRT(9.81*2*Basic!$C$4)*SIN(RADIANS(AI1269))*SQRT(9.81*2*Basic!$C$4)*SIN(RADIANS(AI1269)))-19.62*(-Basic!$C$3))))*SQRT(9.81*2*Basic!$C$4)*COS(RADIANS(AI1269))</f>
        <v>4.3273210910571303</v>
      </c>
    </row>
    <row r="1270" spans="6:36" x14ac:dyDescent="0.3">
      <c r="F1270" s="36">
        <f t="shared" si="129"/>
        <v>4.3257145536259749</v>
      </c>
      <c r="G1270" s="36">
        <f>Tool!$D$10+('Trajectory Map'!F1270*SIN(RADIANS(90-2*DEGREES(ASIN($D$5/2000))))/COS(RADIANS(90-2*DEGREES(ASIN($D$5/2000))))-('Trajectory Map'!F1270*'Trajectory Map'!F1270/((Tool!$D$9-Tool!$D$10)*4*COS(RADIANS(90-2*DEGREES(ASIN($D$5/2000))))*COS(RADIANS(90-2*DEGREES(ASIN($D$5/2000)))))))</f>
        <v>8.8065505872525485E-2</v>
      </c>
      <c r="AC1270">
        <f t="shared" si="133"/>
        <v>1268</v>
      </c>
      <c r="AD1270">
        <f t="shared" si="130"/>
        <v>1546.6660919539163</v>
      </c>
      <c r="AE1270">
        <v>0</v>
      </c>
      <c r="AF1270">
        <v>0</v>
      </c>
      <c r="AG1270">
        <f t="shared" si="131"/>
        <v>39.34585573515848</v>
      </c>
      <c r="AH1270">
        <f t="shared" si="128"/>
        <v>78.69171147031696</v>
      </c>
      <c r="AI1270">
        <f t="shared" si="132"/>
        <v>11.30828852968304</v>
      </c>
      <c r="AJ1270">
        <f>(1/9.81)*(SQRT(9.81*2*Basic!$C$4)*SIN(RADIANS(AI1270))+(SQRT((SQRT(9.81*2*Basic!$C$4)*SIN(RADIANS(AI1270))*SQRT(9.81*2*Basic!$C$4)*SIN(RADIANS(AI1270)))-19.62*(-Basic!$C$3))))*SQRT(9.81*2*Basic!$C$4)*COS(RADIANS(AI1270))</f>
        <v>4.3257145536259749</v>
      </c>
    </row>
    <row r="1271" spans="6:36" x14ac:dyDescent="0.3">
      <c r="F1271" s="36">
        <f t="shared" si="129"/>
        <v>4.3240993660473457</v>
      </c>
      <c r="G1271" s="36">
        <f>Tool!$D$10+('Trajectory Map'!F1271*SIN(RADIANS(90-2*DEGREES(ASIN($D$5/2000))))/COS(RADIANS(90-2*DEGREES(ASIN($D$5/2000))))-('Trajectory Map'!F1271*'Trajectory Map'!F1271/((Tool!$D$9-Tool!$D$10)*4*COS(RADIANS(90-2*DEGREES(ASIN($D$5/2000))))*COS(RADIANS(90-2*DEGREES(ASIN($D$5/2000)))))))</f>
        <v>9.2093934453135073E-2</v>
      </c>
      <c r="AC1271">
        <f t="shared" si="133"/>
        <v>1269</v>
      </c>
      <c r="AD1271">
        <f t="shared" si="130"/>
        <v>1545.8457232207877</v>
      </c>
      <c r="AE1271">
        <v>0</v>
      </c>
      <c r="AF1271">
        <v>0</v>
      </c>
      <c r="AG1271">
        <f t="shared" si="131"/>
        <v>39.382910259726451</v>
      </c>
      <c r="AH1271">
        <f t="shared" si="128"/>
        <v>78.765820519452902</v>
      </c>
      <c r="AI1271">
        <f t="shared" si="132"/>
        <v>11.234179480547098</v>
      </c>
      <c r="AJ1271">
        <f>(1/9.81)*(SQRT(9.81*2*Basic!$C$4)*SIN(RADIANS(AI1271))+(SQRT((SQRT(9.81*2*Basic!$C$4)*SIN(RADIANS(AI1271))*SQRT(9.81*2*Basic!$C$4)*SIN(RADIANS(AI1271)))-19.62*(-Basic!$C$3))))*SQRT(9.81*2*Basic!$C$4)*COS(RADIANS(AI1271))</f>
        <v>4.3240993660473457</v>
      </c>
    </row>
    <row r="1272" spans="6:36" x14ac:dyDescent="0.3">
      <c r="F1272" s="36">
        <f t="shared" si="129"/>
        <v>4.322475532433864</v>
      </c>
      <c r="G1272" s="36">
        <f>Tool!$D$10+('Trajectory Map'!F1272*SIN(RADIANS(90-2*DEGREES(ASIN($D$5/2000))))/COS(RADIANS(90-2*DEGREES(ASIN($D$5/2000))))-('Trajectory Map'!F1272*'Trajectory Map'!F1272/((Tool!$D$9-Tool!$D$10)*4*COS(RADIANS(90-2*DEGREES(ASIN($D$5/2000))))*COS(RADIANS(90-2*DEGREES(ASIN($D$5/2000)))))))</f>
        <v>9.6141993355344013E-2</v>
      </c>
      <c r="AC1272">
        <f t="shared" si="133"/>
        <v>1270</v>
      </c>
      <c r="AD1272">
        <f t="shared" si="130"/>
        <v>1545.0242716540088</v>
      </c>
      <c r="AE1272">
        <v>0</v>
      </c>
      <c r="AF1272">
        <v>0</v>
      </c>
      <c r="AG1272">
        <f t="shared" si="131"/>
        <v>39.419984467059002</v>
      </c>
      <c r="AH1272">
        <f t="shared" si="128"/>
        <v>78.839968934118005</v>
      </c>
      <c r="AI1272">
        <f t="shared" si="132"/>
        <v>11.160031065881995</v>
      </c>
      <c r="AJ1272">
        <f>(1/9.81)*(SQRT(9.81*2*Basic!$C$4)*SIN(RADIANS(AI1272))+(SQRT((SQRT(9.81*2*Basic!$C$4)*SIN(RADIANS(AI1272))*SQRT(9.81*2*Basic!$C$4)*SIN(RADIANS(AI1272)))-19.62*(-Basic!$C$3))))*SQRT(9.81*2*Basic!$C$4)*COS(RADIANS(AI1272))</f>
        <v>4.322475532433864</v>
      </c>
    </row>
    <row r="1273" spans="6:36" x14ac:dyDescent="0.3">
      <c r="F1273" s="36">
        <f t="shared" si="129"/>
        <v>4.3208430569086511</v>
      </c>
      <c r="G1273" s="36">
        <f>Tool!$D$10+('Trajectory Map'!F1273*SIN(RADIANS(90-2*DEGREES(ASIN($D$5/2000))))/COS(RADIANS(90-2*DEGREES(ASIN($D$5/2000))))-('Trajectory Map'!F1273*'Trajectory Map'!F1273/((Tool!$D$9-Tool!$D$10)*4*COS(RADIANS(90-2*DEGREES(ASIN($D$5/2000))))*COS(RADIANS(90-2*DEGREES(ASIN($D$5/2000)))))))</f>
        <v>0.10020964133791832</v>
      </c>
      <c r="AC1273">
        <f t="shared" si="133"/>
        <v>1271</v>
      </c>
      <c r="AD1273">
        <f t="shared" si="130"/>
        <v>1544.2017355255109</v>
      </c>
      <c r="AE1273">
        <v>0</v>
      </c>
      <c r="AF1273">
        <v>0</v>
      </c>
      <c r="AG1273">
        <f t="shared" si="131"/>
        <v>39.457078404102553</v>
      </c>
      <c r="AH1273">
        <f t="shared" si="128"/>
        <v>78.914156808205107</v>
      </c>
      <c r="AI1273">
        <f t="shared" si="132"/>
        <v>11.085843191794893</v>
      </c>
      <c r="AJ1273">
        <f>(1/9.81)*(SQRT(9.81*2*Basic!$C$4)*SIN(RADIANS(AI1273))+(SQRT((SQRT(9.81*2*Basic!$C$4)*SIN(RADIANS(AI1273))*SQRT(9.81*2*Basic!$C$4)*SIN(RADIANS(AI1273)))-19.62*(-Basic!$C$3))))*SQRT(9.81*2*Basic!$C$4)*COS(RADIANS(AI1273))</f>
        <v>4.3208430569086511</v>
      </c>
    </row>
    <row r="1274" spans="6:36" x14ac:dyDescent="0.3">
      <c r="F1274" s="36">
        <f t="shared" si="129"/>
        <v>4.3192019436052131</v>
      </c>
      <c r="G1274" s="36">
        <f>Tool!$D$10+('Trajectory Map'!F1274*SIN(RADIANS(90-2*DEGREES(ASIN($D$5/2000))))/COS(RADIANS(90-2*DEGREES(ASIN($D$5/2000))))-('Trajectory Map'!F1274*'Trajectory Map'!F1274/((Tool!$D$9-Tool!$D$10)*4*COS(RADIANS(90-2*DEGREES(ASIN($D$5/2000))))*COS(RADIANS(90-2*DEGREES(ASIN($D$5/2000)))))))</f>
        <v>0.10429683698876602</v>
      </c>
      <c r="AC1274">
        <f t="shared" si="133"/>
        <v>1272</v>
      </c>
      <c r="AD1274">
        <f t="shared" si="130"/>
        <v>1543.3781131012581</v>
      </c>
      <c r="AE1274">
        <v>0</v>
      </c>
      <c r="AF1274">
        <v>0</v>
      </c>
      <c r="AG1274">
        <f t="shared" si="131"/>
        <v>39.494192117961774</v>
      </c>
      <c r="AH1274">
        <f t="shared" si="128"/>
        <v>78.988384235923547</v>
      </c>
      <c r="AI1274">
        <f t="shared" si="132"/>
        <v>11.011615764076453</v>
      </c>
      <c r="AJ1274">
        <f>(1/9.81)*(SQRT(9.81*2*Basic!$C$4)*SIN(RADIANS(AI1274))+(SQRT((SQRT(9.81*2*Basic!$C$4)*SIN(RADIANS(AI1274))*SQRT(9.81*2*Basic!$C$4)*SIN(RADIANS(AI1274)))-19.62*(-Basic!$C$3))))*SQRT(9.81*2*Basic!$C$4)*COS(RADIANS(AI1274))</f>
        <v>4.3192019436052131</v>
      </c>
    </row>
    <row r="1275" spans="6:36" x14ac:dyDescent="0.3">
      <c r="F1275" s="36">
        <f t="shared" si="129"/>
        <v>4.3175521966673651</v>
      </c>
      <c r="G1275" s="36">
        <f>Tool!$D$10+('Trajectory Map'!F1275*SIN(RADIANS(90-2*DEGREES(ASIN($D$5/2000))))/COS(RADIANS(90-2*DEGREES(ASIN($D$5/2000))))-('Trajectory Map'!F1275*'Trajectory Map'!F1275/((Tool!$D$9-Tool!$D$10)*4*COS(RADIANS(90-2*DEGREES(ASIN($D$5/2000))))*COS(RADIANS(90-2*DEGREES(ASIN($D$5/2000)))))))</f>
        <v>0.10840353872545583</v>
      </c>
      <c r="AC1275">
        <f t="shared" si="133"/>
        <v>1273</v>
      </c>
      <c r="AD1275">
        <f t="shared" si="130"/>
        <v>1542.5534026412181</v>
      </c>
      <c r="AE1275">
        <v>0</v>
      </c>
      <c r="AF1275">
        <v>0</v>
      </c>
      <c r="AG1275">
        <f t="shared" si="131"/>
        <v>39.531325655900154</v>
      </c>
      <c r="AH1275">
        <f t="shared" si="128"/>
        <v>79.062651311800309</v>
      </c>
      <c r="AI1275">
        <f t="shared" si="132"/>
        <v>10.937348688199691</v>
      </c>
      <c r="AJ1275">
        <f>(1/9.81)*(SQRT(9.81*2*Basic!$C$4)*SIN(RADIANS(AI1275))+(SQRT((SQRT(9.81*2*Basic!$C$4)*SIN(RADIANS(AI1275))*SQRT(9.81*2*Basic!$C$4)*SIN(RADIANS(AI1275)))-19.62*(-Basic!$C$3))))*SQRT(9.81*2*Basic!$C$4)*COS(RADIANS(AI1275))</f>
        <v>4.3175521966673651</v>
      </c>
    </row>
    <row r="1276" spans="6:36" x14ac:dyDescent="0.3">
      <c r="F1276" s="36">
        <f t="shared" si="129"/>
        <v>4.3158938202491086</v>
      </c>
      <c r="G1276" s="36">
        <f>Tool!$D$10+('Trajectory Map'!F1276*SIN(RADIANS(90-2*DEGREES(ASIN($D$5/2000))))/COS(RADIANS(90-2*DEGREES(ASIN($D$5/2000))))-('Trajectory Map'!F1276*'Trajectory Map'!F1276/((Tool!$D$9-Tool!$D$10)*4*COS(RADIANS(90-2*DEGREES(ASIN($D$5/2000))))*COS(RADIANS(90-2*DEGREES(ASIN($D$5/2000)))))))</f>
        <v>0.11252970479584201</v>
      </c>
      <c r="AC1276">
        <f t="shared" si="133"/>
        <v>1274</v>
      </c>
      <c r="AD1276">
        <f t="shared" si="130"/>
        <v>1541.7276023993343</v>
      </c>
      <c r="AE1276">
        <v>0</v>
      </c>
      <c r="AF1276">
        <v>0</v>
      </c>
      <c r="AG1276">
        <f t="shared" si="131"/>
        <v>39.568479065340981</v>
      </c>
      <c r="AH1276">
        <f t="shared" si="128"/>
        <v>79.136958130681961</v>
      </c>
      <c r="AI1276">
        <f t="shared" si="132"/>
        <v>10.863041869318039</v>
      </c>
      <c r="AJ1276">
        <f>(1/9.81)*(SQRT(9.81*2*Basic!$C$4)*SIN(RADIANS(AI1276))+(SQRT((SQRT(9.81*2*Basic!$C$4)*SIN(RADIANS(AI1276))*SQRT(9.81*2*Basic!$C$4)*SIN(RADIANS(AI1276)))-19.62*(-Basic!$C$3))))*SQRT(9.81*2*Basic!$C$4)*COS(RADIANS(AI1276))</f>
        <v>4.3158938202491086</v>
      </c>
    </row>
    <row r="1277" spans="6:36" x14ac:dyDescent="0.3">
      <c r="F1277" s="36">
        <f t="shared" si="129"/>
        <v>4.3142268185145518</v>
      </c>
      <c r="G1277" s="36">
        <f>Tool!$D$10+('Trajectory Map'!F1277*SIN(RADIANS(90-2*DEGREES(ASIN($D$5/2000))))/COS(RADIANS(90-2*DEGREES(ASIN($D$5/2000))))-('Trajectory Map'!F1277*'Trajectory Map'!F1277/((Tool!$D$9-Tool!$D$10)*4*COS(RADIANS(90-2*DEGREES(ASIN($D$5/2000))))*COS(RADIANS(90-2*DEGREES(ASIN($D$5/2000)))))))</f>
        <v>0.11667529327859905</v>
      </c>
      <c r="AC1277">
        <f t="shared" si="133"/>
        <v>1275</v>
      </c>
      <c r="AD1277">
        <f t="shared" si="130"/>
        <v>1540.9007106234976</v>
      </c>
      <c r="AE1277">
        <v>0</v>
      </c>
      <c r="AF1277">
        <v>0</v>
      </c>
      <c r="AG1277">
        <f t="shared" si="131"/>
        <v>39.605652393867942</v>
      </c>
      <c r="AH1277">
        <f t="shared" si="128"/>
        <v>79.211304787735884</v>
      </c>
      <c r="AI1277">
        <f t="shared" si="132"/>
        <v>10.788695212264116</v>
      </c>
      <c r="AJ1277">
        <f>(1/9.81)*(SQRT(9.81*2*Basic!$C$4)*SIN(RADIANS(AI1277))+(SQRT((SQRT(9.81*2*Basic!$C$4)*SIN(RADIANS(AI1277))*SQRT(9.81*2*Basic!$C$4)*SIN(RADIANS(AI1277)))-19.62*(-Basic!$C$3))))*SQRT(9.81*2*Basic!$C$4)*COS(RADIANS(AI1277))</f>
        <v>4.3142268185145518</v>
      </c>
    </row>
    <row r="1278" spans="6:36" x14ac:dyDescent="0.3">
      <c r="F1278" s="36">
        <f t="shared" si="129"/>
        <v>4.3125511956378011</v>
      </c>
      <c r="G1278" s="36">
        <f>Tool!$D$10+('Trajectory Map'!F1278*SIN(RADIANS(90-2*DEGREES(ASIN($D$5/2000))))/COS(RADIANS(90-2*DEGREES(ASIN($D$5/2000))))-('Trajectory Map'!F1278*'Trajectory Map'!F1278/((Tool!$D$9-Tool!$D$10)*4*COS(RADIANS(90-2*DEGREES(ASIN($D$5/2000))))*COS(RADIANS(90-2*DEGREES(ASIN($D$5/2000)))))))</f>
        <v>0.12084026208380383</v>
      </c>
      <c r="AC1278">
        <f t="shared" si="133"/>
        <v>1276</v>
      </c>
      <c r="AD1278">
        <f t="shared" si="130"/>
        <v>1540.0727255555173</v>
      </c>
      <c r="AE1278">
        <v>0</v>
      </c>
      <c r="AF1278">
        <v>0</v>
      </c>
      <c r="AG1278">
        <f t="shared" si="131"/>
        <v>39.642845689226021</v>
      </c>
      <c r="AH1278">
        <f t="shared" si="128"/>
        <v>79.285691378452043</v>
      </c>
      <c r="AI1278">
        <f t="shared" si="132"/>
        <v>10.714308621547957</v>
      </c>
      <c r="AJ1278">
        <f>(1/9.81)*(SQRT(9.81*2*Basic!$C$4)*SIN(RADIANS(AI1278))+(SQRT((SQRT(9.81*2*Basic!$C$4)*SIN(RADIANS(AI1278))*SQRT(9.81*2*Basic!$C$4)*SIN(RADIANS(AI1278)))-19.62*(-Basic!$C$3))))*SQRT(9.81*2*Basic!$C$4)*COS(RADIANS(AI1278))</f>
        <v>4.3125511956378011</v>
      </c>
    </row>
    <row r="1279" spans="6:36" x14ac:dyDescent="0.3">
      <c r="F1279" s="36">
        <f t="shared" si="129"/>
        <v>4.3108669558028563</v>
      </c>
      <c r="G1279" s="36">
        <f>Tool!$D$10+('Trajectory Map'!F1279*SIN(RADIANS(90-2*DEGREES(ASIN($D$5/2000))))/COS(RADIANS(90-2*DEGREES(ASIN($D$5/2000))))-('Trajectory Map'!F1279*'Trajectory Map'!F1279/((Tool!$D$9-Tool!$D$10)*4*COS(RADIANS(90-2*DEGREES(ASIN($D$5/2000))))*COS(RADIANS(90-2*DEGREES(ASIN($D$5/2000)))))))</f>
        <v>0.12502456895352987</v>
      </c>
      <c r="AC1279">
        <f t="shared" si="133"/>
        <v>1277</v>
      </c>
      <c r="AD1279">
        <f t="shared" si="130"/>
        <v>1539.243645431093</v>
      </c>
      <c r="AE1279">
        <v>0</v>
      </c>
      <c r="AF1279">
        <v>0</v>
      </c>
      <c r="AG1279">
        <f t="shared" si="131"/>
        <v>39.680058999322227</v>
      </c>
      <c r="AH1279">
        <f t="shared" si="128"/>
        <v>79.360117998644455</v>
      </c>
      <c r="AI1279">
        <f t="shared" si="132"/>
        <v>10.639882001355545</v>
      </c>
      <c r="AJ1279">
        <f>(1/9.81)*(SQRT(9.81*2*Basic!$C$4)*SIN(RADIANS(AI1279))+(SQRT((SQRT(9.81*2*Basic!$C$4)*SIN(RADIANS(AI1279))*SQRT(9.81*2*Basic!$C$4)*SIN(RADIANS(AI1279)))-19.62*(-Basic!$C$3))))*SQRT(9.81*2*Basic!$C$4)*COS(RADIANS(AI1279))</f>
        <v>4.3108669558028563</v>
      </c>
    </row>
    <row r="1280" spans="6:36" x14ac:dyDescent="0.3">
      <c r="F1280" s="36">
        <f t="shared" si="129"/>
        <v>4.3091741032035245</v>
      </c>
      <c r="G1280" s="36">
        <f>Tool!$D$10+('Trajectory Map'!F1280*SIN(RADIANS(90-2*DEGREES(ASIN($D$5/2000))))/COS(RADIANS(90-2*DEGREES(ASIN($D$5/2000))))-('Trajectory Map'!F1280*'Trajectory Map'!F1280/((Tool!$D$9-Tool!$D$10)*4*COS(RADIANS(90-2*DEGREES(ASIN($D$5/2000))))*COS(RADIANS(90-2*DEGREES(ASIN($D$5/2000)))))))</f>
        <v>0.12922817146238463</v>
      </c>
      <c r="AC1280">
        <f t="shared" si="133"/>
        <v>1278</v>
      </c>
      <c r="AD1280">
        <f t="shared" si="130"/>
        <v>1538.4134684797841</v>
      </c>
      <c r="AE1280">
        <v>0</v>
      </c>
      <c r="AF1280">
        <v>0</v>
      </c>
      <c r="AG1280">
        <f t="shared" si="131"/>
        <v>39.717292372226431</v>
      </c>
      <c r="AH1280">
        <f t="shared" si="128"/>
        <v>79.434584744452863</v>
      </c>
      <c r="AI1280">
        <f t="shared" si="132"/>
        <v>10.565415255547137</v>
      </c>
      <c r="AJ1280">
        <f>(1/9.81)*(SQRT(9.81*2*Basic!$C$4)*SIN(RADIANS(AI1280))+(SQRT((SQRT(9.81*2*Basic!$C$4)*SIN(RADIANS(AI1280))*SQRT(9.81*2*Basic!$C$4)*SIN(RADIANS(AI1280)))-19.62*(-Basic!$C$3))))*SQRT(9.81*2*Basic!$C$4)*COS(RADIANS(AI1280))</f>
        <v>4.3091741032035245</v>
      </c>
    </row>
    <row r="1281" spans="6:36" x14ac:dyDescent="0.3">
      <c r="F1281" s="36">
        <f t="shared" si="129"/>
        <v>4.3074726420432983</v>
      </c>
      <c r="G1281" s="36">
        <f>Tool!$D$10+('Trajectory Map'!F1281*SIN(RADIANS(90-2*DEGREES(ASIN($D$5/2000))))/COS(RADIANS(90-2*DEGREES(ASIN($D$5/2000))))-('Trajectory Map'!F1281*'Trajectory Map'!F1281/((Tool!$D$9-Tool!$D$10)*4*COS(RADIANS(90-2*DEGREES(ASIN($D$5/2000))))*COS(RADIANS(90-2*DEGREES(ASIN($D$5/2000)))))))</f>
        <v>0.13345102701814016</v>
      </c>
      <c r="AC1281">
        <f t="shared" si="133"/>
        <v>1279</v>
      </c>
      <c r="AD1281">
        <f t="shared" si="130"/>
        <v>1537.582192924983</v>
      </c>
      <c r="AE1281">
        <v>0</v>
      </c>
      <c r="AF1281">
        <v>0</v>
      </c>
      <c r="AG1281">
        <f t="shared" si="131"/>
        <v>39.754545856172115</v>
      </c>
      <c r="AH1281">
        <f t="shared" si="128"/>
        <v>79.50909171234423</v>
      </c>
      <c r="AI1281">
        <f t="shared" si="132"/>
        <v>10.49090828765577</v>
      </c>
      <c r="AJ1281">
        <f>(1/9.81)*(SQRT(9.81*2*Basic!$C$4)*SIN(RADIANS(AI1281))+(SQRT((SQRT(9.81*2*Basic!$C$4)*SIN(RADIANS(AI1281))*SQRT(9.81*2*Basic!$C$4)*SIN(RADIANS(AI1281)))-19.62*(-Basic!$C$3))))*SQRT(9.81*2*Basic!$C$4)*COS(RADIANS(AI1281))</f>
        <v>4.3074726420432983</v>
      </c>
    </row>
    <row r="1282" spans="6:36" x14ac:dyDescent="0.3">
      <c r="F1282" s="36">
        <f t="shared" si="129"/>
        <v>4.3057625765352681</v>
      </c>
      <c r="G1282" s="36">
        <f>Tool!$D$10+('Trajectory Map'!F1282*SIN(RADIANS(90-2*DEGREES(ASIN($D$5/2000))))/COS(RADIANS(90-2*DEGREES(ASIN($D$5/2000))))-('Trajectory Map'!F1282*'Trajectory Map'!F1282/((Tool!$D$9-Tool!$D$10)*4*COS(RADIANS(90-2*DEGREES(ASIN($D$5/2000))))*COS(RADIANS(90-2*DEGREES(ASIN($D$5/2000)))))))</f>
        <v>0.13769309286227216</v>
      </c>
      <c r="AC1282">
        <f t="shared" si="133"/>
        <v>1280</v>
      </c>
      <c r="AD1282">
        <f t="shared" si="130"/>
        <v>1536.7498169838836</v>
      </c>
      <c r="AE1282">
        <v>0</v>
      </c>
      <c r="AF1282">
        <v>0</v>
      </c>
      <c r="AG1282">
        <f t="shared" si="131"/>
        <v>39.791819499557235</v>
      </c>
      <c r="AH1282">
        <f t="shared" si="128"/>
        <v>79.58363899911447</v>
      </c>
      <c r="AI1282">
        <f t="shared" si="132"/>
        <v>10.41636100088553</v>
      </c>
      <c r="AJ1282">
        <f>(1/9.81)*(SQRT(9.81*2*Basic!$C$4)*SIN(RADIANS(AI1282))+(SQRT((SQRT(9.81*2*Basic!$C$4)*SIN(RADIANS(AI1282))*SQRT(9.81*2*Basic!$C$4)*SIN(RADIANS(AI1282)))-19.62*(-Basic!$C$3))))*SQRT(9.81*2*Basic!$C$4)*COS(RADIANS(AI1282))</f>
        <v>4.3057625765352681</v>
      </c>
    </row>
    <row r="1283" spans="6:36" x14ac:dyDescent="0.3">
      <c r="F1283" s="36">
        <f t="shared" si="129"/>
        <v>4.3040439109020134</v>
      </c>
      <c r="G1283" s="36">
        <f>Tool!$D$10+('Trajectory Map'!F1283*SIN(RADIANS(90-2*DEGREES(ASIN($D$5/2000))))/COS(RADIANS(90-2*DEGREES(ASIN($D$5/2000))))-('Trajectory Map'!F1283*'Trajectory Map'!F1283/((Tool!$D$9-Tool!$D$10)*4*COS(RADIANS(90-2*DEGREES(ASIN($D$5/2000))))*COS(RADIANS(90-2*DEGREES(ASIN($D$5/2000)))))))</f>
        <v>0.14195432607056224</v>
      </c>
      <c r="AC1283">
        <f t="shared" si="133"/>
        <v>1281</v>
      </c>
      <c r="AD1283">
        <f t="shared" si="130"/>
        <v>1535.9163388674529</v>
      </c>
      <c r="AE1283">
        <v>0</v>
      </c>
      <c r="AF1283">
        <v>0</v>
      </c>
      <c r="AG1283">
        <f t="shared" si="131"/>
        <v>39.829113350944951</v>
      </c>
      <c r="AH1283">
        <f t="shared" ref="AH1283:AH1346" si="134">AG1283*2</f>
        <v>79.658226701889902</v>
      </c>
      <c r="AI1283">
        <f t="shared" si="132"/>
        <v>10.341773298110098</v>
      </c>
      <c r="AJ1283">
        <f>(1/9.81)*(SQRT(9.81*2*Basic!$C$4)*SIN(RADIANS(AI1283))+(SQRT((SQRT(9.81*2*Basic!$C$4)*SIN(RADIANS(AI1283))*SQRT(9.81*2*Basic!$C$4)*SIN(RADIANS(AI1283)))-19.62*(-Basic!$C$3))))*SQRT(9.81*2*Basic!$C$4)*COS(RADIANS(AI1283))</f>
        <v>4.3040439109020134</v>
      </c>
    </row>
    <row r="1284" spans="6:36" x14ac:dyDescent="0.3">
      <c r="F1284" s="36">
        <f t="shared" ref="F1284:F1347" si="135">AJ1284</f>
        <v>4.3023166493755038</v>
      </c>
      <c r="G1284" s="36">
        <f>Tool!$D$10+('Trajectory Map'!F1284*SIN(RADIANS(90-2*DEGREES(ASIN($D$5/2000))))/COS(RADIANS(90-2*DEGREES(ASIN($D$5/2000))))-('Trajectory Map'!F1284*'Trajectory Map'!F1284/((Tool!$D$9-Tool!$D$10)*4*COS(RADIANS(90-2*DEGREES(ASIN($D$5/2000))))*COS(RADIANS(90-2*DEGREES(ASIN($D$5/2000)))))))</f>
        <v>0.1462346835536672</v>
      </c>
      <c r="AC1284">
        <f t="shared" si="133"/>
        <v>1282</v>
      </c>
      <c r="AD1284">
        <f t="shared" ref="AD1284:AD1347" si="136">SQRT($AB$7-(AC1284*AC1284))</f>
        <v>1535.0817567804004</v>
      </c>
      <c r="AE1284">
        <v>0</v>
      </c>
      <c r="AF1284">
        <v>0</v>
      </c>
      <c r="AG1284">
        <f t="shared" ref="AG1284:AG1347" si="137">DEGREES(ASIN(AC1284/2000))</f>
        <v>39.866427459064525</v>
      </c>
      <c r="AH1284">
        <f t="shared" si="134"/>
        <v>79.73285491812905</v>
      </c>
      <c r="AI1284">
        <f t="shared" ref="AI1284:AI1347" si="138">90-AH1284</f>
        <v>10.26714508187095</v>
      </c>
      <c r="AJ1284">
        <f>(1/9.81)*(SQRT(9.81*2*Basic!$C$4)*SIN(RADIANS(AI1284))+(SQRT((SQRT(9.81*2*Basic!$C$4)*SIN(RADIANS(AI1284))*SQRT(9.81*2*Basic!$C$4)*SIN(RADIANS(AI1284)))-19.62*(-Basic!$C$3))))*SQRT(9.81*2*Basic!$C$4)*COS(RADIANS(AI1284))</f>
        <v>4.3023166493755038</v>
      </c>
    </row>
    <row r="1285" spans="6:36" x14ac:dyDescent="0.3">
      <c r="F1285" s="36">
        <f t="shared" si="135"/>
        <v>4.3005807961969875</v>
      </c>
      <c r="G1285" s="36">
        <f>Tool!$D$10+('Trajectory Map'!F1285*SIN(RADIANS(90-2*DEGREES(ASIN($D$5/2000))))/COS(RADIANS(90-2*DEGREES(ASIN($D$5/2000))))-('Trajectory Map'!F1285*'Trajectory Map'!F1285/((Tool!$D$9-Tool!$D$10)*4*COS(RADIANS(90-2*DEGREES(ASIN($D$5/2000))))*COS(RADIANS(90-2*DEGREES(ASIN($D$5/2000)))))))</f>
        <v>0.15053412205772032</v>
      </c>
      <c r="AC1285">
        <f t="shared" ref="AC1285:AC1348" si="139">AC1284+1</f>
        <v>1283</v>
      </c>
      <c r="AD1285">
        <f t="shared" si="136"/>
        <v>1534.2460689211493</v>
      </c>
      <c r="AE1285">
        <v>0</v>
      </c>
      <c r="AF1285">
        <v>0</v>
      </c>
      <c r="AG1285">
        <f t="shared" si="137"/>
        <v>39.903761872812069</v>
      </c>
      <c r="AH1285">
        <f t="shared" si="134"/>
        <v>79.807523745624138</v>
      </c>
      <c r="AI1285">
        <f t="shared" si="138"/>
        <v>10.192476254375862</v>
      </c>
      <c r="AJ1285">
        <f>(1/9.81)*(SQRT(9.81*2*Basic!$C$4)*SIN(RADIANS(AI1285))+(SQRT((SQRT(9.81*2*Basic!$C$4)*SIN(RADIANS(AI1285))*SQRT(9.81*2*Basic!$C$4)*SIN(RADIANS(AI1285)))-19.62*(-Basic!$C$3))))*SQRT(9.81*2*Basic!$C$4)*COS(RADIANS(AI1285))</f>
        <v>4.3005807961969875</v>
      </c>
    </row>
    <row r="1286" spans="6:36" x14ac:dyDescent="0.3">
      <c r="F1286" s="36">
        <f t="shared" si="135"/>
        <v>4.298836355616892</v>
      </c>
      <c r="G1286" s="36">
        <f>Tool!$D$10+('Trajectory Map'!F1286*SIN(RADIANS(90-2*DEGREES(ASIN($D$5/2000))))/COS(RADIANS(90-2*DEGREES(ASIN($D$5/2000))))-('Trajectory Map'!F1286*'Trajectory Map'!F1286/((Tool!$D$9-Tool!$D$10)*4*COS(RADIANS(90-2*DEGREES(ASIN($D$5/2000))))*COS(RADIANS(90-2*DEGREES(ASIN($D$5/2000)))))))</f>
        <v>0.15485259816490693</v>
      </c>
      <c r="AC1286">
        <f t="shared" si="139"/>
        <v>1284</v>
      </c>
      <c r="AD1286">
        <f t="shared" si="136"/>
        <v>1533.4092734818059</v>
      </c>
      <c r="AE1286">
        <v>0</v>
      </c>
      <c r="AF1286">
        <v>0</v>
      </c>
      <c r="AG1286">
        <f t="shared" si="137"/>
        <v>39.941116641251412</v>
      </c>
      <c r="AH1286">
        <f t="shared" si="134"/>
        <v>79.882233282502824</v>
      </c>
      <c r="AI1286">
        <f t="shared" si="138"/>
        <v>10.117766717497176</v>
      </c>
      <c r="AJ1286">
        <f>(1/9.81)*(SQRT(9.81*2*Basic!$C$4)*SIN(RADIANS(AI1286))+(SQRT((SQRT(9.81*2*Basic!$C$4)*SIN(RADIANS(AI1286))*SQRT(9.81*2*Basic!$C$4)*SIN(RADIANS(AI1286)))-19.62*(-Basic!$C$3))))*SQRT(9.81*2*Basic!$C$4)*COS(RADIANS(AI1286))</f>
        <v>4.298836355616892</v>
      </c>
    </row>
    <row r="1287" spans="6:36" x14ac:dyDescent="0.3">
      <c r="F1287" s="36">
        <f t="shared" si="135"/>
        <v>4.297083331894715</v>
      </c>
      <c r="G1287" s="36">
        <f>Tool!$D$10+('Trajectory Map'!F1287*SIN(RADIANS(90-2*DEGREES(ASIN($D$5/2000))))/COS(RADIANS(90-2*DEGREES(ASIN($D$5/2000))))-('Trajectory Map'!F1287*'Trajectory Map'!F1287/((Tool!$D$9-Tool!$D$10)*4*COS(RADIANS(90-2*DEGREES(ASIN($D$5/2000))))*COS(RADIANS(90-2*DEGREES(ASIN($D$5/2000)))))))</f>
        <v>0.15919006829405635</v>
      </c>
      <c r="AC1287">
        <f t="shared" si="139"/>
        <v>1285</v>
      </c>
      <c r="AD1287">
        <f t="shared" si="136"/>
        <v>1532.5713686481292</v>
      </c>
      <c r="AE1287">
        <v>0</v>
      </c>
      <c r="AF1287">
        <v>0</v>
      </c>
      <c r="AG1287">
        <f t="shared" si="137"/>
        <v>39.978491813614902</v>
      </c>
      <c r="AH1287">
        <f t="shared" si="134"/>
        <v>79.956983627229803</v>
      </c>
      <c r="AI1287">
        <f t="shared" si="138"/>
        <v>10.043016372770197</v>
      </c>
      <c r="AJ1287">
        <f>(1/9.81)*(SQRT(9.81*2*Basic!$C$4)*SIN(RADIANS(AI1287))+(SQRT((SQRT(9.81*2*Basic!$C$4)*SIN(RADIANS(AI1287))*SQRT(9.81*2*Basic!$C$4)*SIN(RADIANS(AI1287)))-19.62*(-Basic!$C$3))))*SQRT(9.81*2*Basic!$C$4)*COS(RADIANS(AI1287))</f>
        <v>4.297083331894715</v>
      </c>
    </row>
    <row r="1288" spans="6:36" x14ac:dyDescent="0.3">
      <c r="F1288" s="36">
        <f t="shared" si="135"/>
        <v>4.2953217292989239</v>
      </c>
      <c r="G1288" s="36">
        <f>Tool!$D$10+('Trajectory Map'!F1288*SIN(RADIANS(90-2*DEGREES(ASIN($D$5/2000))))/COS(RADIANS(90-2*DEGREES(ASIN($D$5/2000))))-('Trajectory Map'!F1288*'Trajectory Map'!F1288/((Tool!$D$9-Tool!$D$10)*4*COS(RADIANS(90-2*DEGREES(ASIN($D$5/2000))))*COS(RADIANS(90-2*DEGREES(ASIN($D$5/2000)))))))</f>
        <v>0.16354648870122768</v>
      </c>
      <c r="AC1288">
        <f t="shared" si="139"/>
        <v>1286</v>
      </c>
      <c r="AD1288">
        <f t="shared" si="136"/>
        <v>1531.7323525995002</v>
      </c>
      <c r="AE1288">
        <v>0</v>
      </c>
      <c r="AF1288">
        <v>0</v>
      </c>
      <c r="AG1288">
        <f t="shared" si="137"/>
        <v>40.015887439304272</v>
      </c>
      <c r="AH1288">
        <f t="shared" si="134"/>
        <v>80.031774878608545</v>
      </c>
      <c r="AI1288">
        <f t="shared" si="138"/>
        <v>9.9682251213914554</v>
      </c>
      <c r="AJ1288">
        <f>(1/9.81)*(SQRT(9.81*2*Basic!$C$4)*SIN(RADIANS(AI1288))+(SQRT((SQRT(9.81*2*Basic!$C$4)*SIN(RADIANS(AI1288))*SQRT(9.81*2*Basic!$C$4)*SIN(RADIANS(AI1288)))-19.62*(-Basic!$C$3))))*SQRT(9.81*2*Basic!$C$4)*COS(RADIANS(AI1288))</f>
        <v>4.2953217292989239</v>
      </c>
    </row>
    <row r="1289" spans="6:36" x14ac:dyDescent="0.3">
      <c r="F1289" s="36">
        <f t="shared" si="135"/>
        <v>4.2935515521068428</v>
      </c>
      <c r="G1289" s="36">
        <f>Tool!$D$10+('Trajectory Map'!F1289*SIN(RADIANS(90-2*DEGREES(ASIN($D$5/2000))))/COS(RADIANS(90-2*DEGREES(ASIN($D$5/2000))))-('Trajectory Map'!F1289*'Trajectory Map'!F1289/((Tool!$D$9-Tool!$D$10)*4*COS(RADIANS(90-2*DEGREES(ASIN($D$5/2000))))*COS(RADIANS(90-2*DEGREES(ASIN($D$5/2000)))))))</f>
        <v>0.16792181548030438</v>
      </c>
      <c r="AC1289">
        <f t="shared" si="139"/>
        <v>1287</v>
      </c>
      <c r="AD1289">
        <f t="shared" si="136"/>
        <v>1530.8922235088921</v>
      </c>
      <c r="AE1289">
        <v>0</v>
      </c>
      <c r="AF1289">
        <v>0</v>
      </c>
      <c r="AG1289">
        <f t="shared" si="137"/>
        <v>40.053303567891405</v>
      </c>
      <c r="AH1289">
        <f t="shared" si="134"/>
        <v>80.106607135782809</v>
      </c>
      <c r="AI1289">
        <f t="shared" si="138"/>
        <v>9.8933928642171907</v>
      </c>
      <c r="AJ1289">
        <f>(1/9.81)*(SQRT(9.81*2*Basic!$C$4)*SIN(RADIANS(AI1289))+(SQRT((SQRT(9.81*2*Basic!$C$4)*SIN(RADIANS(AI1289))*SQRT(9.81*2*Basic!$C$4)*SIN(RADIANS(AI1289)))-19.62*(-Basic!$C$3))))*SQRT(9.81*2*Basic!$C$4)*COS(RADIANS(AI1289))</f>
        <v>4.2935515521068428</v>
      </c>
    </row>
    <row r="1290" spans="6:36" x14ac:dyDescent="0.3">
      <c r="F1290" s="36">
        <f t="shared" si="135"/>
        <v>4.2917728046045465</v>
      </c>
      <c r="G1290" s="36">
        <f>Tool!$D$10+('Trajectory Map'!F1290*SIN(RADIANS(90-2*DEGREES(ASIN($D$5/2000))))/COS(RADIANS(90-2*DEGREES(ASIN($D$5/2000))))-('Trajectory Map'!F1290*'Trajectory Map'!F1290/((Tool!$D$9-Tool!$D$10)*4*COS(RADIANS(90-2*DEGREES(ASIN($D$5/2000))))*COS(RADIANS(90-2*DEGREES(ASIN($D$5/2000)))))))</f>
        <v>0.17231600456358853</v>
      </c>
      <c r="AC1290">
        <f t="shared" si="139"/>
        <v>1288</v>
      </c>
      <c r="AD1290">
        <f t="shared" si="136"/>
        <v>1530.0509795428386</v>
      </c>
      <c r="AE1290">
        <v>0</v>
      </c>
      <c r="AF1290">
        <v>0</v>
      </c>
      <c r="AG1290">
        <f t="shared" si="137"/>
        <v>40.090740249119314</v>
      </c>
      <c r="AH1290">
        <f t="shared" si="134"/>
        <v>80.181480498238628</v>
      </c>
      <c r="AI1290">
        <f t="shared" si="138"/>
        <v>9.8185195017613722</v>
      </c>
      <c r="AJ1290">
        <f>(1/9.81)*(SQRT(9.81*2*Basic!$C$4)*SIN(RADIANS(AI1290))+(SQRT((SQRT(9.81*2*Basic!$C$4)*SIN(RADIANS(AI1290))*SQRT(9.81*2*Basic!$C$4)*SIN(RADIANS(AI1290)))-19.62*(-Basic!$C$3))))*SQRT(9.81*2*Basic!$C$4)*COS(RADIANS(AI1290))</f>
        <v>4.2917728046045465</v>
      </c>
    </row>
    <row r="1291" spans="6:36" x14ac:dyDescent="0.3">
      <c r="F1291" s="36">
        <f t="shared" si="135"/>
        <v>4.2899854910867576</v>
      </c>
      <c r="G1291" s="36">
        <f>Tool!$D$10+('Trajectory Map'!F1291*SIN(RADIANS(90-2*DEGREES(ASIN($D$5/2000))))/COS(RADIANS(90-2*DEGREES(ASIN($D$5/2000))))-('Trajectory Map'!F1291*'Trajectory Map'!F1291/((Tool!$D$9-Tool!$D$10)*4*COS(RADIANS(90-2*DEGREES(ASIN($D$5/2000))))*COS(RADIANS(90-2*DEGREES(ASIN($D$5/2000)))))))</f>
        <v>0.17672901172238697</v>
      </c>
      <c r="AC1291">
        <f t="shared" si="139"/>
        <v>1289</v>
      </c>
      <c r="AD1291">
        <f t="shared" si="136"/>
        <v>1529.208618861403</v>
      </c>
      <c r="AE1291">
        <v>0</v>
      </c>
      <c r="AF1291">
        <v>0</v>
      </c>
      <c r="AG1291">
        <f t="shared" si="137"/>
        <v>40.128197532902817</v>
      </c>
      <c r="AH1291">
        <f t="shared" si="134"/>
        <v>80.256395065805634</v>
      </c>
      <c r="AI1291">
        <f t="shared" si="138"/>
        <v>9.7436049341943658</v>
      </c>
      <c r="AJ1291">
        <f>(1/9.81)*(SQRT(9.81*2*Basic!$C$4)*SIN(RADIANS(AI1291))+(SQRT((SQRT(9.81*2*Basic!$C$4)*SIN(RADIANS(AI1291))*SQRT(9.81*2*Basic!$C$4)*SIN(RADIANS(AI1291)))-19.62*(-Basic!$C$3))))*SQRT(9.81*2*Basic!$C$4)*COS(RADIANS(AI1291))</f>
        <v>4.2899854910867576</v>
      </c>
    </row>
    <row r="1292" spans="6:36" x14ac:dyDescent="0.3">
      <c r="F1292" s="36">
        <f t="shared" si="135"/>
        <v>4.2881896158567283</v>
      </c>
      <c r="G1292" s="36">
        <f>Tool!$D$10+('Trajectory Map'!F1292*SIN(RADIANS(90-2*DEGREES(ASIN($D$5/2000))))/COS(RADIANS(90-2*DEGREES(ASIN($D$5/2000))))-('Trajectory Map'!F1292*'Trajectory Map'!F1292/((Tool!$D$9-Tool!$D$10)*4*COS(RADIANS(90-2*DEGREES(ASIN($D$5/2000))))*COS(RADIANS(90-2*DEGREES(ASIN($D$5/2000)))))))</f>
        <v>0.18116079256761664</v>
      </c>
      <c r="AC1292">
        <f t="shared" si="139"/>
        <v>1290</v>
      </c>
      <c r="AD1292">
        <f t="shared" si="136"/>
        <v>1528.3651396181476</v>
      </c>
      <c r="AE1292">
        <v>0</v>
      </c>
      <c r="AF1292">
        <v>0</v>
      </c>
      <c r="AG1292">
        <f t="shared" si="137"/>
        <v>40.165675469329564</v>
      </c>
      <c r="AH1292">
        <f t="shared" si="134"/>
        <v>80.331350938659128</v>
      </c>
      <c r="AI1292">
        <f t="shared" si="138"/>
        <v>9.6686490613408722</v>
      </c>
      <c r="AJ1292">
        <f>(1/9.81)*(SQRT(9.81*2*Basic!$C$4)*SIN(RADIANS(AI1292))+(SQRT((SQRT(9.81*2*Basic!$C$4)*SIN(RADIANS(AI1292))*SQRT(9.81*2*Basic!$C$4)*SIN(RADIANS(AI1292)))-19.62*(-Basic!$C$3))))*SQRT(9.81*2*Basic!$C$4)*COS(RADIANS(AI1292))</f>
        <v>4.2881896158567283</v>
      </c>
    </row>
    <row r="1293" spans="6:36" x14ac:dyDescent="0.3">
      <c r="F1293" s="36">
        <f t="shared" si="135"/>
        <v>4.2863851832261428</v>
      </c>
      <c r="G1293" s="36">
        <f>Tool!$D$10+('Trajectory Map'!F1293*SIN(RADIANS(90-2*DEGREES(ASIN($D$5/2000))))/COS(RADIANS(90-2*DEGREES(ASIN($D$5/2000))))-('Trajectory Map'!F1293*'Trajectory Map'!F1293/((Tool!$D$9-Tool!$D$10)*4*COS(RADIANS(90-2*DEGREES(ASIN($D$5/2000))))*COS(RADIANS(90-2*DEGREES(ASIN($D$5/2000)))))))</f>
        <v>0.18561130255038716</v>
      </c>
      <c r="AC1293">
        <f t="shared" si="139"/>
        <v>1291</v>
      </c>
      <c r="AD1293">
        <f t="shared" si="136"/>
        <v>1527.5205399601016</v>
      </c>
      <c r="AE1293">
        <v>0</v>
      </c>
      <c r="AF1293">
        <v>0</v>
      </c>
      <c r="AG1293">
        <f t="shared" si="137"/>
        <v>40.20317410866074</v>
      </c>
      <c r="AH1293">
        <f t="shared" si="134"/>
        <v>80.406348217321479</v>
      </c>
      <c r="AI1293">
        <f t="shared" si="138"/>
        <v>9.5936517826785206</v>
      </c>
      <c r="AJ1293">
        <f>(1/9.81)*(SQRT(9.81*2*Basic!$C$4)*SIN(RADIANS(AI1293))+(SQRT((SQRT(9.81*2*Basic!$C$4)*SIN(RADIANS(AI1293))*SQRT(9.81*2*Basic!$C$4)*SIN(RADIANS(AI1293)))-19.62*(-Basic!$C$3))))*SQRT(9.81*2*Basic!$C$4)*COS(RADIANS(AI1293))</f>
        <v>4.2863851832261428</v>
      </c>
    </row>
    <row r="1294" spans="6:36" x14ac:dyDescent="0.3">
      <c r="F1294" s="36">
        <f t="shared" si="135"/>
        <v>4.2845721975149962</v>
      </c>
      <c r="G1294" s="36">
        <f>Tool!$D$10+('Trajectory Map'!F1294*SIN(RADIANS(90-2*DEGREES(ASIN($D$5/2000))))/COS(RADIANS(90-2*DEGREES(ASIN($D$5/2000))))-('Trajectory Map'!F1294*'Trajectory Map'!F1294/((Tool!$D$9-Tool!$D$10)*4*COS(RADIANS(90-2*DEGREES(ASIN($D$5/2000))))*COS(RADIANS(90-2*DEGREES(ASIN($D$5/2000)))))))</f>
        <v>0.19008049696261553</v>
      </c>
      <c r="AC1294">
        <f t="shared" si="139"/>
        <v>1292</v>
      </c>
      <c r="AD1294">
        <f t="shared" si="136"/>
        <v>1526.6748180277291</v>
      </c>
      <c r="AE1294">
        <v>0</v>
      </c>
      <c r="AF1294">
        <v>0</v>
      </c>
      <c r="AG1294">
        <f t="shared" si="137"/>
        <v>40.240693501332082</v>
      </c>
      <c r="AH1294">
        <f t="shared" si="134"/>
        <v>80.481387002664164</v>
      </c>
      <c r="AI1294">
        <f t="shared" si="138"/>
        <v>9.5186129973358362</v>
      </c>
      <c r="AJ1294">
        <f>(1/9.81)*(SQRT(9.81*2*Basic!$C$4)*SIN(RADIANS(AI1294))+(SQRT((SQRT(9.81*2*Basic!$C$4)*SIN(RADIANS(AI1294))*SQRT(9.81*2*Basic!$C$4)*SIN(RADIANS(AI1294)))-19.62*(-Basic!$C$3))))*SQRT(9.81*2*Basic!$C$4)*COS(RADIANS(AI1294))</f>
        <v>4.2845721975149962</v>
      </c>
    </row>
    <row r="1295" spans="6:36" x14ac:dyDescent="0.3">
      <c r="F1295" s="36">
        <f t="shared" si="135"/>
        <v>4.2827506630514911</v>
      </c>
      <c r="G1295" s="36">
        <f>Tool!$D$10+('Trajectory Map'!F1295*SIN(RADIANS(90-2*DEGREES(ASIN($D$5/2000))))/COS(RADIANS(90-2*DEGREES(ASIN($D$5/2000))))-('Trajectory Map'!F1295*'Trajectory Map'!F1295/((Tool!$D$9-Tool!$D$10)*4*COS(RADIANS(90-2*DEGREES(ASIN($D$5/2000))))*COS(RADIANS(90-2*DEGREES(ASIN($D$5/2000)))))))</f>
        <v>0.19456833093761583</v>
      </c>
      <c r="AC1295">
        <f t="shared" si="139"/>
        <v>1293</v>
      </c>
      <c r="AD1295">
        <f t="shared" si="136"/>
        <v>1525.8279719548989</v>
      </c>
      <c r="AE1295">
        <v>0</v>
      </c>
      <c r="AF1295">
        <v>0</v>
      </c>
      <c r="AG1295">
        <f t="shared" si="137"/>
        <v>40.278233697954612</v>
      </c>
      <c r="AH1295">
        <f t="shared" si="134"/>
        <v>80.556467395909223</v>
      </c>
      <c r="AI1295">
        <f t="shared" si="138"/>
        <v>9.4435326040907768</v>
      </c>
      <c r="AJ1295">
        <f>(1/9.81)*(SQRT(9.81*2*Basic!$C$4)*SIN(RADIANS(AI1295))+(SQRT((SQRT(9.81*2*Basic!$C$4)*SIN(RADIANS(AI1295))*SQRT(9.81*2*Basic!$C$4)*SIN(RADIANS(AI1295)))-19.62*(-Basic!$C$3))))*SQRT(9.81*2*Basic!$C$4)*COS(RADIANS(AI1295))</f>
        <v>4.2827506630514911</v>
      </c>
    </row>
    <row r="1296" spans="6:36" x14ac:dyDescent="0.3">
      <c r="F1296" s="36">
        <f t="shared" si="135"/>
        <v>4.2809205841719207</v>
      </c>
      <c r="G1296" s="36">
        <f>Tool!$D$10+('Trajectory Map'!F1296*SIN(RADIANS(90-2*DEGREES(ASIN($D$5/2000))))/COS(RADIANS(90-2*DEGREES(ASIN($D$5/2000))))-('Trajectory Map'!F1296*'Trajectory Map'!F1296/((Tool!$D$9-Tool!$D$10)*4*COS(RADIANS(90-2*DEGREES(ASIN($D$5/2000))))*COS(RADIANS(90-2*DEGREES(ASIN($D$5/2000)))))))</f>
        <v>0.19907475945070496</v>
      </c>
      <c r="AC1296">
        <f t="shared" si="139"/>
        <v>1294</v>
      </c>
      <c r="AD1296">
        <f t="shared" si="136"/>
        <v>1524.9799998688507</v>
      </c>
      <c r="AE1296">
        <v>0</v>
      </c>
      <c r="AF1296">
        <v>0</v>
      </c>
      <c r="AG1296">
        <f t="shared" si="137"/>
        <v>40.315794749315621</v>
      </c>
      <c r="AH1296">
        <f t="shared" si="134"/>
        <v>80.631589498631243</v>
      </c>
      <c r="AI1296">
        <f t="shared" si="138"/>
        <v>9.3684105013687571</v>
      </c>
      <c r="AJ1296">
        <f>(1/9.81)*(SQRT(9.81*2*Basic!$C$4)*SIN(RADIANS(AI1296))+(SQRT((SQRT(9.81*2*Basic!$C$4)*SIN(RADIANS(AI1296))*SQRT(9.81*2*Basic!$C$4)*SIN(RADIANS(AI1296)))-19.62*(-Basic!$C$3))))*SQRT(9.81*2*Basic!$C$4)*COS(RADIANS(AI1296))</f>
        <v>4.2809205841719207</v>
      </c>
    </row>
    <row r="1297" spans="6:36" x14ac:dyDescent="0.3">
      <c r="F1297" s="36">
        <f t="shared" si="135"/>
        <v>4.2790819652205654</v>
      </c>
      <c r="G1297" s="36">
        <f>Tool!$D$10+('Trajectory Map'!F1297*SIN(RADIANS(90-2*DEGREES(ASIN($D$5/2000))))/COS(RADIANS(90-2*DEGREES(ASIN($D$5/2000))))-('Trajectory Map'!F1297*'Trajectory Map'!F1297/((Tool!$D$9-Tool!$D$10)*4*COS(RADIANS(90-2*DEGREES(ASIN($D$5/2000))))*COS(RADIANS(90-2*DEGREES(ASIN($D$5/2000)))))))</f>
        <v>0.20359973731979109</v>
      </c>
      <c r="AC1297">
        <f t="shared" si="139"/>
        <v>1295</v>
      </c>
      <c r="AD1297">
        <f t="shared" si="136"/>
        <v>1524.1308998901636</v>
      </c>
      <c r="AE1297">
        <v>0</v>
      </c>
      <c r="AF1297">
        <v>0</v>
      </c>
      <c r="AG1297">
        <f t="shared" si="137"/>
        <v>40.353376706379457</v>
      </c>
      <c r="AH1297">
        <f t="shared" si="134"/>
        <v>80.706753412758914</v>
      </c>
      <c r="AI1297">
        <f t="shared" si="138"/>
        <v>9.2932465872410859</v>
      </c>
      <c r="AJ1297">
        <f>(1/9.81)*(SQRT(9.81*2*Basic!$C$4)*SIN(RADIANS(AI1297))+(SQRT((SQRT(9.81*2*Basic!$C$4)*SIN(RADIANS(AI1297))*SQRT(9.81*2*Basic!$C$4)*SIN(RADIANS(AI1297)))-19.62*(-Basic!$C$3))))*SQRT(9.81*2*Basic!$C$4)*COS(RADIANS(AI1297))</f>
        <v>4.2790819652205654</v>
      </c>
    </row>
    <row r="1298" spans="6:36" x14ac:dyDescent="0.3">
      <c r="F1298" s="36">
        <f t="shared" si="135"/>
        <v>4.2772348105495679</v>
      </c>
      <c r="G1298" s="36">
        <f>Tool!$D$10+('Trajectory Map'!F1298*SIN(RADIANS(90-2*DEGREES(ASIN($D$5/2000))))/COS(RADIANS(90-2*DEGREES(ASIN($D$5/2000))))-('Trajectory Map'!F1298*'Trajectory Map'!F1298/((Tool!$D$9-Tool!$D$10)*4*COS(RADIANS(90-2*DEGREES(ASIN($D$5/2000))))*COS(RADIANS(90-2*DEGREES(ASIN($D$5/2000)))))))</f>
        <v>0.20814321920600554</v>
      </c>
      <c r="AC1298">
        <f t="shared" si="139"/>
        <v>1296</v>
      </c>
      <c r="AD1298">
        <f t="shared" si="136"/>
        <v>1523.2806701327238</v>
      </c>
      <c r="AE1298">
        <v>0</v>
      </c>
      <c r="AF1298">
        <v>0</v>
      </c>
      <c r="AG1298">
        <f t="shared" si="137"/>
        <v>40.390979620288526</v>
      </c>
      <c r="AH1298">
        <f t="shared" si="134"/>
        <v>80.781959240577052</v>
      </c>
      <c r="AI1298">
        <f t="shared" si="138"/>
        <v>9.2180407594229479</v>
      </c>
      <c r="AJ1298">
        <f>(1/9.81)*(SQRT(9.81*2*Basic!$C$4)*SIN(RADIANS(AI1298))+(SQRT((SQRT(9.81*2*Basic!$C$4)*SIN(RADIANS(AI1298))*SQRT(9.81*2*Basic!$C$4)*SIN(RADIANS(AI1298)))-19.62*(-Basic!$C$3))))*SQRT(9.81*2*Basic!$C$4)*COS(RADIANS(AI1298))</f>
        <v>4.2772348105495679</v>
      </c>
    </row>
    <row r="1299" spans="6:36" x14ac:dyDescent="0.3">
      <c r="F1299" s="36">
        <f t="shared" si="135"/>
        <v>4.2753791245188326</v>
      </c>
      <c r="G1299" s="36">
        <f>Tool!$D$10+('Trajectory Map'!F1299*SIN(RADIANS(90-2*DEGREES(ASIN($D$5/2000))))/COS(RADIANS(90-2*DEGREES(ASIN($D$5/2000))))-('Trajectory Map'!F1299*'Trajectory Map'!F1299/((Tool!$D$9-Tool!$D$10)*4*COS(RADIANS(90-2*DEGREES(ASIN($D$5/2000))))*COS(RADIANS(90-2*DEGREES(ASIN($D$5/2000)))))))</f>
        <v>0.21270515961427527</v>
      </c>
      <c r="AC1299">
        <f t="shared" si="139"/>
        <v>1297</v>
      </c>
      <c r="AD1299">
        <f t="shared" si="136"/>
        <v>1522.4293087036915</v>
      </c>
      <c r="AE1299">
        <v>0</v>
      </c>
      <c r="AF1299">
        <v>0</v>
      </c>
      <c r="AG1299">
        <f t="shared" si="137"/>
        <v>40.42860354236408</v>
      </c>
      <c r="AH1299">
        <f t="shared" si="134"/>
        <v>80.857207084728159</v>
      </c>
      <c r="AI1299">
        <f t="shared" si="138"/>
        <v>9.1427929152718406</v>
      </c>
      <c r="AJ1299">
        <f>(1/9.81)*(SQRT(9.81*2*Basic!$C$4)*SIN(RADIANS(AI1299))+(SQRT((SQRT(9.81*2*Basic!$C$4)*SIN(RADIANS(AI1299))*SQRT(9.81*2*Basic!$C$4)*SIN(RADIANS(AI1299)))-19.62*(-Basic!$C$3))))*SQRT(9.81*2*Basic!$C$4)*COS(RADIANS(AI1299))</f>
        <v>4.2753791245188326</v>
      </c>
    </row>
    <row r="1300" spans="6:36" x14ac:dyDescent="0.3">
      <c r="F1300" s="36">
        <f t="shared" si="135"/>
        <v>4.2735149114959023</v>
      </c>
      <c r="G1300" s="36">
        <f>Tool!$D$10+('Trajectory Map'!F1300*SIN(RADIANS(90-2*DEGREES(ASIN($D$5/2000))))/COS(RADIANS(90-2*DEGREES(ASIN($D$5/2000))))-('Trajectory Map'!F1300*'Trajectory Map'!F1300/((Tool!$D$9-Tool!$D$10)*4*COS(RADIANS(90-2*DEGREES(ASIN($D$5/2000))))*COS(RADIANS(90-2*DEGREES(ASIN($D$5/2000)))))))</f>
        <v>0.21728551289395037</v>
      </c>
      <c r="AC1300">
        <f t="shared" si="139"/>
        <v>1298</v>
      </c>
      <c r="AD1300">
        <f t="shared" si="136"/>
        <v>1521.5768137034686</v>
      </c>
      <c r="AE1300">
        <v>0</v>
      </c>
      <c r="AF1300">
        <v>0</v>
      </c>
      <c r="AG1300">
        <f t="shared" si="137"/>
        <v>40.466248524107172</v>
      </c>
      <c r="AH1300">
        <f t="shared" si="134"/>
        <v>80.932497048214344</v>
      </c>
      <c r="AI1300">
        <f t="shared" si="138"/>
        <v>9.0675029517856558</v>
      </c>
      <c r="AJ1300">
        <f>(1/9.81)*(SQRT(9.81*2*Basic!$C$4)*SIN(RADIANS(AI1300))+(SQRT((SQRT(9.81*2*Basic!$C$4)*SIN(RADIANS(AI1300))*SQRT(9.81*2*Basic!$C$4)*SIN(RADIANS(AI1300)))-19.62*(-Basic!$C$3))))*SQRT(9.81*2*Basic!$C$4)*COS(RADIANS(AI1300))</f>
        <v>4.2735149114959023</v>
      </c>
    </row>
    <row r="1301" spans="6:36" x14ac:dyDescent="0.3">
      <c r="F1301" s="36">
        <f t="shared" si="135"/>
        <v>4.271642175855848</v>
      </c>
      <c r="G1301" s="36">
        <f>Tool!$D$10+('Trajectory Map'!F1301*SIN(RADIANS(90-2*DEGREES(ASIN($D$5/2000))))/COS(RADIANS(90-2*DEGREES(ASIN($D$5/2000))))-('Trajectory Map'!F1301*'Trajectory Map'!F1301/((Tool!$D$9-Tool!$D$10)*4*COS(RADIANS(90-2*DEGREES(ASIN($D$5/2000))))*COS(RADIANS(90-2*DEGREES(ASIN($D$5/2000)))))))</f>
        <v>0.22188423323940798</v>
      </c>
      <c r="AC1301">
        <f t="shared" si="139"/>
        <v>1299</v>
      </c>
      <c r="AD1301">
        <f t="shared" si="136"/>
        <v>1520.7231832256653</v>
      </c>
      <c r="AE1301">
        <v>0</v>
      </c>
      <c r="AF1301">
        <v>0</v>
      </c>
      <c r="AG1301">
        <f t="shared" si="137"/>
        <v>40.503914617199527</v>
      </c>
      <c r="AH1301">
        <f t="shared" si="134"/>
        <v>81.007829234399054</v>
      </c>
      <c r="AI1301">
        <f t="shared" si="138"/>
        <v>8.992170765600946</v>
      </c>
      <c r="AJ1301">
        <f>(1/9.81)*(SQRT(9.81*2*Basic!$C$4)*SIN(RADIANS(AI1301))+(SQRT((SQRT(9.81*2*Basic!$C$4)*SIN(RADIANS(AI1301))*SQRT(9.81*2*Basic!$C$4)*SIN(RADIANS(AI1301)))-19.62*(-Basic!$C$3))))*SQRT(9.81*2*Basic!$C$4)*COS(RADIANS(AI1301))</f>
        <v>4.271642175855848</v>
      </c>
    </row>
    <row r="1302" spans="6:36" x14ac:dyDescent="0.3">
      <c r="F1302" s="36">
        <f t="shared" si="135"/>
        <v>4.2697609219811534</v>
      </c>
      <c r="G1302" s="36">
        <f>Tool!$D$10+('Trajectory Map'!F1302*SIN(RADIANS(90-2*DEGREES(ASIN($D$5/2000))))/COS(RADIANS(90-2*DEGREES(ASIN($D$5/2000))))-('Trajectory Map'!F1302*'Trajectory Map'!F1302/((Tool!$D$9-Tool!$D$10)*4*COS(RADIANS(90-2*DEGREES(ASIN($D$5/2000))))*COS(RADIANS(90-2*DEGREES(ASIN($D$5/2000)))))))</f>
        <v>0.2265012746906474</v>
      </c>
      <c r="AC1302">
        <f t="shared" si="139"/>
        <v>1300</v>
      </c>
      <c r="AD1302">
        <f t="shared" si="136"/>
        <v>1519.8684153570664</v>
      </c>
      <c r="AE1302">
        <v>0</v>
      </c>
      <c r="AF1302">
        <v>0</v>
      </c>
      <c r="AG1302">
        <f t="shared" si="137"/>
        <v>40.541601873504518</v>
      </c>
      <c r="AH1302">
        <f t="shared" si="134"/>
        <v>81.083203747009037</v>
      </c>
      <c r="AI1302">
        <f t="shared" si="138"/>
        <v>8.916796252990963</v>
      </c>
      <c r="AJ1302">
        <f>(1/9.81)*(SQRT(9.81*2*Basic!$C$4)*SIN(RADIANS(AI1302))+(SQRT((SQRT(9.81*2*Basic!$C$4)*SIN(RADIANS(AI1302))*SQRT(9.81*2*Basic!$C$4)*SIN(RADIANS(AI1302)))-19.62*(-Basic!$C$3))))*SQRT(9.81*2*Basic!$C$4)*COS(RADIANS(AI1302))</f>
        <v>4.2697609219811534</v>
      </c>
    </row>
    <row r="1303" spans="6:36" x14ac:dyDescent="0.3">
      <c r="F1303" s="36">
        <f t="shared" si="135"/>
        <v>4.2678711542615932</v>
      </c>
      <c r="G1303" s="36">
        <f>Tool!$D$10+('Trajectory Map'!F1303*SIN(RADIANS(90-2*DEGREES(ASIN($D$5/2000))))/COS(RADIANS(90-2*DEGREES(ASIN($D$5/2000))))-('Trajectory Map'!F1303*'Trajectory Map'!F1303/((Tool!$D$9-Tool!$D$10)*4*COS(RADIANS(90-2*DEGREES(ASIN($D$5/2000))))*COS(RADIANS(90-2*DEGREES(ASIN($D$5/2000)))))))</f>
        <v>0.23113659113393181</v>
      </c>
      <c r="AC1303">
        <f t="shared" si="139"/>
        <v>1301</v>
      </c>
      <c r="AD1303">
        <f t="shared" si="136"/>
        <v>1519.0125081775989</v>
      </c>
      <c r="AE1303">
        <v>0</v>
      </c>
      <c r="AF1303">
        <v>0</v>
      </c>
      <c r="AG1303">
        <f t="shared" si="137"/>
        <v>40.579310345068009</v>
      </c>
      <c r="AH1303">
        <f t="shared" si="134"/>
        <v>81.158620690136019</v>
      </c>
      <c r="AI1303">
        <f t="shared" si="138"/>
        <v>8.8413793098639815</v>
      </c>
      <c r="AJ1303">
        <f>(1/9.81)*(SQRT(9.81*2*Basic!$C$4)*SIN(RADIANS(AI1303))+(SQRT((SQRT(9.81*2*Basic!$C$4)*SIN(RADIANS(AI1303))*SQRT(9.81*2*Basic!$C$4)*SIN(RADIANS(AI1303)))-19.62*(-Basic!$C$3))))*SQRT(9.81*2*Basic!$C$4)*COS(RADIANS(AI1303))</f>
        <v>4.2678711542615932</v>
      </c>
    </row>
    <row r="1304" spans="6:36" x14ac:dyDescent="0.3">
      <c r="F1304" s="36">
        <f t="shared" si="135"/>
        <v>4.2659728770941232</v>
      </c>
      <c r="G1304" s="36">
        <f>Tool!$D$10+('Trajectory Map'!F1304*SIN(RADIANS(90-2*DEGREES(ASIN($D$5/2000))))/COS(RADIANS(90-2*DEGREES(ASIN($D$5/2000))))-('Trajectory Map'!F1304*'Trajectory Map'!F1304/((Tool!$D$9-Tool!$D$10)*4*COS(RADIANS(90-2*DEGREES(ASIN($D$5/2000))))*COS(RADIANS(90-2*DEGREES(ASIN($D$5/2000)))))))</f>
        <v>0.23579013630237045</v>
      </c>
      <c r="AC1304">
        <f t="shared" si="139"/>
        <v>1302</v>
      </c>
      <c r="AD1304">
        <f t="shared" si="136"/>
        <v>1518.1554597602974</v>
      </c>
      <c r="AE1304">
        <v>0</v>
      </c>
      <c r="AF1304">
        <v>0</v>
      </c>
      <c r="AG1304">
        <f t="shared" si="137"/>
        <v>40.617040084119317</v>
      </c>
      <c r="AH1304">
        <f t="shared" si="134"/>
        <v>81.234080168238634</v>
      </c>
      <c r="AI1304">
        <f t="shared" si="138"/>
        <v>8.7659198317613658</v>
      </c>
      <c r="AJ1304">
        <f>(1/9.81)*(SQRT(9.81*2*Basic!$C$4)*SIN(RADIANS(AI1304))+(SQRT((SQRT(9.81*2*Basic!$C$4)*SIN(RADIANS(AI1304))*SQRT(9.81*2*Basic!$C$4)*SIN(RADIANS(AI1304)))-19.62*(-Basic!$C$3))))*SQRT(9.81*2*Basic!$C$4)*COS(RADIANS(AI1304))</f>
        <v>4.2659728770941232</v>
      </c>
    </row>
    <row r="1305" spans="6:36" x14ac:dyDescent="0.3">
      <c r="F1305" s="36">
        <f t="shared" si="135"/>
        <v>4.2640660948827671</v>
      </c>
      <c r="G1305" s="36">
        <f>Tool!$D$10+('Trajectory Map'!F1305*SIN(RADIANS(90-2*DEGREES(ASIN($D$5/2000))))/COS(RADIANS(90-2*DEGREES(ASIN($D$5/2000))))-('Trajectory Map'!F1305*'Trajectory Map'!F1305/((Tool!$D$9-Tool!$D$10)*4*COS(RADIANS(90-2*DEGREES(ASIN($D$5/2000))))*COS(RADIANS(90-2*DEGREES(ASIN($D$5/2000)))))))</f>
        <v>0.24046186377652257</v>
      </c>
      <c r="AC1305">
        <f t="shared" si="139"/>
        <v>1303</v>
      </c>
      <c r="AD1305">
        <f t="shared" si="136"/>
        <v>1517.2972681712704</v>
      </c>
      <c r="AE1305">
        <v>0</v>
      </c>
      <c r="AF1305">
        <v>0</v>
      </c>
      <c r="AG1305">
        <f t="shared" si="137"/>
        <v>40.654791143072117</v>
      </c>
      <c r="AH1305">
        <f t="shared" si="134"/>
        <v>81.309582286144234</v>
      </c>
      <c r="AI1305">
        <f t="shared" si="138"/>
        <v>8.6904177138557657</v>
      </c>
      <c r="AJ1305">
        <f>(1/9.81)*(SQRT(9.81*2*Basic!$C$4)*SIN(RADIANS(AI1305))+(SQRT((SQRT(9.81*2*Basic!$C$4)*SIN(RADIANS(AI1305))*SQRT(9.81*2*Basic!$C$4)*SIN(RADIANS(AI1305)))-19.62*(-Basic!$C$3))))*SQRT(9.81*2*Basic!$C$4)*COS(RADIANS(AI1305))</f>
        <v>4.2640660948827671</v>
      </c>
    </row>
    <row r="1306" spans="6:36" x14ac:dyDescent="0.3">
      <c r="F1306" s="36">
        <f t="shared" si="135"/>
        <v>4.2621508120384792</v>
      </c>
      <c r="G1306" s="36">
        <f>Tool!$D$10+('Trajectory Map'!F1306*SIN(RADIANS(90-2*DEGREES(ASIN($D$5/2000))))/COS(RADIANS(90-2*DEGREES(ASIN($D$5/2000))))-('Trajectory Map'!F1306*'Trajectory Map'!F1306/((Tool!$D$9-Tool!$D$10)*4*COS(RADIANS(90-2*DEGREES(ASIN($D$5/2000))))*COS(RADIANS(90-2*DEGREES(ASIN($D$5/2000)))))))</f>
        <v>0.2451517269850636</v>
      </c>
      <c r="AC1306">
        <f t="shared" si="139"/>
        <v>1304</v>
      </c>
      <c r="AD1306">
        <f t="shared" si="136"/>
        <v>1516.4379314696662</v>
      </c>
      <c r="AE1306">
        <v>0</v>
      </c>
      <c r="AF1306">
        <v>0</v>
      </c>
      <c r="AG1306">
        <f t="shared" si="137"/>
        <v>40.692563574525423</v>
      </c>
      <c r="AH1306">
        <f t="shared" si="134"/>
        <v>81.385127149050845</v>
      </c>
      <c r="AI1306">
        <f t="shared" si="138"/>
        <v>8.6148728509491548</v>
      </c>
      <c r="AJ1306">
        <f>(1/9.81)*(SQRT(9.81*2*Basic!$C$4)*SIN(RADIANS(AI1306))+(SQRT((SQRT(9.81*2*Basic!$C$4)*SIN(RADIANS(AI1306))*SQRT(9.81*2*Basic!$C$4)*SIN(RADIANS(AI1306)))-19.62*(-Basic!$C$3))))*SQRT(9.81*2*Basic!$C$4)*COS(RADIANS(AI1306))</f>
        <v>4.2621508120384792</v>
      </c>
    </row>
    <row r="1307" spans="6:36" x14ac:dyDescent="0.3">
      <c r="F1307" s="36">
        <f t="shared" si="135"/>
        <v>4.2602270329790484</v>
      </c>
      <c r="G1307" s="36">
        <f>Tool!$D$10+('Trajectory Map'!F1307*SIN(RADIANS(90-2*DEGREES(ASIN($D$5/2000))))/COS(RADIANS(90-2*DEGREES(ASIN($D$5/2000))))-('Trajectory Map'!F1307*'Trajectory Map'!F1307/((Tool!$D$9-Tool!$D$10)*4*COS(RADIANS(90-2*DEGREES(ASIN($D$5/2000))))*COS(RADIANS(90-2*DEGREES(ASIN($D$5/2000)))))))</f>
        <v>0.2498596792053398</v>
      </c>
      <c r="AC1307">
        <f t="shared" si="139"/>
        <v>1305</v>
      </c>
      <c r="AD1307">
        <f t="shared" si="136"/>
        <v>1515.5774477076386</v>
      </c>
      <c r="AE1307">
        <v>0</v>
      </c>
      <c r="AF1307">
        <v>0</v>
      </c>
      <c r="AG1307">
        <f t="shared" si="137"/>
        <v>40.730357431264451</v>
      </c>
      <c r="AH1307">
        <f t="shared" si="134"/>
        <v>81.460714862528903</v>
      </c>
      <c r="AI1307">
        <f t="shared" si="138"/>
        <v>8.5392851374710972</v>
      </c>
      <c r="AJ1307">
        <f>(1/9.81)*(SQRT(9.81*2*Basic!$C$4)*SIN(RADIANS(AI1307))+(SQRT((SQRT(9.81*2*Basic!$C$4)*SIN(RADIANS(AI1307))*SQRT(9.81*2*Basic!$C$4)*SIN(RADIANS(AI1307)))-19.62*(-Basic!$C$3))))*SQRT(9.81*2*Basic!$C$4)*COS(RADIANS(AI1307))</f>
        <v>4.2602270329790484</v>
      </c>
    </row>
    <row r="1308" spans="6:36" x14ac:dyDescent="0.3">
      <c r="F1308" s="36">
        <f t="shared" si="135"/>
        <v>4.2582947621289637</v>
      </c>
      <c r="G1308" s="36">
        <f>Tool!$D$10+('Trajectory Map'!F1308*SIN(RADIANS(90-2*DEGREES(ASIN($D$5/2000))))/COS(RADIANS(90-2*DEGREES(ASIN($D$5/2000))))-('Trajectory Map'!F1308*'Trajectory Map'!F1308/((Tool!$D$9-Tool!$D$10)*4*COS(RADIANS(90-2*DEGREES(ASIN($D$5/2000))))*COS(RADIANS(90-2*DEGREES(ASIN($D$5/2000)))))))</f>
        <v>0.25458567356402328</v>
      </c>
      <c r="AC1308">
        <f t="shared" si="139"/>
        <v>1306</v>
      </c>
      <c r="AD1308">
        <f t="shared" si="136"/>
        <v>1514.7158149303123</v>
      </c>
      <c r="AE1308">
        <v>0</v>
      </c>
      <c r="AF1308">
        <v>0</v>
      </c>
      <c r="AG1308">
        <f t="shared" si="137"/>
        <v>40.768172766261678</v>
      </c>
      <c r="AH1308">
        <f t="shared" si="134"/>
        <v>81.536345532523356</v>
      </c>
      <c r="AI1308">
        <f t="shared" si="138"/>
        <v>8.4636544674766441</v>
      </c>
      <c r="AJ1308">
        <f>(1/9.81)*(SQRT(9.81*2*Basic!$C$4)*SIN(RADIANS(AI1308))+(SQRT((SQRT(9.81*2*Basic!$C$4)*SIN(RADIANS(AI1308))*SQRT(9.81*2*Basic!$C$4)*SIN(RADIANS(AI1308)))-19.62*(-Basic!$C$3))))*SQRT(9.81*2*Basic!$C$4)*COS(RADIANS(AI1308))</f>
        <v>4.2582947621289637</v>
      </c>
    </row>
    <row r="1309" spans="6:36" x14ac:dyDescent="0.3">
      <c r="F1309" s="36">
        <f t="shared" si="135"/>
        <v>4.2563540039192977</v>
      </c>
      <c r="G1309" s="36">
        <f>Tool!$D$10+('Trajectory Map'!F1309*SIN(RADIANS(90-2*DEGREES(ASIN($D$5/2000))))/COS(RADIANS(90-2*DEGREES(ASIN($D$5/2000))))-('Trajectory Map'!F1309*'Trajectory Map'!F1309/((Tool!$D$9-Tool!$D$10)*4*COS(RADIANS(90-2*DEGREES(ASIN($D$5/2000))))*COS(RADIANS(90-2*DEGREES(ASIN($D$5/2000)))))))</f>
        <v>0.25932966303771776</v>
      </c>
      <c r="AC1309">
        <f t="shared" si="139"/>
        <v>1307</v>
      </c>
      <c r="AD1309">
        <f t="shared" si="136"/>
        <v>1513.8530311757479</v>
      </c>
      <c r="AE1309">
        <v>0</v>
      </c>
      <c r="AF1309">
        <v>0</v>
      </c>
      <c r="AG1309">
        <f t="shared" si="137"/>
        <v>40.806009632677664</v>
      </c>
      <c r="AH1309">
        <f t="shared" si="134"/>
        <v>81.612019265355329</v>
      </c>
      <c r="AI1309">
        <f t="shared" si="138"/>
        <v>8.3879807346446711</v>
      </c>
      <c r="AJ1309">
        <f>(1/9.81)*(SQRT(9.81*2*Basic!$C$4)*SIN(RADIANS(AI1309))+(SQRT((SQRT(9.81*2*Basic!$C$4)*SIN(RADIANS(AI1309))*SQRT(9.81*2*Basic!$C$4)*SIN(RADIANS(AI1309)))-19.62*(-Basic!$C$3))))*SQRT(9.81*2*Basic!$C$4)*COS(RADIANS(AI1309))</f>
        <v>4.2563540039192977</v>
      </c>
    </row>
    <row r="1310" spans="6:36" x14ac:dyDescent="0.3">
      <c r="F1310" s="36">
        <f t="shared" si="135"/>
        <v>4.2544047627875914</v>
      </c>
      <c r="G1310" s="36">
        <f>Tool!$D$10+('Trajectory Map'!F1310*SIN(RADIANS(90-2*DEGREES(ASIN($D$5/2000))))/COS(RADIANS(90-2*DEGREES(ASIN($D$5/2000))))-('Trajectory Map'!F1310*'Trajectory Map'!F1310/((Tool!$D$9-Tool!$D$10)*4*COS(RADIANS(90-2*DEGREES(ASIN($D$5/2000))))*COS(RADIANS(90-2*DEGREES(ASIN($D$5/2000)))))))</f>
        <v>0.26409160045356961</v>
      </c>
      <c r="AC1310">
        <f t="shared" si="139"/>
        <v>1308</v>
      </c>
      <c r="AD1310">
        <f t="shared" si="136"/>
        <v>1512.9890944749072</v>
      </c>
      <c r="AE1310">
        <v>0</v>
      </c>
      <c r="AF1310">
        <v>0</v>
      </c>
      <c r="AG1310">
        <f t="shared" si="137"/>
        <v>40.843868083862112</v>
      </c>
      <c r="AH1310">
        <f t="shared" si="134"/>
        <v>81.687736167724225</v>
      </c>
      <c r="AI1310">
        <f t="shared" si="138"/>
        <v>8.3122638322757751</v>
      </c>
      <c r="AJ1310">
        <f>(1/9.81)*(SQRT(9.81*2*Basic!$C$4)*SIN(RADIANS(AI1310))+(SQRT((SQRT(9.81*2*Basic!$C$4)*SIN(RADIANS(AI1310))*SQRT(9.81*2*Basic!$C$4)*SIN(RADIANS(AI1310)))-19.62*(-Basic!$C$3))))*SQRT(9.81*2*Basic!$C$4)*COS(RADIANS(AI1310))</f>
        <v>4.2544047627875914</v>
      </c>
    </row>
    <row r="1311" spans="6:36" x14ac:dyDescent="0.3">
      <c r="F1311" s="36">
        <f t="shared" si="135"/>
        <v>4.2524470431777202</v>
      </c>
      <c r="G1311" s="36">
        <f>Tool!$D$10+('Trajectory Map'!F1311*SIN(RADIANS(90-2*DEGREES(ASIN($D$5/2000))))/COS(RADIANS(90-2*DEGREES(ASIN($D$5/2000))))-('Trajectory Map'!F1311*'Trajectory Map'!F1311/((Tool!$D$9-Tool!$D$10)*4*COS(RADIANS(90-2*DEGREES(ASIN($D$5/2000))))*COS(RADIANS(90-2*DEGREES(ASIN($D$5/2000)))))))</f>
        <v>0.26887143848990691</v>
      </c>
      <c r="AC1311">
        <f t="shared" si="139"/>
        <v>1309</v>
      </c>
      <c r="AD1311">
        <f t="shared" si="136"/>
        <v>1512.1240028516179</v>
      </c>
      <c r="AE1311">
        <v>0</v>
      </c>
      <c r="AF1311">
        <v>0</v>
      </c>
      <c r="AG1311">
        <f t="shared" si="137"/>
        <v>40.881748173354787</v>
      </c>
      <c r="AH1311">
        <f t="shared" si="134"/>
        <v>81.763496346709573</v>
      </c>
      <c r="AI1311">
        <f t="shared" si="138"/>
        <v>8.236503653290427</v>
      </c>
      <c r="AJ1311">
        <f>(1/9.81)*(SQRT(9.81*2*Basic!$C$4)*SIN(RADIANS(AI1311))+(SQRT((SQRT(9.81*2*Basic!$C$4)*SIN(RADIANS(AI1311))*SQRT(9.81*2*Basic!$C$4)*SIN(RADIANS(AI1311)))-19.62*(-Basic!$C$3))))*SQRT(9.81*2*Basic!$C$4)*COS(RADIANS(AI1311))</f>
        <v>4.2524470431777202</v>
      </c>
    </row>
    <row r="1312" spans="6:36" x14ac:dyDescent="0.3">
      <c r="F1312" s="36">
        <f t="shared" si="135"/>
        <v>4.2504808495397866</v>
      </c>
      <c r="G1312" s="36">
        <f>Tool!$D$10+('Trajectory Map'!F1312*SIN(RADIANS(90-2*DEGREES(ASIN($D$5/2000))))/COS(RADIANS(90-2*DEGREES(ASIN($D$5/2000))))-('Trajectory Map'!F1312*'Trajectory Map'!F1312/((Tool!$D$9-Tool!$D$10)*4*COS(RADIANS(90-2*DEGREES(ASIN($D$5/2000))))*COS(RADIANS(90-2*DEGREES(ASIN($D$5/2000)))))))</f>
        <v>0.27366912967683898</v>
      </c>
      <c r="AC1312">
        <f t="shared" si="139"/>
        <v>1310</v>
      </c>
      <c r="AD1312">
        <f t="shared" si="136"/>
        <v>1511.2577543225377</v>
      </c>
      <c r="AE1312">
        <v>0</v>
      </c>
      <c r="AF1312">
        <v>0</v>
      </c>
      <c r="AG1312">
        <f t="shared" si="137"/>
        <v>40.919649954886516</v>
      </c>
      <c r="AH1312">
        <f t="shared" si="134"/>
        <v>81.839299909773032</v>
      </c>
      <c r="AI1312">
        <f t="shared" si="138"/>
        <v>8.1607000902269675</v>
      </c>
      <c r="AJ1312">
        <f>(1/9.81)*(SQRT(9.81*2*Basic!$C$4)*SIN(RADIANS(AI1312))+(SQRT((SQRT(9.81*2*Basic!$C$4)*SIN(RADIANS(AI1312))*SQRT(9.81*2*Basic!$C$4)*SIN(RADIANS(AI1312)))-19.62*(-Basic!$C$3))))*SQRT(9.81*2*Basic!$C$4)*COS(RADIANS(AI1312))</f>
        <v>4.2504808495397866</v>
      </c>
    </row>
    <row r="1313" spans="6:36" x14ac:dyDescent="0.3">
      <c r="F1313" s="36">
        <f t="shared" si="135"/>
        <v>4.2485061863299816</v>
      </c>
      <c r="G1313" s="36">
        <f>Tool!$D$10+('Trajectory Map'!F1313*SIN(RADIANS(90-2*DEGREES(ASIN($D$5/2000))))/COS(RADIANS(90-2*DEGREES(ASIN($D$5/2000))))-('Trajectory Map'!F1313*'Trajectory Map'!F1313/((Tool!$D$9-Tool!$D$10)*4*COS(RADIANS(90-2*DEGREES(ASIN($D$5/2000))))*COS(RADIANS(90-2*DEGREES(ASIN($D$5/2000)))))))</f>
        <v>0.27848462639689986</v>
      </c>
      <c r="AC1313">
        <f t="shared" si="139"/>
        <v>1311</v>
      </c>
      <c r="AD1313">
        <f t="shared" si="136"/>
        <v>1510.3903468971191</v>
      </c>
      <c r="AE1313">
        <v>0</v>
      </c>
      <c r="AF1313">
        <v>0</v>
      </c>
      <c r="AG1313">
        <f t="shared" si="137"/>
        <v>40.957573482380127</v>
      </c>
      <c r="AH1313">
        <f t="shared" si="134"/>
        <v>81.915146964760254</v>
      </c>
      <c r="AI1313">
        <f t="shared" si="138"/>
        <v>8.0848530352397461</v>
      </c>
      <c r="AJ1313">
        <f>(1/9.81)*(SQRT(9.81*2*Basic!$C$4)*SIN(RADIANS(AI1313))+(SQRT((SQRT(9.81*2*Basic!$C$4)*SIN(RADIANS(AI1313))*SQRT(9.81*2*Basic!$C$4)*SIN(RADIANS(AI1313)))-19.62*(-Basic!$C$3))))*SQRT(9.81*2*Basic!$C$4)*COS(RADIANS(AI1313))</f>
        <v>4.2485061863299816</v>
      </c>
    </row>
    <row r="1314" spans="6:36" x14ac:dyDescent="0.3">
      <c r="F1314" s="36">
        <f t="shared" si="135"/>
        <v>4.2465230580104727</v>
      </c>
      <c r="G1314" s="36">
        <f>Tool!$D$10+('Trajectory Map'!F1314*SIN(RADIANS(90-2*DEGREES(ASIN($D$5/2000))))/COS(RADIANS(90-2*DEGREES(ASIN($D$5/2000))))-('Trajectory Map'!F1314*'Trajectory Map'!F1314/((Tool!$D$9-Tool!$D$10)*4*COS(RADIANS(90-2*DEGREES(ASIN($D$5/2000))))*COS(RADIANS(90-2*DEGREES(ASIN($D$5/2000)))))))</f>
        <v>0.2833178808856549</v>
      </c>
      <c r="AC1314">
        <f t="shared" si="139"/>
        <v>1312</v>
      </c>
      <c r="AD1314">
        <f t="shared" si="136"/>
        <v>1509.5217785775733</v>
      </c>
      <c r="AE1314">
        <v>0</v>
      </c>
      <c r="AF1314">
        <v>0</v>
      </c>
      <c r="AG1314">
        <f t="shared" si="137"/>
        <v>40.995518809951477</v>
      </c>
      <c r="AH1314">
        <f t="shared" si="134"/>
        <v>81.991037619902954</v>
      </c>
      <c r="AI1314">
        <f t="shared" si="138"/>
        <v>8.0089623800970458</v>
      </c>
      <c r="AJ1314">
        <f>(1/9.81)*(SQRT(9.81*2*Basic!$C$4)*SIN(RADIANS(AI1314))+(SQRT((SQRT(9.81*2*Basic!$C$4)*SIN(RADIANS(AI1314))*SQRT(9.81*2*Basic!$C$4)*SIN(RADIANS(AI1314)))-19.62*(-Basic!$C$3))))*SQRT(9.81*2*Basic!$C$4)*COS(RADIANS(AI1314))</f>
        <v>4.2465230580104727</v>
      </c>
    </row>
    <row r="1315" spans="6:36" x14ac:dyDescent="0.3">
      <c r="F1315" s="36">
        <f t="shared" si="135"/>
        <v>4.2445314690492761</v>
      </c>
      <c r="G1315" s="36">
        <f>Tool!$D$10+('Trajectory Map'!F1315*SIN(RADIANS(90-2*DEGREES(ASIN($D$5/2000))))/COS(RADIANS(90-2*DEGREES(ASIN($D$5/2000))))-('Trajectory Map'!F1315*'Trajectory Map'!F1315/((Tool!$D$9-Tool!$D$10)*4*COS(RADIANS(90-2*DEGREES(ASIN($D$5/2000))))*COS(RADIANS(90-2*DEGREES(ASIN($D$5/2000)))))))</f>
        <v>0.28816884523232966</v>
      </c>
      <c r="AC1315">
        <f t="shared" si="139"/>
        <v>1313</v>
      </c>
      <c r="AD1315">
        <f t="shared" si="136"/>
        <v>1508.6520473588334</v>
      </c>
      <c r="AE1315">
        <v>0</v>
      </c>
      <c r="AF1315">
        <v>0</v>
      </c>
      <c r="AG1315">
        <f t="shared" si="137"/>
        <v>41.033485991910396</v>
      </c>
      <c r="AH1315">
        <f t="shared" si="134"/>
        <v>82.066971983820793</v>
      </c>
      <c r="AI1315">
        <f t="shared" si="138"/>
        <v>7.9330280161792075</v>
      </c>
      <c r="AJ1315">
        <f>(1/9.81)*(SQRT(9.81*2*Basic!$C$4)*SIN(RADIANS(AI1315))+(SQRT((SQRT(9.81*2*Basic!$C$4)*SIN(RADIANS(AI1315))*SQRT(9.81*2*Basic!$C$4)*SIN(RADIANS(AI1315)))-19.62*(-Basic!$C$3))))*SQRT(9.81*2*Basic!$C$4)*COS(RADIANS(AI1315))</f>
        <v>4.2445314690492761</v>
      </c>
    </row>
    <row r="1316" spans="6:36" x14ac:dyDescent="0.3">
      <c r="F1316" s="36">
        <f t="shared" si="135"/>
        <v>4.2425314239201244</v>
      </c>
      <c r="G1316" s="36">
        <f>Tool!$D$10+('Trajectory Map'!F1316*SIN(RADIANS(90-2*DEGREES(ASIN($D$5/2000))))/COS(RADIANS(90-2*DEGREES(ASIN($D$5/2000))))-('Trajectory Map'!F1316*'Trajectory Map'!F1316/((Tool!$D$9-Tool!$D$10)*4*COS(RADIANS(90-2*DEGREES(ASIN($D$5/2000))))*COS(RADIANS(90-2*DEGREES(ASIN($D$5/2000)))))))</f>
        <v>0.29303747138044933</v>
      </c>
      <c r="AC1316">
        <f t="shared" si="139"/>
        <v>1314</v>
      </c>
      <c r="AD1316">
        <f t="shared" si="136"/>
        <v>1507.7811512285195</v>
      </c>
      <c r="AE1316">
        <v>0</v>
      </c>
      <c r="AF1316">
        <v>0</v>
      </c>
      <c r="AG1316">
        <f t="shared" si="137"/>
        <v>41.071475082761751</v>
      </c>
      <c r="AH1316">
        <f t="shared" si="134"/>
        <v>82.142950165523501</v>
      </c>
      <c r="AI1316">
        <f t="shared" si="138"/>
        <v>7.8570498344764985</v>
      </c>
      <c r="AJ1316">
        <f>(1/9.81)*(SQRT(9.81*2*Basic!$C$4)*SIN(RADIANS(AI1316))+(SQRT((SQRT(9.81*2*Basic!$C$4)*SIN(RADIANS(AI1316))*SQRT(9.81*2*Basic!$C$4)*SIN(RADIANS(AI1316)))-19.62*(-Basic!$C$3))))*SQRT(9.81*2*Basic!$C$4)*COS(RADIANS(AI1316))</f>
        <v>4.2425314239201244</v>
      </c>
    </row>
    <row r="1317" spans="6:36" x14ac:dyDescent="0.3">
      <c r="F1317" s="36">
        <f t="shared" si="135"/>
        <v>4.2405229271023543</v>
      </c>
      <c r="G1317" s="36">
        <f>Tool!$D$10+('Trajectory Map'!F1317*SIN(RADIANS(90-2*DEGREES(ASIN($D$5/2000))))/COS(RADIANS(90-2*DEGREES(ASIN($D$5/2000))))-('Trajectory Map'!F1317*'Trajectory Map'!F1317/((Tool!$D$9-Tool!$D$10)*4*COS(RADIANS(90-2*DEGREES(ASIN($D$5/2000))))*COS(RADIANS(90-2*DEGREES(ASIN($D$5/2000)))))))</f>
        <v>0.29792371112843785</v>
      </c>
      <c r="AC1317">
        <f t="shared" si="139"/>
        <v>1315</v>
      </c>
      <c r="AD1317">
        <f t="shared" si="136"/>
        <v>1506.9090881669006</v>
      </c>
      <c r="AE1317">
        <v>0</v>
      </c>
      <c r="AF1317">
        <v>0</v>
      </c>
      <c r="AG1317">
        <f t="shared" si="137"/>
        <v>41.109486137206353</v>
      </c>
      <c r="AH1317">
        <f t="shared" si="134"/>
        <v>82.218972274412707</v>
      </c>
      <c r="AI1317">
        <f t="shared" si="138"/>
        <v>7.7810277255872933</v>
      </c>
      <c r="AJ1317">
        <f>(1/9.81)*(SQRT(9.81*2*Basic!$C$4)*SIN(RADIANS(AI1317))+(SQRT((SQRT(9.81*2*Basic!$C$4)*SIN(RADIANS(AI1317))*SQRT(9.81*2*Basic!$C$4)*SIN(RADIANS(AI1317)))-19.62*(-Basic!$C$3))))*SQRT(9.81*2*Basic!$C$4)*COS(RADIANS(AI1317))</f>
        <v>4.2405229271023543</v>
      </c>
    </row>
    <row r="1318" spans="6:36" x14ac:dyDescent="0.3">
      <c r="F1318" s="36">
        <f t="shared" si="135"/>
        <v>4.2385059830807617</v>
      </c>
      <c r="G1318" s="36">
        <f>Tool!$D$10+('Trajectory Map'!F1318*SIN(RADIANS(90-2*DEGREES(ASIN($D$5/2000))))/COS(RADIANS(90-2*DEGREES(ASIN($D$5/2000))))-('Trajectory Map'!F1318*'Trajectory Map'!F1318/((Tool!$D$9-Tool!$D$10)*4*COS(RADIANS(90-2*DEGREES(ASIN($D$5/2000))))*COS(RADIANS(90-2*DEGREES(ASIN($D$5/2000)))))))</f>
        <v>0.30282751613028447</v>
      </c>
      <c r="AC1318">
        <f t="shared" si="139"/>
        <v>1316</v>
      </c>
      <c r="AD1318">
        <f t="shared" si="136"/>
        <v>1506.0358561468581</v>
      </c>
      <c r="AE1318">
        <v>0</v>
      </c>
      <c r="AF1318">
        <v>0</v>
      </c>
      <c r="AG1318">
        <f t="shared" si="137"/>
        <v>41.147519210142086</v>
      </c>
      <c r="AH1318">
        <f t="shared" si="134"/>
        <v>82.295038420284172</v>
      </c>
      <c r="AI1318">
        <f t="shared" si="138"/>
        <v>7.7049615797158282</v>
      </c>
      <c r="AJ1318">
        <f>(1/9.81)*(SQRT(9.81*2*Basic!$C$4)*SIN(RADIANS(AI1318))+(SQRT((SQRT(9.81*2*Basic!$C$4)*SIN(RADIANS(AI1318))*SQRT(9.81*2*Basic!$C$4)*SIN(RADIANS(AI1318)))-19.62*(-Basic!$C$3))))*SQRT(9.81*2*Basic!$C$4)*COS(RADIANS(AI1318))</f>
        <v>4.2385059830807617</v>
      </c>
    </row>
    <row r="1319" spans="6:36" x14ac:dyDescent="0.3">
      <c r="F1319" s="36">
        <f t="shared" si="135"/>
        <v>4.2364805963454923</v>
      </c>
      <c r="G1319" s="36">
        <f>Tool!$D$10+('Trajectory Map'!F1319*SIN(RADIANS(90-2*DEGREES(ASIN($D$5/2000))))/COS(RADIANS(90-2*DEGREES(ASIN($D$5/2000))))-('Trajectory Map'!F1319*'Trajectory Map'!F1319/((Tool!$D$9-Tool!$D$10)*4*COS(RADIANS(90-2*DEGREES(ASIN($D$5/2000))))*COS(RADIANS(90-2*DEGREES(ASIN($D$5/2000)))))))</f>
        <v>0.30774883789612861</v>
      </c>
      <c r="AC1319">
        <f t="shared" si="139"/>
        <v>1317</v>
      </c>
      <c r="AD1319">
        <f t="shared" si="136"/>
        <v>1505.1614531338491</v>
      </c>
      <c r="AE1319">
        <v>0</v>
      </c>
      <c r="AF1319">
        <v>0</v>
      </c>
      <c r="AG1319">
        <f t="shared" si="137"/>
        <v>41.185574356664823</v>
      </c>
      <c r="AH1319">
        <f t="shared" si="134"/>
        <v>82.371148713329646</v>
      </c>
      <c r="AI1319">
        <f t="shared" si="138"/>
        <v>7.6288512866703542</v>
      </c>
      <c r="AJ1319">
        <f>(1/9.81)*(SQRT(9.81*2*Basic!$C$4)*SIN(RADIANS(AI1319))+(SQRT((SQRT(9.81*2*Basic!$C$4)*SIN(RADIANS(AI1319))*SQRT(9.81*2*Basic!$C$4)*SIN(RADIANS(AI1319)))-19.62*(-Basic!$C$3))))*SQRT(9.81*2*Basic!$C$4)*COS(RADIANS(AI1319))</f>
        <v>4.2364805963454923</v>
      </c>
    </row>
    <row r="1320" spans="6:36" x14ac:dyDescent="0.3">
      <c r="F1320" s="36">
        <f t="shared" si="135"/>
        <v>4.2344467713919016</v>
      </c>
      <c r="G1320" s="36">
        <f>Tool!$D$10+('Trajectory Map'!F1320*SIN(RADIANS(90-2*DEGREES(ASIN($D$5/2000))))/COS(RADIANS(90-2*DEGREES(ASIN($D$5/2000))))-('Trajectory Map'!F1320*'Trajectory Map'!F1320/((Tool!$D$9-Tool!$D$10)*4*COS(RADIANS(90-2*DEGREES(ASIN($D$5/2000))))*COS(RADIANS(90-2*DEGREES(ASIN($D$5/2000)))))))</f>
        <v>0.31268762779292469</v>
      </c>
      <c r="AC1320">
        <f t="shared" si="139"/>
        <v>1318</v>
      </c>
      <c r="AD1320">
        <f t="shared" si="136"/>
        <v>1504.2858770858684</v>
      </c>
      <c r="AE1320">
        <v>0</v>
      </c>
      <c r="AF1320">
        <v>0</v>
      </c>
      <c r="AG1320">
        <f t="shared" si="137"/>
        <v>41.22365163206949</v>
      </c>
      <c r="AH1320">
        <f t="shared" si="134"/>
        <v>82.447303264138981</v>
      </c>
      <c r="AI1320">
        <f t="shared" si="138"/>
        <v>7.5526967358610193</v>
      </c>
      <c r="AJ1320">
        <f>(1/9.81)*(SQRT(9.81*2*Basic!$C$4)*SIN(RADIANS(AI1320))+(SQRT((SQRT(9.81*2*Basic!$C$4)*SIN(RADIANS(AI1320))*SQRT(9.81*2*Basic!$C$4)*SIN(RADIANS(AI1320)))-19.62*(-Basic!$C$3))))*SQRT(9.81*2*Basic!$C$4)*COS(RADIANS(AI1320))</f>
        <v>4.2344467713919016</v>
      </c>
    </row>
    <row r="1321" spans="6:36" x14ac:dyDescent="0.3">
      <c r="F1321" s="36">
        <f t="shared" si="135"/>
        <v>4.2324045127204295</v>
      </c>
      <c r="G1321" s="36">
        <f>Tool!$D$10+('Trajectory Map'!F1321*SIN(RADIANS(90-2*DEGREES(ASIN($D$5/2000))))/COS(RADIANS(90-2*DEGREES(ASIN($D$5/2000))))-('Trajectory Map'!F1321*'Trajectory Map'!F1321/((Tool!$D$9-Tool!$D$10)*4*COS(RADIANS(90-2*DEGREES(ASIN($D$5/2000))))*COS(RADIANS(90-2*DEGREES(ASIN($D$5/2000)))))))</f>
        <v>0.31764383704505494</v>
      </c>
      <c r="AC1321">
        <f t="shared" si="139"/>
        <v>1319</v>
      </c>
      <c r="AD1321">
        <f t="shared" si="136"/>
        <v>1503.4091259534111</v>
      </c>
      <c r="AE1321">
        <v>0</v>
      </c>
      <c r="AF1321">
        <v>0</v>
      </c>
      <c r="AG1321">
        <f t="shared" si="137"/>
        <v>41.261751091851124</v>
      </c>
      <c r="AH1321">
        <f t="shared" si="134"/>
        <v>82.523502183702249</v>
      </c>
      <c r="AI1321">
        <f t="shared" si="138"/>
        <v>7.4764978162977513</v>
      </c>
      <c r="AJ1321">
        <f>(1/9.81)*(SQRT(9.81*2*Basic!$C$4)*SIN(RADIANS(AI1321))+(SQRT((SQRT(9.81*2*Basic!$C$4)*SIN(RADIANS(AI1321))*SQRT(9.81*2*Basic!$C$4)*SIN(RADIANS(AI1321)))-19.62*(-Basic!$C$3))))*SQRT(9.81*2*Basic!$C$4)*COS(RADIANS(AI1321))</f>
        <v>4.2324045127204295</v>
      </c>
    </row>
    <row r="1322" spans="6:36" x14ac:dyDescent="0.3">
      <c r="F1322" s="36">
        <f t="shared" si="135"/>
        <v>4.2303538248364685</v>
      </c>
      <c r="G1322" s="36">
        <f>Tool!$D$10+('Trajectory Map'!F1322*SIN(RADIANS(90-2*DEGREES(ASIN($D$5/2000))))/COS(RADIANS(90-2*DEGREES(ASIN($D$5/2000))))-('Trajectory Map'!F1322*'Trajectory Map'!F1322/((Tool!$D$9-Tool!$D$10)*4*COS(RADIANS(90-2*DEGREES(ASIN($D$5/2000))))*COS(RADIANS(90-2*DEGREES(ASIN($D$5/2000)))))))</f>
        <v>0.32261741673497513</v>
      </c>
      <c r="AC1322">
        <f t="shared" si="139"/>
        <v>1320</v>
      </c>
      <c r="AD1322">
        <f t="shared" si="136"/>
        <v>1502.5311976794358</v>
      </c>
      <c r="AE1322">
        <v>0</v>
      </c>
      <c r="AF1322">
        <v>0</v>
      </c>
      <c r="AG1322">
        <f t="shared" si="137"/>
        <v>41.299872791705866</v>
      </c>
      <c r="AH1322">
        <f t="shared" si="134"/>
        <v>82.599745583411732</v>
      </c>
      <c r="AI1322">
        <f t="shared" si="138"/>
        <v>7.4002544165882682</v>
      </c>
      <c r="AJ1322">
        <f>(1/9.81)*(SQRT(9.81*2*Basic!$C$4)*SIN(RADIANS(AI1322))+(SQRT((SQRT(9.81*2*Basic!$C$4)*SIN(RADIANS(AI1322))*SQRT(9.81*2*Basic!$C$4)*SIN(RADIANS(AI1322)))-19.62*(-Basic!$C$3))))*SQRT(9.81*2*Basic!$C$4)*COS(RADIANS(AI1322))</f>
        <v>4.2303538248364685</v>
      </c>
    </row>
    <row r="1323" spans="6:36" x14ac:dyDescent="0.3">
      <c r="F1323" s="36">
        <f t="shared" si="135"/>
        <v>4.2282947122502357</v>
      </c>
      <c r="G1323" s="36">
        <f>Tool!$D$10+('Trajectory Map'!F1323*SIN(RADIANS(90-2*DEGREES(ASIN($D$5/2000))))/COS(RADIANS(90-2*DEGREES(ASIN($D$5/2000))))-('Trajectory Map'!F1323*'Trajectory Map'!F1323/((Tool!$D$9-Tool!$D$10)*4*COS(RADIANS(90-2*DEGREES(ASIN($D$5/2000))))*COS(RADIANS(90-2*DEGREES(ASIN($D$5/2000)))))))</f>
        <v>0.32760831780383226</v>
      </c>
      <c r="AC1323">
        <f t="shared" si="139"/>
        <v>1321</v>
      </c>
      <c r="AD1323">
        <f t="shared" si="136"/>
        <v>1501.6520901993244</v>
      </c>
      <c r="AE1323">
        <v>0</v>
      </c>
      <c r="AF1323">
        <v>0</v>
      </c>
      <c r="AG1323">
        <f t="shared" si="137"/>
        <v>41.33801678753202</v>
      </c>
      <c r="AH1323">
        <f t="shared" si="134"/>
        <v>82.676033575064039</v>
      </c>
      <c r="AI1323">
        <f t="shared" si="138"/>
        <v>7.3239664249359606</v>
      </c>
      <c r="AJ1323">
        <f>(1/9.81)*(SQRT(9.81*2*Basic!$C$4)*SIN(RADIANS(AI1323))+(SQRT((SQRT(9.81*2*Basic!$C$4)*SIN(RADIANS(AI1323))*SQRT(9.81*2*Basic!$C$4)*SIN(RADIANS(AI1323)))-19.62*(-Basic!$C$3))))*SQRT(9.81*2*Basic!$C$4)*COS(RADIANS(AI1323))</f>
        <v>4.2282947122502357</v>
      </c>
    </row>
    <row r="1324" spans="6:36" x14ac:dyDescent="0.3">
      <c r="F1324" s="36">
        <f t="shared" si="135"/>
        <v>4.2262271794766404</v>
      </c>
      <c r="G1324" s="36">
        <f>Tool!$D$10+('Trajectory Map'!F1324*SIN(RADIANS(90-2*DEGREES(ASIN($D$5/2000))))/COS(RADIANS(90-2*DEGREES(ASIN($D$5/2000))))-('Trajectory Map'!F1324*'Trajectory Map'!F1324/((Tool!$D$9-Tool!$D$10)*4*COS(RADIANS(90-2*DEGREES(ASIN($D$5/2000))))*COS(RADIANS(90-2*DEGREES(ASIN($D$5/2000)))))))</f>
        <v>0.33261649105210767</v>
      </c>
      <c r="AC1324">
        <f t="shared" si="139"/>
        <v>1322</v>
      </c>
      <c r="AD1324">
        <f t="shared" si="136"/>
        <v>1500.7718014408454</v>
      </c>
      <c r="AE1324">
        <v>0</v>
      </c>
      <c r="AF1324">
        <v>0</v>
      </c>
      <c r="AG1324">
        <f t="shared" si="137"/>
        <v>41.376183135431113</v>
      </c>
      <c r="AH1324">
        <f t="shared" si="134"/>
        <v>82.752366270862225</v>
      </c>
      <c r="AI1324">
        <f t="shared" si="138"/>
        <v>7.2476337291377746</v>
      </c>
      <c r="AJ1324">
        <f>(1/9.81)*(SQRT(9.81*2*Basic!$C$4)*SIN(RADIANS(AI1324))+(SQRT((SQRT(9.81*2*Basic!$C$4)*SIN(RADIANS(AI1324))*SQRT(9.81*2*Basic!$C$4)*SIN(RADIANS(AI1324)))-19.62*(-Basic!$C$3))))*SQRT(9.81*2*Basic!$C$4)*COS(RADIANS(AI1324))</f>
        <v>4.2262271794766404</v>
      </c>
    </row>
    <row r="1325" spans="6:36" x14ac:dyDescent="0.3">
      <c r="F1325" s="36">
        <f t="shared" si="135"/>
        <v>4.2241512310351492</v>
      </c>
      <c r="G1325" s="36">
        <f>Tool!$D$10+('Trajectory Map'!F1325*SIN(RADIANS(90-2*DEGREES(ASIN($D$5/2000))))/COS(RADIANS(90-2*DEGREES(ASIN($D$5/2000))))-('Trajectory Map'!F1325*'Trajectory Map'!F1325/((Tool!$D$9-Tool!$D$10)*4*COS(RADIANS(90-2*DEGREES(ASIN($D$5/2000))))*COS(RADIANS(90-2*DEGREES(ASIN($D$5/2000)))))))</f>
        <v>0.33764188714025867</v>
      </c>
      <c r="AC1325">
        <f t="shared" si="139"/>
        <v>1323</v>
      </c>
      <c r="AD1325">
        <f t="shared" si="136"/>
        <v>1499.8903293241142</v>
      </c>
      <c r="AE1325">
        <v>0</v>
      </c>
      <c r="AF1325">
        <v>0</v>
      </c>
      <c r="AG1325">
        <f t="shared" si="137"/>
        <v>41.414371891708946</v>
      </c>
      <c r="AH1325">
        <f t="shared" si="134"/>
        <v>82.828743783417892</v>
      </c>
      <c r="AI1325">
        <f t="shared" si="138"/>
        <v>7.1712562165821083</v>
      </c>
      <c r="AJ1325">
        <f>(1/9.81)*(SQRT(9.81*2*Basic!$C$4)*SIN(RADIANS(AI1325))+(SQRT((SQRT(9.81*2*Basic!$C$4)*SIN(RADIANS(AI1325))*SQRT(9.81*2*Basic!$C$4)*SIN(RADIANS(AI1325)))-19.62*(-Basic!$C$3))))*SQRT(9.81*2*Basic!$C$4)*COS(RADIANS(AI1325))</f>
        <v>4.2241512310351492</v>
      </c>
    </row>
    <row r="1326" spans="6:36" x14ac:dyDescent="0.3">
      <c r="F1326" s="36">
        <f t="shared" si="135"/>
        <v>4.2220668714496581</v>
      </c>
      <c r="G1326" s="36">
        <f>Tool!$D$10+('Trajectory Map'!F1326*SIN(RADIANS(90-2*DEGREES(ASIN($D$5/2000))))/COS(RADIANS(90-2*DEGREES(ASIN($D$5/2000))))-('Trajectory Map'!F1326*'Trajectory Map'!F1326/((Tool!$D$9-Tool!$D$10)*4*COS(RADIANS(90-2*DEGREES(ASIN($D$5/2000))))*COS(RADIANS(90-2*DEGREES(ASIN($D$5/2000)))))))</f>
        <v>0.34268445658933455</v>
      </c>
      <c r="AC1326">
        <f t="shared" si="139"/>
        <v>1324</v>
      </c>
      <c r="AD1326">
        <f t="shared" si="136"/>
        <v>1499.0076717615557</v>
      </c>
      <c r="AE1326">
        <v>0</v>
      </c>
      <c r="AF1326">
        <v>0</v>
      </c>
      <c r="AG1326">
        <f t="shared" si="137"/>
        <v>41.452583112876667</v>
      </c>
      <c r="AH1326">
        <f t="shared" si="134"/>
        <v>82.905166225753334</v>
      </c>
      <c r="AI1326">
        <f t="shared" si="138"/>
        <v>7.0948337742466663</v>
      </c>
      <c r="AJ1326">
        <f>(1/9.81)*(SQRT(9.81*2*Basic!$C$4)*SIN(RADIANS(AI1326))+(SQRT((SQRT(9.81*2*Basic!$C$4)*SIN(RADIANS(AI1326))*SQRT(9.81*2*Basic!$C$4)*SIN(RADIANS(AI1326)))-19.62*(-Basic!$C$3))))*SQRT(9.81*2*Basic!$C$4)*COS(RADIANS(AI1326))</f>
        <v>4.2220668714496581</v>
      </c>
    </row>
    <row r="1327" spans="6:36" x14ac:dyDescent="0.3">
      <c r="F1327" s="36">
        <f t="shared" si="135"/>
        <v>4.2199741052483537</v>
      </c>
      <c r="G1327" s="36">
        <f>Tool!$D$10+('Trajectory Map'!F1327*SIN(RADIANS(90-2*DEGREES(ASIN($D$5/2000))))/COS(RADIANS(90-2*DEGREES(ASIN($D$5/2000))))-('Trajectory Map'!F1327*'Trajectory Map'!F1327/((Tool!$D$9-Tool!$D$10)*4*COS(RADIANS(90-2*DEGREES(ASIN($D$5/2000))))*COS(RADIANS(90-2*DEGREES(ASIN($D$5/2000)))))))</f>
        <v>0.34774414978163826</v>
      </c>
      <c r="AC1327">
        <f t="shared" si="139"/>
        <v>1325</v>
      </c>
      <c r="AD1327">
        <f t="shared" si="136"/>
        <v>1498.1238266578634</v>
      </c>
      <c r="AE1327">
        <v>0</v>
      </c>
      <c r="AF1327">
        <v>0</v>
      </c>
      <c r="AG1327">
        <f t="shared" si="137"/>
        <v>41.490816855651822</v>
      </c>
      <c r="AH1327">
        <f t="shared" si="134"/>
        <v>82.981633711303644</v>
      </c>
      <c r="AI1327">
        <f t="shared" si="138"/>
        <v>7.018366288696356</v>
      </c>
      <c r="AJ1327">
        <f>(1/9.81)*(SQRT(9.81*2*Basic!$C$4)*SIN(RADIANS(AI1327))+(SQRT((SQRT(9.81*2*Basic!$C$4)*SIN(RADIANS(AI1327))*SQRT(9.81*2*Basic!$C$4)*SIN(RADIANS(AI1327)))-19.62*(-Basic!$C$3))))*SQRT(9.81*2*Basic!$C$4)*COS(RADIANS(AI1327))</f>
        <v>4.2199741052483537</v>
      </c>
    </row>
    <row r="1328" spans="6:36" x14ac:dyDescent="0.3">
      <c r="F1328" s="36">
        <f t="shared" si="135"/>
        <v>4.2178729369635812</v>
      </c>
      <c r="G1328" s="36">
        <f>Tool!$D$10+('Trajectory Map'!F1328*SIN(RADIANS(90-2*DEGREES(ASIN($D$5/2000))))/COS(RADIANS(90-2*DEGREES(ASIN($D$5/2000))))-('Trajectory Map'!F1328*'Trajectory Map'!F1328/((Tool!$D$9-Tool!$D$10)*4*COS(RADIANS(90-2*DEGREES(ASIN($D$5/2000))))*COS(RADIANS(90-2*DEGREES(ASIN($D$5/2000)))))))</f>
        <v>0.35282091696134588</v>
      </c>
      <c r="AC1328">
        <f t="shared" si="139"/>
        <v>1326</v>
      </c>
      <c r="AD1328">
        <f t="shared" si="136"/>
        <v>1497.2387919099613</v>
      </c>
      <c r="AE1328">
        <v>0</v>
      </c>
      <c r="AF1328">
        <v>0</v>
      </c>
      <c r="AG1328">
        <f t="shared" si="137"/>
        <v>41.529073176959493</v>
      </c>
      <c r="AH1328">
        <f t="shared" si="134"/>
        <v>83.058146353918985</v>
      </c>
      <c r="AI1328">
        <f t="shared" si="138"/>
        <v>6.9418536460810145</v>
      </c>
      <c r="AJ1328">
        <f>(1/9.81)*(SQRT(9.81*2*Basic!$C$4)*SIN(RADIANS(AI1328))+(SQRT((SQRT(9.81*2*Basic!$C$4)*SIN(RADIANS(AI1328))*SQRT(9.81*2*Basic!$C$4)*SIN(RADIANS(AI1328)))-19.62*(-Basic!$C$3))))*SQRT(9.81*2*Basic!$C$4)*COS(RADIANS(AI1328))</f>
        <v>4.2178729369635812</v>
      </c>
    </row>
    <row r="1329" spans="6:36" x14ac:dyDescent="0.3">
      <c r="F1329" s="36">
        <f t="shared" si="135"/>
        <v>4.2157633711317102</v>
      </c>
      <c r="G1329" s="36">
        <f>Tool!$D$10+('Trajectory Map'!F1329*SIN(RADIANS(90-2*DEGREES(ASIN($D$5/2000))))/COS(RADIANS(90-2*DEGREES(ASIN($D$5/2000))))-('Trajectory Map'!F1329*'Trajectory Map'!F1329/((Tool!$D$9-Tool!$D$10)*4*COS(RADIANS(90-2*DEGREES(ASIN($D$5/2000))))*COS(RADIANS(90-2*DEGREES(ASIN($D$5/2000)))))))</f>
        <v>0.35791470823514926</v>
      </c>
      <c r="AC1329">
        <f t="shared" si="139"/>
        <v>1327</v>
      </c>
      <c r="AD1329">
        <f t="shared" si="136"/>
        <v>1496.3525654069631</v>
      </c>
      <c r="AE1329">
        <v>0</v>
      </c>
      <c r="AF1329">
        <v>0</v>
      </c>
      <c r="AG1329">
        <f t="shared" si="137"/>
        <v>41.567352133933277</v>
      </c>
      <c r="AH1329">
        <f t="shared" si="134"/>
        <v>83.134704267866553</v>
      </c>
      <c r="AI1329">
        <f t="shared" si="138"/>
        <v>6.8652957321334469</v>
      </c>
      <c r="AJ1329">
        <f>(1/9.81)*(SQRT(9.81*2*Basic!$C$4)*SIN(RADIANS(AI1329))+(SQRT((SQRT(9.81*2*Basic!$C$4)*SIN(RADIANS(AI1329))*SQRT(9.81*2*Basic!$C$4)*SIN(RADIANS(AI1329)))-19.62*(-Basic!$C$3))))*SQRT(9.81*2*Basic!$C$4)*COS(RADIANS(AI1329))</f>
        <v>4.2157633711317102</v>
      </c>
    </row>
    <row r="1330" spans="6:36" x14ac:dyDescent="0.3">
      <c r="F1330" s="36">
        <f t="shared" si="135"/>
        <v>4.2136454122929949</v>
      </c>
      <c r="G1330" s="36">
        <f>Tool!$D$10+('Trajectory Map'!F1330*SIN(RADIANS(90-2*DEGREES(ASIN($D$5/2000))))/COS(RADIANS(90-2*DEGREES(ASIN($D$5/2000))))-('Trajectory Map'!F1330*'Trajectory Map'!F1330/((Tool!$D$9-Tool!$D$10)*4*COS(RADIANS(90-2*DEGREES(ASIN($D$5/2000))))*COS(RADIANS(90-2*DEGREES(ASIN($D$5/2000)))))))</f>
        <v>0.36302547357290349</v>
      </c>
      <c r="AC1330">
        <f t="shared" si="139"/>
        <v>1328</v>
      </c>
      <c r="AD1330">
        <f t="shared" si="136"/>
        <v>1495.4651450301342</v>
      </c>
      <c r="AE1330">
        <v>0</v>
      </c>
      <c r="AF1330">
        <v>0</v>
      </c>
      <c r="AG1330">
        <f t="shared" si="137"/>
        <v>41.605653783916502</v>
      </c>
      <c r="AH1330">
        <f t="shared" si="134"/>
        <v>83.211307567833003</v>
      </c>
      <c r="AI1330">
        <f t="shared" si="138"/>
        <v>6.7886924321669966</v>
      </c>
      <c r="AJ1330">
        <f>(1/9.81)*(SQRT(9.81*2*Basic!$C$4)*SIN(RADIANS(AI1330))+(SQRT((SQRT(9.81*2*Basic!$C$4)*SIN(RADIANS(AI1330))*SQRT(9.81*2*Basic!$C$4)*SIN(RADIANS(AI1330)))-19.62*(-Basic!$C$3))))*SQRT(9.81*2*Basic!$C$4)*COS(RADIANS(AI1330))</f>
        <v>4.2136454122929949</v>
      </c>
    </row>
    <row r="1331" spans="6:36" x14ac:dyDescent="0.3">
      <c r="F1331" s="36">
        <f t="shared" si="135"/>
        <v>4.211519064991438</v>
      </c>
      <c r="G1331" s="36">
        <f>Tool!$D$10+('Trajectory Map'!F1331*SIN(RADIANS(90-2*DEGREES(ASIN($D$5/2000))))/COS(RADIANS(90-2*DEGREES(ASIN($D$5/2000))))-('Trajectory Map'!F1331*'Trajectory Map'!F1331/((Tool!$D$9-Tool!$D$10)*4*COS(RADIANS(90-2*DEGREES(ASIN($D$5/2000))))*COS(RADIANS(90-2*DEGREES(ASIN($D$5/2000)))))))</f>
        <v>0.36815316280826593</v>
      </c>
      <c r="AC1331">
        <f t="shared" si="139"/>
        <v>1329</v>
      </c>
      <c r="AD1331">
        <f t="shared" si="136"/>
        <v>1494.5765286528488</v>
      </c>
      <c r="AE1331">
        <v>0</v>
      </c>
      <c r="AF1331">
        <v>0</v>
      </c>
      <c r="AG1331">
        <f t="shared" si="137"/>
        <v>41.643978184463251</v>
      </c>
      <c r="AH1331">
        <f t="shared" si="134"/>
        <v>83.287956368926501</v>
      </c>
      <c r="AI1331">
        <f t="shared" si="138"/>
        <v>6.7120436310734988</v>
      </c>
      <c r="AJ1331">
        <f>(1/9.81)*(SQRT(9.81*2*Basic!$C$4)*SIN(RADIANS(AI1331))+(SQRT((SQRT(9.81*2*Basic!$C$4)*SIN(RADIANS(AI1331))*SQRT(9.81*2*Basic!$C$4)*SIN(RADIANS(AI1331)))-19.62*(-Basic!$C$3))))*SQRT(9.81*2*Basic!$C$4)*COS(RADIANS(AI1331))</f>
        <v>4.211519064991438</v>
      </c>
    </row>
    <row r="1332" spans="6:36" x14ac:dyDescent="0.3">
      <c r="F1332" s="36">
        <f t="shared" si="135"/>
        <v>4.209384333774655</v>
      </c>
      <c r="G1332" s="36">
        <f>Tool!$D$10+('Trajectory Map'!F1332*SIN(RADIANS(90-2*DEGREES(ASIN($D$5/2000))))/COS(RADIANS(90-2*DEGREES(ASIN($D$5/2000))))-('Trajectory Map'!F1332*'Trajectory Map'!F1332/((Tool!$D$9-Tool!$D$10)*4*COS(RADIANS(90-2*DEGREES(ASIN($D$5/2000))))*COS(RADIANS(90-2*DEGREES(ASIN($D$5/2000)))))))</f>
        <v>0.37329772563932817</v>
      </c>
      <c r="AC1332">
        <f t="shared" si="139"/>
        <v>1330</v>
      </c>
      <c r="AD1332">
        <f t="shared" si="136"/>
        <v>1493.6867141405523</v>
      </c>
      <c r="AE1332">
        <v>0</v>
      </c>
      <c r="AF1332">
        <v>0</v>
      </c>
      <c r="AG1332">
        <f t="shared" si="137"/>
        <v>41.682325393339518</v>
      </c>
      <c r="AH1332">
        <f t="shared" si="134"/>
        <v>83.364650786679036</v>
      </c>
      <c r="AI1332">
        <f t="shared" si="138"/>
        <v>6.6353492133209642</v>
      </c>
      <c r="AJ1332">
        <f>(1/9.81)*(SQRT(9.81*2*Basic!$C$4)*SIN(RADIANS(AI1332))+(SQRT((SQRT(9.81*2*Basic!$C$4)*SIN(RADIANS(AI1332))*SQRT(9.81*2*Basic!$C$4)*SIN(RADIANS(AI1332)))-19.62*(-Basic!$C$3))))*SQRT(9.81*2*Basic!$C$4)*COS(RADIANS(AI1332))</f>
        <v>4.209384333774655</v>
      </c>
    </row>
    <row r="1333" spans="6:36" x14ac:dyDescent="0.3">
      <c r="F1333" s="36">
        <f t="shared" si="135"/>
        <v>4.2072412231937353</v>
      </c>
      <c r="G1333" s="36">
        <f>Tool!$D$10+('Trajectory Map'!F1333*SIN(RADIANS(90-2*DEGREES(ASIN($D$5/2000))))/COS(RADIANS(90-2*DEGREES(ASIN($D$5/2000))))-('Trajectory Map'!F1333*'Trajectory Map'!F1333/((Tool!$D$9-Tool!$D$10)*4*COS(RADIANS(90-2*DEGREES(ASIN($D$5/2000))))*COS(RADIANS(90-2*DEGREES(ASIN($D$5/2000)))))))</f>
        <v>0.37845911162926971</v>
      </c>
      <c r="AC1333">
        <f t="shared" si="139"/>
        <v>1331</v>
      </c>
      <c r="AD1333">
        <f t="shared" si="136"/>
        <v>1492.7956993507182</v>
      </c>
      <c r="AE1333">
        <v>0</v>
      </c>
      <c r="AF1333">
        <v>0</v>
      </c>
      <c r="AG1333">
        <f t="shared" si="137"/>
        <v>41.720695468524234</v>
      </c>
      <c r="AH1333">
        <f t="shared" si="134"/>
        <v>83.441390937048467</v>
      </c>
      <c r="AI1333">
        <f t="shared" si="138"/>
        <v>6.5586090629515326</v>
      </c>
      <c r="AJ1333">
        <f>(1/9.81)*(SQRT(9.81*2*Basic!$C$4)*SIN(RADIANS(AI1333))+(SQRT((SQRT(9.81*2*Basic!$C$4)*SIN(RADIANS(AI1333))*SQRT(9.81*2*Basic!$C$4)*SIN(RADIANS(AI1333)))-19.62*(-Basic!$C$3))))*SQRT(9.81*2*Basic!$C$4)*COS(RADIANS(AI1333))</f>
        <v>4.2072412231937353</v>
      </c>
    </row>
    <row r="1334" spans="6:36" x14ac:dyDescent="0.3">
      <c r="F1334" s="36">
        <f t="shared" si="135"/>
        <v>4.2050897378030996</v>
      </c>
      <c r="G1334" s="36">
        <f>Tool!$D$10+('Trajectory Map'!F1334*SIN(RADIANS(90-2*DEGREES(ASIN($D$5/2000))))/COS(RADIANS(90-2*DEGREES(ASIN($D$5/2000))))-('Trajectory Map'!F1334*'Trajectory Map'!F1334/((Tool!$D$9-Tool!$D$10)*4*COS(RADIANS(90-2*DEGREES(ASIN($D$5/2000))))*COS(RADIANS(90-2*DEGREES(ASIN($D$5/2000)))))))</f>
        <v>0.38363727020699345</v>
      </c>
      <c r="AC1334">
        <f t="shared" si="139"/>
        <v>1332</v>
      </c>
      <c r="AD1334">
        <f t="shared" si="136"/>
        <v>1491.9034821328087</v>
      </c>
      <c r="AE1334">
        <v>0</v>
      </c>
      <c r="AF1334">
        <v>0</v>
      </c>
      <c r="AG1334">
        <f t="shared" si="137"/>
        <v>41.75908846821055</v>
      </c>
      <c r="AH1334">
        <f t="shared" si="134"/>
        <v>83.518176936421099</v>
      </c>
      <c r="AI1334">
        <f t="shared" si="138"/>
        <v>6.4818230635789007</v>
      </c>
      <c r="AJ1334">
        <f>(1/9.81)*(SQRT(9.81*2*Basic!$C$4)*SIN(RADIANS(AI1334))+(SQRT((SQRT(9.81*2*Basic!$C$4)*SIN(RADIANS(AI1334))*SQRT(9.81*2*Basic!$C$4)*SIN(RADIANS(AI1334)))-19.62*(-Basic!$C$3))))*SQRT(9.81*2*Basic!$C$4)*COS(RADIANS(AI1334))</f>
        <v>4.2050897378030996</v>
      </c>
    </row>
    <row r="1335" spans="6:36" x14ac:dyDescent="0.3">
      <c r="F1335" s="36">
        <f t="shared" si="135"/>
        <v>4.2029298821603653</v>
      </c>
      <c r="G1335" s="36">
        <f>Tool!$D$10+('Trajectory Map'!F1335*SIN(RADIANS(90-2*DEGREES(ASIN($D$5/2000))))/COS(RADIANS(90-2*DEGREES(ASIN($D$5/2000))))-('Trajectory Map'!F1335*'Trajectory Map'!F1335/((Tool!$D$9-Tool!$D$10)*4*COS(RADIANS(90-2*DEGREES(ASIN($D$5/2000))))*COS(RADIANS(90-2*DEGREES(ASIN($D$5/2000)))))))</f>
        <v>0.38883215066776922</v>
      </c>
      <c r="AC1335">
        <f t="shared" si="139"/>
        <v>1333</v>
      </c>
      <c r="AD1335">
        <f t="shared" si="136"/>
        <v>1491.0100603282326</v>
      </c>
      <c r="AE1335">
        <v>0</v>
      </c>
      <c r="AF1335">
        <v>0</v>
      </c>
      <c r="AG1335">
        <f t="shared" si="137"/>
        <v>41.797504450806784</v>
      </c>
      <c r="AH1335">
        <f t="shared" si="134"/>
        <v>83.595008901613568</v>
      </c>
      <c r="AI1335">
        <f t="shared" si="138"/>
        <v>6.4049910983864322</v>
      </c>
      <c r="AJ1335">
        <f>(1/9.81)*(SQRT(9.81*2*Basic!$C$4)*SIN(RADIANS(AI1335))+(SQRT((SQRT(9.81*2*Basic!$C$4)*SIN(RADIANS(AI1335))*SQRT(9.81*2*Basic!$C$4)*SIN(RADIANS(AI1335)))-19.62*(-Basic!$C$3))))*SQRT(9.81*2*Basic!$C$4)*COS(RADIANS(AI1335))</f>
        <v>4.2029298821603653</v>
      </c>
    </row>
    <row r="1336" spans="6:36" x14ac:dyDescent="0.3">
      <c r="F1336" s="36">
        <f t="shared" si="135"/>
        <v>4.2007616608261955</v>
      </c>
      <c r="G1336" s="36">
        <f>Tool!$D$10+('Trajectory Map'!F1336*SIN(RADIANS(90-2*DEGREES(ASIN($D$5/2000))))/COS(RADIANS(90-2*DEGREES(ASIN($D$5/2000))))-('Trajectory Map'!F1336*'Trajectory Map'!F1336/((Tool!$D$9-Tool!$D$10)*4*COS(RADIANS(90-2*DEGREES(ASIN($D$5/2000))))*COS(RADIANS(90-2*DEGREES(ASIN($D$5/2000)))))))</f>
        <v>0.39404370217389806</v>
      </c>
      <c r="AC1336">
        <f t="shared" si="139"/>
        <v>1334</v>
      </c>
      <c r="AD1336">
        <f t="shared" si="136"/>
        <v>1490.1154317703042</v>
      </c>
      <c r="AE1336">
        <v>0</v>
      </c>
      <c r="AF1336">
        <v>0</v>
      </c>
      <c r="AG1336">
        <f t="shared" si="137"/>
        <v>41.835943474937721</v>
      </c>
      <c r="AH1336">
        <f t="shared" si="134"/>
        <v>83.671886949875443</v>
      </c>
      <c r="AI1336">
        <f t="shared" si="138"/>
        <v>6.328113050124557</v>
      </c>
      <c r="AJ1336">
        <f>(1/9.81)*(SQRT(9.81*2*Basic!$C$4)*SIN(RADIANS(AI1336))+(SQRT((SQRT(9.81*2*Basic!$C$4)*SIN(RADIANS(AI1336))*SQRT(9.81*2*Basic!$C$4)*SIN(RADIANS(AI1336)))-19.62*(-Basic!$C$3))))*SQRT(9.81*2*Basic!$C$4)*COS(RADIANS(AI1336))</f>
        <v>4.2007616608261955</v>
      </c>
    </row>
    <row r="1337" spans="6:36" x14ac:dyDescent="0.3">
      <c r="F1337" s="36">
        <f t="shared" si="135"/>
        <v>4.1985850783641707</v>
      </c>
      <c r="G1337" s="36">
        <f>Tool!$D$10+('Trajectory Map'!F1337*SIN(RADIANS(90-2*DEGREES(ASIN($D$5/2000))))/COS(RADIANS(90-2*DEGREES(ASIN($D$5/2000))))-('Trajectory Map'!F1337*'Trajectory Map'!F1337/((Tool!$D$9-Tool!$D$10)*4*COS(RADIANS(90-2*DEGREES(ASIN($D$5/2000))))*COS(RADIANS(90-2*DEGREES(ASIN($D$5/2000)))))))</f>
        <v>0.39927187375532247</v>
      </c>
      <c r="AC1337">
        <f t="shared" si="139"/>
        <v>1335</v>
      </c>
      <c r="AD1337">
        <f t="shared" si="136"/>
        <v>1489.2195942842009</v>
      </c>
      <c r="AE1337">
        <v>0</v>
      </c>
      <c r="AF1337">
        <v>0</v>
      </c>
      <c r="AG1337">
        <f t="shared" si="137"/>
        <v>41.874405599445645</v>
      </c>
      <c r="AH1337">
        <f t="shared" si="134"/>
        <v>83.748811198891289</v>
      </c>
      <c r="AI1337">
        <f t="shared" si="138"/>
        <v>6.2511888011087109</v>
      </c>
      <c r="AJ1337">
        <f>(1/9.81)*(SQRT(9.81*2*Basic!$C$4)*SIN(RADIANS(AI1337))+(SQRT((SQRT(9.81*2*Basic!$C$4)*SIN(RADIANS(AI1337))*SQRT(9.81*2*Basic!$C$4)*SIN(RADIANS(AI1337)))-19.62*(-Basic!$C$3))))*SQRT(9.81*2*Basic!$C$4)*COS(RADIANS(AI1337))</f>
        <v>4.1985850783641707</v>
      </c>
    </row>
    <row r="1338" spans="6:36" x14ac:dyDescent="0.3">
      <c r="F1338" s="36">
        <f t="shared" si="135"/>
        <v>4.1964001393406321</v>
      </c>
      <c r="G1338" s="36">
        <f>Tool!$D$10+('Trajectory Map'!F1338*SIN(RADIANS(90-2*DEGREES(ASIN($D$5/2000))))/COS(RADIANS(90-2*DEGREES(ASIN($D$5/2000))))-('Trajectory Map'!F1338*'Trajectory Map'!F1338/((Tool!$D$9-Tool!$D$10)*4*COS(RADIANS(90-2*DEGREES(ASIN($D$5/2000))))*COS(RADIANS(90-2*DEGREES(ASIN($D$5/2000)))))))</f>
        <v>0.40451661431030983</v>
      </c>
      <c r="AC1338">
        <f t="shared" si="139"/>
        <v>1336</v>
      </c>
      <c r="AD1338">
        <f t="shared" si="136"/>
        <v>1488.322545686922</v>
      </c>
      <c r="AE1338">
        <v>0</v>
      </c>
      <c r="AF1338">
        <v>0</v>
      </c>
      <c r="AG1338">
        <f t="shared" si="137"/>
        <v>41.912890883391583</v>
      </c>
      <c r="AH1338">
        <f t="shared" si="134"/>
        <v>83.825781766783166</v>
      </c>
      <c r="AI1338">
        <f t="shared" si="138"/>
        <v>6.1742182332168341</v>
      </c>
      <c r="AJ1338">
        <f>(1/9.81)*(SQRT(9.81*2*Basic!$C$4)*SIN(RADIANS(AI1338))+(SQRT((SQRT(9.81*2*Basic!$C$4)*SIN(RADIANS(AI1338))*SQRT(9.81*2*Basic!$C$4)*SIN(RADIANS(AI1338)))-19.62*(-Basic!$C$3))))*SQRT(9.81*2*Basic!$C$4)*COS(RADIANS(AI1338))</f>
        <v>4.1964001393406321</v>
      </c>
    </row>
    <row r="1339" spans="6:36" x14ac:dyDescent="0.3">
      <c r="F1339" s="36">
        <f t="shared" si="135"/>
        <v>4.1942068483245487</v>
      </c>
      <c r="G1339" s="36">
        <f>Tool!$D$10+('Trajectory Map'!F1339*SIN(RADIANS(90-2*DEGREES(ASIN($D$5/2000))))/COS(RADIANS(90-2*DEGREES(ASIN($D$5/2000))))-('Trajectory Map'!F1339*'Trajectory Map'!F1339/((Tool!$D$9-Tool!$D$10)*4*COS(RADIANS(90-2*DEGREES(ASIN($D$5/2000))))*COS(RADIANS(90-2*DEGREES(ASIN($D$5/2000)))))))</f>
        <v>0.40977787260607323</v>
      </c>
      <c r="AC1339">
        <f t="shared" si="139"/>
        <v>1337</v>
      </c>
      <c r="AD1339">
        <f t="shared" si="136"/>
        <v>1487.4242837872455</v>
      </c>
      <c r="AE1339">
        <v>0</v>
      </c>
      <c r="AF1339">
        <v>0</v>
      </c>
      <c r="AG1339">
        <f t="shared" si="137"/>
        <v>41.95139938605638</v>
      </c>
      <c r="AH1339">
        <f t="shared" si="134"/>
        <v>83.90279877211276</v>
      </c>
      <c r="AI1339">
        <f t="shared" si="138"/>
        <v>6.0972012278872398</v>
      </c>
      <c r="AJ1339">
        <f>(1/9.81)*(SQRT(9.81*2*Basic!$C$4)*SIN(RADIANS(AI1339))+(SQRT((SQRT(9.81*2*Basic!$C$4)*SIN(RADIANS(AI1339))*SQRT(9.81*2*Basic!$C$4)*SIN(RADIANS(AI1339)))-19.62*(-Basic!$C$3))))*SQRT(9.81*2*Basic!$C$4)*COS(RADIANS(AI1339))</f>
        <v>4.1942068483245487</v>
      </c>
    </row>
    <row r="1340" spans="6:36" x14ac:dyDescent="0.3">
      <c r="F1340" s="36">
        <f t="shared" si="135"/>
        <v>4.1920052098873679</v>
      </c>
      <c r="G1340" s="36">
        <f>Tool!$D$10+('Trajectory Map'!F1340*SIN(RADIANS(90-2*DEGREES(ASIN($D$5/2000))))/COS(RADIANS(90-2*DEGREES(ASIN($D$5/2000))))-('Trajectory Map'!F1340*'Trajectory Map'!F1340/((Tool!$D$9-Tool!$D$10)*4*COS(RADIANS(90-2*DEGREES(ASIN($D$5/2000))))*COS(RADIANS(90-2*DEGREES(ASIN($D$5/2000)))))))</f>
        <v>0.41505559727943009</v>
      </c>
      <c r="AC1340">
        <f t="shared" si="139"/>
        <v>1338</v>
      </c>
      <c r="AD1340">
        <f t="shared" si="136"/>
        <v>1486.5248063856857</v>
      </c>
      <c r="AE1340">
        <v>0</v>
      </c>
      <c r="AF1340">
        <v>0</v>
      </c>
      <c r="AG1340">
        <f t="shared" si="137"/>
        <v>41.989931166941943</v>
      </c>
      <c r="AH1340">
        <f t="shared" si="134"/>
        <v>83.979862333883887</v>
      </c>
      <c r="AI1340">
        <f t="shared" si="138"/>
        <v>6.0201376661161135</v>
      </c>
      <c r="AJ1340">
        <f>(1/9.81)*(SQRT(9.81*2*Basic!$C$4)*SIN(RADIANS(AI1340))+(SQRT((SQRT(9.81*2*Basic!$C$4)*SIN(RADIANS(AI1340))*SQRT(9.81*2*Basic!$C$4)*SIN(RADIANS(AI1340)))-19.62*(-Basic!$C$3))))*SQRT(9.81*2*Basic!$C$4)*COS(RADIANS(AI1340))</f>
        <v>4.1920052098873679</v>
      </c>
    </row>
    <row r="1341" spans="6:36" x14ac:dyDescent="0.3">
      <c r="F1341" s="36">
        <f t="shared" si="135"/>
        <v>4.1897952286028683</v>
      </c>
      <c r="G1341" s="36">
        <f>Tool!$D$10+('Trajectory Map'!F1341*SIN(RADIANS(90-2*DEGREES(ASIN($D$5/2000))))/COS(RADIANS(90-2*DEGREES(ASIN($D$5/2000))))-('Trajectory Map'!F1341*'Trajectory Map'!F1341/((Tool!$D$9-Tool!$D$10)*4*COS(RADIANS(90-2*DEGREES(ASIN($D$5/2000))))*COS(RADIANS(90-2*DEGREES(ASIN($D$5/2000)))))))</f>
        <v>0.42034973683745269</v>
      </c>
      <c r="AC1341">
        <f t="shared" si="139"/>
        <v>1339</v>
      </c>
      <c r="AD1341">
        <f t="shared" si="136"/>
        <v>1485.6241112744501</v>
      </c>
      <c r="AE1341">
        <v>0</v>
      </c>
      <c r="AF1341">
        <v>0</v>
      </c>
      <c r="AG1341">
        <f t="shared" si="137"/>
        <v>42.028486285772367</v>
      </c>
      <c r="AH1341">
        <f t="shared" si="134"/>
        <v>84.056972571544733</v>
      </c>
      <c r="AI1341">
        <f t="shared" si="138"/>
        <v>5.9430274284552667</v>
      </c>
      <c r="AJ1341">
        <f>(1/9.81)*(SQRT(9.81*2*Basic!$C$4)*SIN(RADIANS(AI1341))+(SQRT((SQRT(9.81*2*Basic!$C$4)*SIN(RADIANS(AI1341))*SQRT(9.81*2*Basic!$C$4)*SIN(RADIANS(AI1341)))-19.62*(-Basic!$C$3))))*SQRT(9.81*2*Basic!$C$4)*COS(RADIANS(AI1341))</f>
        <v>4.1897952286028683</v>
      </c>
    </row>
    <row r="1342" spans="6:36" x14ac:dyDescent="0.3">
      <c r="F1342" s="36">
        <f t="shared" si="135"/>
        <v>4.1875769090470163</v>
      </c>
      <c r="G1342" s="36">
        <f>Tool!$D$10+('Trajectory Map'!F1342*SIN(RADIANS(90-2*DEGREES(ASIN($D$5/2000))))/COS(RADIANS(90-2*DEGREES(ASIN($D$5/2000))))-('Trajectory Map'!F1342*'Trajectory Map'!F1342/((Tool!$D$9-Tool!$D$10)*4*COS(RADIANS(90-2*DEGREES(ASIN($D$5/2000))))*COS(RADIANS(90-2*DEGREES(ASIN($D$5/2000)))))))</f>
        <v>0.4256602396581215</v>
      </c>
      <c r="AC1342">
        <f t="shared" si="139"/>
        <v>1340</v>
      </c>
      <c r="AD1342">
        <f t="shared" si="136"/>
        <v>1484.7221962373972</v>
      </c>
      <c r="AE1342">
        <v>0</v>
      </c>
      <c r="AF1342">
        <v>0</v>
      </c>
      <c r="AG1342">
        <f t="shared" si="137"/>
        <v>42.067064802495175</v>
      </c>
      <c r="AH1342">
        <f t="shared" si="134"/>
        <v>84.134129604990349</v>
      </c>
      <c r="AI1342">
        <f t="shared" si="138"/>
        <v>5.8658703950096509</v>
      </c>
      <c r="AJ1342">
        <f>(1/9.81)*(SQRT(9.81*2*Basic!$C$4)*SIN(RADIANS(AI1342))+(SQRT((SQRT(9.81*2*Basic!$C$4)*SIN(RADIANS(AI1342))*SQRT(9.81*2*Basic!$C$4)*SIN(RADIANS(AI1342)))-19.62*(-Basic!$C$3))))*SQRT(9.81*2*Basic!$C$4)*COS(RADIANS(AI1342))</f>
        <v>4.1875769090470163</v>
      </c>
    </row>
    <row r="1343" spans="6:36" x14ac:dyDescent="0.3">
      <c r="F1343" s="36">
        <f t="shared" si="135"/>
        <v>4.1853502557978235</v>
      </c>
      <c r="G1343" s="36">
        <f>Tool!$D$10+('Trajectory Map'!F1343*SIN(RADIANS(90-2*DEGREES(ASIN($D$5/2000))))/COS(RADIANS(90-2*DEGREES(ASIN($D$5/2000))))-('Trajectory Map'!F1343*'Trajectory Map'!F1343/((Tool!$D$9-Tool!$D$10)*4*COS(RADIANS(90-2*DEGREES(ASIN($D$5/2000))))*COS(RADIANS(90-2*DEGREES(ASIN($D$5/2000)))))))</f>
        <v>0.4309870539909495</v>
      </c>
      <c r="AC1343">
        <f t="shared" si="139"/>
        <v>1341</v>
      </c>
      <c r="AD1343">
        <f t="shared" si="136"/>
        <v>1483.8190590499908</v>
      </c>
      <c r="AE1343">
        <v>0</v>
      </c>
      <c r="AF1343">
        <v>0</v>
      </c>
      <c r="AG1343">
        <f t="shared" si="137"/>
        <v>42.105666777282451</v>
      </c>
      <c r="AH1343">
        <f t="shared" si="134"/>
        <v>84.211333554564902</v>
      </c>
      <c r="AI1343">
        <f t="shared" si="138"/>
        <v>5.7886664454350978</v>
      </c>
      <c r="AJ1343">
        <f>(1/9.81)*(SQRT(9.81*2*Basic!$C$4)*SIN(RADIANS(AI1343))+(SQRT((SQRT(9.81*2*Basic!$C$4)*SIN(RADIANS(AI1343))*SQRT(9.81*2*Basic!$C$4)*SIN(RADIANS(AI1343)))-19.62*(-Basic!$C$3))))*SQRT(9.81*2*Basic!$C$4)*COS(RADIANS(AI1343))</f>
        <v>4.1853502557978235</v>
      </c>
    </row>
    <row r="1344" spans="6:36" x14ac:dyDescent="0.3">
      <c r="F1344" s="36">
        <f t="shared" si="135"/>
        <v>4.1831152734351864</v>
      </c>
      <c r="G1344" s="36">
        <f>Tool!$D$10+('Trajectory Map'!F1344*SIN(RADIANS(90-2*DEGREES(ASIN($D$5/2000))))/COS(RADIANS(90-2*DEGREES(ASIN($D$5/2000))))-('Trajectory Map'!F1344*'Trajectory Map'!F1344/((Tool!$D$9-Tool!$D$10)*4*COS(RADIANS(90-2*DEGREES(ASIN($D$5/2000))))*COS(RADIANS(90-2*DEGREES(ASIN($D$5/2000)))))))</f>
        <v>0.43633012795767545</v>
      </c>
      <c r="AC1344">
        <f t="shared" si="139"/>
        <v>1342</v>
      </c>
      <c r="AD1344">
        <f t="shared" si="136"/>
        <v>1482.9146974792582</v>
      </c>
      <c r="AE1344">
        <v>0</v>
      </c>
      <c r="AF1344">
        <v>0</v>
      </c>
      <c r="AG1344">
        <f t="shared" si="137"/>
        <v>42.144292270532105</v>
      </c>
      <c r="AH1344">
        <f t="shared" si="134"/>
        <v>84.28858454106421</v>
      </c>
      <c r="AI1344">
        <f t="shared" si="138"/>
        <v>5.7114154589357895</v>
      </c>
      <c r="AJ1344">
        <f>(1/9.81)*(SQRT(9.81*2*Basic!$C$4)*SIN(RADIANS(AI1344))+(SQRT((SQRT(9.81*2*Basic!$C$4)*SIN(RADIANS(AI1344))*SQRT(9.81*2*Basic!$C$4)*SIN(RADIANS(AI1344)))-19.62*(-Basic!$C$3))))*SQRT(9.81*2*Basic!$C$4)*COS(RADIANS(AI1344))</f>
        <v>4.1831152734351864</v>
      </c>
    </row>
    <row r="1345" spans="6:36" x14ac:dyDescent="0.3">
      <c r="F1345" s="36">
        <f t="shared" si="135"/>
        <v>4.1808719665407477</v>
      </c>
      <c r="G1345" s="36">
        <f>Tool!$D$10+('Trajectory Map'!F1345*SIN(RADIANS(90-2*DEGREES(ASIN($D$5/2000))))/COS(RADIANS(90-2*DEGREES(ASIN($D$5/2000))))-('Trajectory Map'!F1345*'Trajectory Map'!F1345/((Tool!$D$9-Tool!$D$10)*4*COS(RADIANS(90-2*DEGREES(ASIN($D$5/2000))))*COS(RADIANS(90-2*DEGREES(ASIN($D$5/2000)))))))</f>
        <v>0.44168940955288294</v>
      </c>
      <c r="AC1345">
        <f t="shared" si="139"/>
        <v>1343</v>
      </c>
      <c r="AD1345">
        <f t="shared" si="136"/>
        <v>1482.0091092837451</v>
      </c>
      <c r="AE1345">
        <v>0</v>
      </c>
      <c r="AF1345">
        <v>0</v>
      </c>
      <c r="AG1345">
        <f t="shared" si="137"/>
        <v>42.182941342869015</v>
      </c>
      <c r="AH1345">
        <f t="shared" si="134"/>
        <v>84.365882685738029</v>
      </c>
      <c r="AI1345">
        <f t="shared" si="138"/>
        <v>5.6341173142619709</v>
      </c>
      <c r="AJ1345">
        <f>(1/9.81)*(SQRT(9.81*2*Basic!$C$4)*SIN(RADIANS(AI1345))+(SQRT((SQRT(9.81*2*Basic!$C$4)*SIN(RADIANS(AI1345))*SQRT(9.81*2*Basic!$C$4)*SIN(RADIANS(AI1345)))-19.62*(-Basic!$C$3))))*SQRT(9.81*2*Basic!$C$4)*COS(RADIANS(AI1345))</f>
        <v>4.1808719665407477</v>
      </c>
    </row>
    <row r="1346" spans="6:36" x14ac:dyDescent="0.3">
      <c r="F1346" s="36">
        <f t="shared" si="135"/>
        <v>4.1786203396977468</v>
      </c>
      <c r="G1346" s="36">
        <f>Tool!$D$10+('Trajectory Map'!F1346*SIN(RADIANS(90-2*DEGREES(ASIN($D$5/2000))))/COS(RADIANS(90-2*DEGREES(ASIN($D$5/2000))))-('Trajectory Map'!F1346*'Trajectory Map'!F1346/((Tool!$D$9-Tool!$D$10)*4*COS(RADIANS(90-2*DEGREES(ASIN($D$5/2000))))*COS(RADIANS(90-2*DEGREES(ASIN($D$5/2000)))))))</f>
        <v>0.44706484664465407</v>
      </c>
      <c r="AC1346">
        <f t="shared" si="139"/>
        <v>1344</v>
      </c>
      <c r="AD1346">
        <f t="shared" si="136"/>
        <v>1481.1022922134716</v>
      </c>
      <c r="AE1346">
        <v>0</v>
      </c>
      <c r="AF1346">
        <v>0</v>
      </c>
      <c r="AG1346">
        <f t="shared" si="137"/>
        <v>42.221614055146318</v>
      </c>
      <c r="AH1346">
        <f t="shared" si="134"/>
        <v>84.443228110292637</v>
      </c>
      <c r="AI1346">
        <f t="shared" si="138"/>
        <v>5.5567718897073632</v>
      </c>
      <c r="AJ1346">
        <f>(1/9.81)*(SQRT(9.81*2*Basic!$C$4)*SIN(RADIANS(AI1346))+(SQRT((SQRT(9.81*2*Basic!$C$4)*SIN(RADIANS(AI1346))*SQRT(9.81*2*Basic!$C$4)*SIN(RADIANS(AI1346)))-19.62*(-Basic!$C$3))))*SQRT(9.81*2*Basic!$C$4)*COS(RADIANS(AI1346))</f>
        <v>4.1786203396977468</v>
      </c>
    </row>
    <row r="1347" spans="6:36" x14ac:dyDescent="0.3">
      <c r="F1347" s="36">
        <f t="shared" si="135"/>
        <v>4.1763603974908614</v>
      </c>
      <c r="G1347" s="36">
        <f>Tool!$D$10+('Trajectory Map'!F1347*SIN(RADIANS(90-2*DEGREES(ASIN($D$5/2000))))/COS(RADIANS(90-2*DEGREES(ASIN($D$5/2000))))-('Trajectory Map'!F1347*'Trajectory Map'!F1347/((Tool!$D$9-Tool!$D$10)*4*COS(RADIANS(90-2*DEGREES(ASIN($D$5/2000))))*COS(RADIANS(90-2*DEGREES(ASIN($D$5/2000)))))))</f>
        <v>0.4524563869752467</v>
      </c>
      <c r="AC1347">
        <f t="shared" si="139"/>
        <v>1345</v>
      </c>
      <c r="AD1347">
        <f t="shared" si="136"/>
        <v>1480.1942440098867</v>
      </c>
      <c r="AE1347">
        <v>0</v>
      </c>
      <c r="AF1347">
        <v>0</v>
      </c>
      <c r="AG1347">
        <f t="shared" si="137"/>
        <v>42.26031046844659</v>
      </c>
      <c r="AH1347">
        <f t="shared" ref="AH1347:AH1410" si="140">AG1347*2</f>
        <v>84.520620936893181</v>
      </c>
      <c r="AI1347">
        <f t="shared" si="138"/>
        <v>5.4793790631068191</v>
      </c>
      <c r="AJ1347">
        <f>(1/9.81)*(SQRT(9.81*2*Basic!$C$4)*SIN(RADIANS(AI1347))+(SQRT((SQRT(9.81*2*Basic!$C$4)*SIN(RADIANS(AI1347))*SQRT(9.81*2*Basic!$C$4)*SIN(RADIANS(AI1347)))-19.62*(-Basic!$C$3))))*SQRT(9.81*2*Basic!$C$4)*COS(RADIANS(AI1347))</f>
        <v>4.1763603974908614</v>
      </c>
    </row>
    <row r="1348" spans="6:36" x14ac:dyDescent="0.3">
      <c r="F1348" s="36">
        <f t="shared" ref="F1348:F1411" si="141">AJ1348</f>
        <v>4.1740921445060613</v>
      </c>
      <c r="G1348" s="36">
        <f>Tool!$D$10+('Trajectory Map'!F1348*SIN(RADIANS(90-2*DEGREES(ASIN($D$5/2000))))/COS(RADIANS(90-2*DEGREES(ASIN($D$5/2000))))-('Trajectory Map'!F1348*'Trajectory Map'!F1348/((Tool!$D$9-Tool!$D$10)*4*COS(RADIANS(90-2*DEGREES(ASIN($D$5/2000))))*COS(RADIANS(90-2*DEGREES(ASIN($D$5/2000)))))))</f>
        <v>0.45786397816172553</v>
      </c>
      <c r="AC1348">
        <f t="shared" si="139"/>
        <v>1346</v>
      </c>
      <c r="AD1348">
        <f t="shared" ref="AD1348:AD1411" si="142">SQRT($AB$7-(AC1348*AC1348))</f>
        <v>1479.284962405824</v>
      </c>
      <c r="AE1348">
        <v>0</v>
      </c>
      <c r="AF1348">
        <v>0</v>
      </c>
      <c r="AG1348">
        <f t="shared" ref="AG1348:AG1411" si="143">DEGREES(ASIN(AC1348/2000))</f>
        <v>42.299030644083111</v>
      </c>
      <c r="AH1348">
        <f t="shared" si="140"/>
        <v>84.598061288166221</v>
      </c>
      <c r="AI1348">
        <f t="shared" ref="AI1348:AI1411" si="144">90-AH1348</f>
        <v>5.4019387118337789</v>
      </c>
      <c r="AJ1348">
        <f>(1/9.81)*(SQRT(9.81*2*Basic!$C$4)*SIN(RADIANS(AI1348))+(SQRT((SQRT(9.81*2*Basic!$C$4)*SIN(RADIANS(AI1348))*SQRT(9.81*2*Basic!$C$4)*SIN(RADIANS(AI1348)))-19.62*(-Basic!$C$3))))*SQRT(9.81*2*Basic!$C$4)*COS(RADIANS(AI1348))</f>
        <v>4.1740921445060613</v>
      </c>
    </row>
    <row r="1349" spans="6:36" x14ac:dyDescent="0.3">
      <c r="F1349" s="36">
        <f t="shared" si="141"/>
        <v>4.1718155853304602</v>
      </c>
      <c r="G1349" s="36">
        <f>Tool!$D$10+('Trajectory Map'!F1349*SIN(RADIANS(90-2*DEGREES(ASIN($D$5/2000))))/COS(RADIANS(90-2*DEGREES(ASIN($D$5/2000))))-('Trajectory Map'!F1349*'Trajectory Map'!F1349/((Tool!$D$9-Tool!$D$10)*4*COS(RADIANS(90-2*DEGREES(ASIN($D$5/2000))))*COS(RADIANS(90-2*DEGREES(ASIN($D$5/2000)))))))</f>
        <v>0.46328756769661394</v>
      </c>
      <c r="AC1349">
        <f t="shared" ref="AC1349:AC1412" si="145">AC1348+1</f>
        <v>1347</v>
      </c>
      <c r="AD1349">
        <f t="shared" si="142"/>
        <v>1478.3744451254561</v>
      </c>
      <c r="AE1349">
        <v>0</v>
      </c>
      <c r="AF1349">
        <v>0</v>
      </c>
      <c r="AG1349">
        <f t="shared" si="143"/>
        <v>42.337774643601051</v>
      </c>
      <c r="AH1349">
        <f t="shared" si="140"/>
        <v>84.675549287202102</v>
      </c>
      <c r="AI1349">
        <f t="shared" si="144"/>
        <v>5.3244507127978977</v>
      </c>
      <c r="AJ1349">
        <f>(1/9.81)*(SQRT(9.81*2*Basic!$C$4)*SIN(RADIANS(AI1349))+(SQRT((SQRT(9.81*2*Basic!$C$4)*SIN(RADIANS(AI1349))*SQRT(9.81*2*Basic!$C$4)*SIN(RADIANS(AI1349)))-19.62*(-Basic!$C$3))))*SQRT(9.81*2*Basic!$C$4)*COS(RADIANS(AI1349))</f>
        <v>4.1718155853304602</v>
      </c>
    </row>
    <row r="1350" spans="6:36" x14ac:dyDescent="0.3">
      <c r="F1350" s="36">
        <f t="shared" si="141"/>
        <v>4.1695307245521507</v>
      </c>
      <c r="G1350" s="36">
        <f>Tool!$D$10+('Trajectory Map'!F1350*SIN(RADIANS(90-2*DEGREES(ASIN($D$5/2000))))/COS(RADIANS(90-2*DEGREES(ASIN($D$5/2000))))-('Trajectory Map'!F1350*'Trajectory Map'!F1350/((Tool!$D$9-Tool!$D$10)*4*COS(RADIANS(90-2*DEGREES(ASIN($D$5/2000))))*COS(RADIANS(90-2*DEGREES(ASIN($D$5/2000)))))))</f>
        <v>0.46872710294857001</v>
      </c>
      <c r="AC1350">
        <f t="shared" si="145"/>
        <v>1348</v>
      </c>
      <c r="AD1350">
        <f t="shared" si="142"/>
        <v>1477.4626898842489</v>
      </c>
      <c r="AE1350">
        <v>0</v>
      </c>
      <c r="AF1350">
        <v>0</v>
      </c>
      <c r="AG1350">
        <f t="shared" si="143"/>
        <v>42.376542528778835</v>
      </c>
      <c r="AH1350">
        <f t="shared" si="140"/>
        <v>84.753085057557669</v>
      </c>
      <c r="AI1350">
        <f t="shared" si="144"/>
        <v>5.2469149424423307</v>
      </c>
      <c r="AJ1350">
        <f>(1/9.81)*(SQRT(9.81*2*Basic!$C$4)*SIN(RADIANS(AI1350))+(SQRT((SQRT(9.81*2*Basic!$C$4)*SIN(RADIANS(AI1350))*SQRT(9.81*2*Basic!$C$4)*SIN(RADIANS(AI1350)))-19.62*(-Basic!$C$3))))*SQRT(9.81*2*Basic!$C$4)*COS(RADIANS(AI1350))</f>
        <v>4.1695307245521507</v>
      </c>
    </row>
    <row r="1351" spans="6:36" x14ac:dyDescent="0.3">
      <c r="F1351" s="36">
        <f t="shared" si="141"/>
        <v>4.1672375667600612</v>
      </c>
      <c r="G1351" s="36">
        <f>Tool!$D$10+('Trajectory Map'!F1351*SIN(RADIANS(90-2*DEGREES(ASIN($D$5/2000))))/COS(RADIANS(90-2*DEGREES(ASIN($D$5/2000))))-('Trajectory Map'!F1351*'Trajectory Map'!F1351/((Tool!$D$9-Tool!$D$10)*4*COS(RADIANS(90-2*DEGREES(ASIN($D$5/2000))))*COS(RADIANS(90-2*DEGREES(ASIN($D$5/2000)))))))</f>
        <v>0.47418253116302056</v>
      </c>
      <c r="AC1351">
        <f t="shared" si="145"/>
        <v>1349</v>
      </c>
      <c r="AD1351">
        <f t="shared" si="142"/>
        <v>1476.5496943889157</v>
      </c>
      <c r="AE1351">
        <v>0</v>
      </c>
      <c r="AF1351">
        <v>0</v>
      </c>
      <c r="AG1351">
        <f t="shared" si="143"/>
        <v>42.41533436162927</v>
      </c>
      <c r="AH1351">
        <f t="shared" si="140"/>
        <v>84.83066872325854</v>
      </c>
      <c r="AI1351">
        <f t="shared" si="144"/>
        <v>5.1693312767414596</v>
      </c>
      <c r="AJ1351">
        <f>(1/9.81)*(SQRT(9.81*2*Basic!$C$4)*SIN(RADIANS(AI1351))+(SQRT((SQRT(9.81*2*Basic!$C$4)*SIN(RADIANS(AI1351))*SQRT(9.81*2*Basic!$C$4)*SIN(RADIANS(AI1351)))-19.62*(-Basic!$C$3))))*SQRT(9.81*2*Basic!$C$4)*COS(RADIANS(AI1351))</f>
        <v>4.1672375667600612</v>
      </c>
    </row>
    <row r="1352" spans="6:36" x14ac:dyDescent="0.3">
      <c r="F1352" s="36">
        <f t="shared" si="141"/>
        <v>4.1649361165437933</v>
      </c>
      <c r="G1352" s="36">
        <f>Tool!$D$10+('Trajectory Map'!F1352*SIN(RADIANS(90-2*DEGREES(ASIN($D$5/2000))))/COS(RADIANS(90-2*DEGREES(ASIN($D$5/2000))))-('Trajectory Map'!F1352*'Trajectory Map'!F1352/((Tool!$D$9-Tool!$D$10)*4*COS(RADIANS(90-2*DEGREES(ASIN($D$5/2000))))*COS(RADIANS(90-2*DEGREES(ASIN($D$5/2000)))))))</f>
        <v>0.4796537994628336</v>
      </c>
      <c r="AC1352">
        <f t="shared" si="145"/>
        <v>1350</v>
      </c>
      <c r="AD1352">
        <f t="shared" si="142"/>
        <v>1475.6354563373707</v>
      </c>
      <c r="AE1352">
        <v>0</v>
      </c>
      <c r="AF1352">
        <v>0</v>
      </c>
      <c r="AG1352">
        <f t="shared" si="143"/>
        <v>42.454150204400939</v>
      </c>
      <c r="AH1352">
        <f t="shared" si="140"/>
        <v>84.908300408801878</v>
      </c>
      <c r="AI1352">
        <f t="shared" si="144"/>
        <v>5.0916995911981218</v>
      </c>
      <c r="AJ1352">
        <f>(1/9.81)*(SQRT(9.81*2*Basic!$C$4)*SIN(RADIANS(AI1352))+(SQRT((SQRT(9.81*2*Basic!$C$4)*SIN(RADIANS(AI1352))*SQRT(9.81*2*Basic!$C$4)*SIN(RADIANS(AI1352)))-19.62*(-Basic!$C$3))))*SQRT(9.81*2*Basic!$C$4)*COS(RADIANS(AI1352))</f>
        <v>4.1649361165437933</v>
      </c>
    </row>
    <row r="1353" spans="6:36" x14ac:dyDescent="0.3">
      <c r="F1353" s="36">
        <f t="shared" si="141"/>
        <v>4.1626263784934707</v>
      </c>
      <c r="G1353" s="36">
        <f>Tool!$D$10+('Trajectory Map'!F1353*SIN(RADIANS(90-2*DEGREES(ASIN($D$5/2000))))/COS(RADIANS(90-2*DEGREES(ASIN($D$5/2000))))-('Trajectory Map'!F1353*'Trajectory Map'!F1353/((Tool!$D$9-Tool!$D$10)*4*COS(RADIANS(90-2*DEGREES(ASIN($D$5/2000))))*COS(RADIANS(90-2*DEGREES(ASIN($D$5/2000)))))))</f>
        <v>0.48514085484895908</v>
      </c>
      <c r="AC1353">
        <f t="shared" si="145"/>
        <v>1351</v>
      </c>
      <c r="AD1353">
        <f t="shared" si="142"/>
        <v>1474.7199734186827</v>
      </c>
      <c r="AE1353">
        <v>0</v>
      </c>
      <c r="AF1353">
        <v>0</v>
      </c>
      <c r="AG1353">
        <f t="shared" si="143"/>
        <v>42.492990119579382</v>
      </c>
      <c r="AH1353">
        <f t="shared" si="140"/>
        <v>84.985980239158764</v>
      </c>
      <c r="AI1353">
        <f t="shared" si="144"/>
        <v>5.0140197608412365</v>
      </c>
      <c r="AJ1353">
        <f>(1/9.81)*(SQRT(9.81*2*Basic!$C$4)*SIN(RADIANS(AI1353))+(SQRT((SQRT(9.81*2*Basic!$C$4)*SIN(RADIANS(AI1353))*SQRT(9.81*2*Basic!$C$4)*SIN(RADIANS(AI1353)))-19.62*(-Basic!$C$3))))*SQRT(9.81*2*Basic!$C$4)*COS(RADIANS(AI1353))</f>
        <v>4.1626263784934707</v>
      </c>
    </row>
    <row r="1354" spans="6:36" x14ac:dyDescent="0.3">
      <c r="F1354" s="36">
        <f t="shared" si="141"/>
        <v>4.1603083571995789</v>
      </c>
      <c r="G1354" s="36">
        <f>Tool!$D$10+('Trajectory Map'!F1354*SIN(RADIANS(90-2*DEGREES(ASIN($D$5/2000))))/COS(RADIANS(90-2*DEGREES(ASIN($D$5/2000))))-('Trajectory Map'!F1354*'Trajectory Map'!F1354/((Tool!$D$9-Tool!$D$10)*4*COS(RADIANS(90-2*DEGREES(ASIN($D$5/2000))))*COS(RADIANS(90-2*DEGREES(ASIN($D$5/2000)))))))</f>
        <v>0.49064364420109818</v>
      </c>
      <c r="AC1354">
        <f t="shared" si="145"/>
        <v>1352</v>
      </c>
      <c r="AD1354">
        <f t="shared" si="142"/>
        <v>1473.8032433130279</v>
      </c>
      <c r="AE1354">
        <v>0</v>
      </c>
      <c r="AF1354">
        <v>0</v>
      </c>
      <c r="AG1354">
        <f t="shared" si="143"/>
        <v>42.531854169888476</v>
      </c>
      <c r="AH1354">
        <f t="shared" si="140"/>
        <v>85.063708339776952</v>
      </c>
      <c r="AI1354">
        <f t="shared" si="144"/>
        <v>4.9362916602230484</v>
      </c>
      <c r="AJ1354">
        <f>(1/9.81)*(SQRT(9.81*2*Basic!$C$4)*SIN(RADIANS(AI1354))+(SQRT((SQRT(9.81*2*Basic!$C$4)*SIN(RADIANS(AI1354))*SQRT(9.81*2*Basic!$C$4)*SIN(RADIANS(AI1354)))-19.62*(-Basic!$C$3))))*SQRT(9.81*2*Basic!$C$4)*COS(RADIANS(AI1354))</f>
        <v>4.1603083571995789</v>
      </c>
    </row>
    <row r="1355" spans="6:36" x14ac:dyDescent="0.3">
      <c r="F1355" s="36">
        <f t="shared" si="141"/>
        <v>4.1579820572528092</v>
      </c>
      <c r="G1355" s="36">
        <f>Tool!$D$10+('Trajectory Map'!F1355*SIN(RADIANS(90-2*DEGREES(ASIN($D$5/2000))))/COS(RADIANS(90-2*DEGREES(ASIN($D$5/2000))))-('Trajectory Map'!F1355*'Trajectory Map'!F1355/((Tool!$D$9-Tool!$D$10)*4*COS(RADIANS(90-2*DEGREES(ASIN($D$5/2000))))*COS(RADIANS(90-2*DEGREES(ASIN($D$5/2000)))))))</f>
        <v>0.49616211427835344</v>
      </c>
      <c r="AC1355">
        <f t="shared" si="145"/>
        <v>1353</v>
      </c>
      <c r="AD1355">
        <f t="shared" si="142"/>
        <v>1472.8852636916426</v>
      </c>
      <c r="AE1355">
        <v>0</v>
      </c>
      <c r="AF1355">
        <v>0</v>
      </c>
      <c r="AG1355">
        <f t="shared" si="143"/>
        <v>42.570742418291601</v>
      </c>
      <c r="AH1355">
        <f t="shared" si="140"/>
        <v>85.141484836583203</v>
      </c>
      <c r="AI1355">
        <f t="shared" si="144"/>
        <v>4.8585151634167971</v>
      </c>
      <c r="AJ1355">
        <f>(1/9.81)*(SQRT(9.81*2*Basic!$C$4)*SIN(RADIANS(AI1355))+(SQRT((SQRT(9.81*2*Basic!$C$4)*SIN(RADIANS(AI1355))*SQRT(9.81*2*Basic!$C$4)*SIN(RADIANS(AI1355)))-19.62*(-Basic!$C$3))))*SQRT(9.81*2*Basic!$C$4)*COS(RADIANS(AI1355))</f>
        <v>4.1579820572528092</v>
      </c>
    </row>
    <row r="1356" spans="6:36" x14ac:dyDescent="0.3">
      <c r="F1356" s="36">
        <f t="shared" si="141"/>
        <v>4.1556474832438974</v>
      </c>
      <c r="G1356" s="36">
        <f>Tool!$D$10+('Trajectory Map'!F1356*SIN(RADIANS(90-2*DEGREES(ASIN($D$5/2000))))/COS(RADIANS(90-2*DEGREES(ASIN($D$5/2000))))-('Trajectory Map'!F1356*'Trajectory Map'!F1356/((Tool!$D$9-Tool!$D$10)*4*COS(RADIANS(90-2*DEGREES(ASIN($D$5/2000))))*COS(RADIANS(90-2*DEGREES(ASIN($D$5/2000)))))))</f>
        <v>0.5016962117198922</v>
      </c>
      <c r="AC1356">
        <f t="shared" si="145"/>
        <v>1354</v>
      </c>
      <c r="AD1356">
        <f t="shared" si="142"/>
        <v>1471.9660322167763</v>
      </c>
      <c r="AE1356">
        <v>0</v>
      </c>
      <c r="AF1356">
        <v>0</v>
      </c>
      <c r="AG1356">
        <f t="shared" si="143"/>
        <v>42.609654927993141</v>
      </c>
      <c r="AH1356">
        <f t="shared" si="140"/>
        <v>85.219309855986282</v>
      </c>
      <c r="AI1356">
        <f t="shared" si="144"/>
        <v>4.7806901440137182</v>
      </c>
      <c r="AJ1356">
        <f>(1/9.81)*(SQRT(9.81*2*Basic!$C$4)*SIN(RADIANS(AI1356))+(SQRT((SQRT(9.81*2*Basic!$C$4)*SIN(RADIANS(AI1356))*SQRT(9.81*2*Basic!$C$4)*SIN(RADIANS(AI1356)))-19.62*(-Basic!$C$3))))*SQRT(9.81*2*Basic!$C$4)*COS(RADIANS(AI1356))</f>
        <v>4.1556474832438974</v>
      </c>
    </row>
    <row r="1357" spans="6:36" x14ac:dyDescent="0.3">
      <c r="F1357" s="36">
        <f t="shared" si="141"/>
        <v>4.1533046397634665</v>
      </c>
      <c r="G1357" s="36">
        <f>Tool!$D$10+('Trajectory Map'!F1357*SIN(RADIANS(90-2*DEGREES(ASIN($D$5/2000))))/COS(RADIANS(90-2*DEGREES(ASIN($D$5/2000))))-('Trajectory Map'!F1357*'Trajectory Map'!F1357/((Tool!$D$9-Tool!$D$10)*4*COS(RADIANS(90-2*DEGREES(ASIN($D$5/2000))))*COS(RADIANS(90-2*DEGREES(ASIN($D$5/2000)))))))</f>
        <v>0.50724588304560037</v>
      </c>
      <c r="AC1357">
        <f t="shared" si="145"/>
        <v>1355</v>
      </c>
      <c r="AD1357">
        <f t="shared" si="142"/>
        <v>1471.0455465416426</v>
      </c>
      <c r="AE1357">
        <v>0</v>
      </c>
      <c r="AF1357">
        <v>0</v>
      </c>
      <c r="AG1357">
        <f t="shared" si="143"/>
        <v>42.648591762439565</v>
      </c>
      <c r="AH1357">
        <f t="shared" si="140"/>
        <v>85.297183524879131</v>
      </c>
      <c r="AI1357">
        <f t="shared" si="144"/>
        <v>4.7028164751208692</v>
      </c>
      <c r="AJ1357">
        <f>(1/9.81)*(SQRT(9.81*2*Basic!$C$4)*SIN(RADIANS(AI1357))+(SQRT((SQRT(9.81*2*Basic!$C$4)*SIN(RADIANS(AI1357))*SQRT(9.81*2*Basic!$C$4)*SIN(RADIANS(AI1357)))-19.62*(-Basic!$C$3))))*SQRT(9.81*2*Basic!$C$4)*COS(RADIANS(AI1357))</f>
        <v>4.1533046397634665</v>
      </c>
    </row>
    <row r="1358" spans="6:36" x14ac:dyDescent="0.3">
      <c r="F1358" s="36">
        <f t="shared" si="141"/>
        <v>4.1509535314018642</v>
      </c>
      <c r="G1358" s="36">
        <f>Tool!$D$10+('Trajectory Map'!F1358*SIN(RADIANS(90-2*DEGREES(ASIN($D$5/2000))))/COS(RADIANS(90-2*DEGREES(ASIN($D$5/2000))))-('Trajectory Map'!F1358*'Trajectory Map'!F1358/((Tool!$D$9-Tool!$D$10)*4*COS(RADIANS(90-2*DEGREES(ASIN($D$5/2000))))*COS(RADIANS(90-2*DEGREES(ASIN($D$5/2000)))))))</f>
        <v>0.51281107465674181</v>
      </c>
      <c r="AC1358">
        <f t="shared" si="145"/>
        <v>1356</v>
      </c>
      <c r="AD1358">
        <f t="shared" si="142"/>
        <v>1470.1238043103717</v>
      </c>
      <c r="AE1358">
        <v>0</v>
      </c>
      <c r="AF1358">
        <v>0</v>
      </c>
      <c r="AG1358">
        <f t="shared" si="143"/>
        <v>42.687552985320998</v>
      </c>
      <c r="AH1358">
        <f t="shared" si="140"/>
        <v>85.375105970641997</v>
      </c>
      <c r="AI1358">
        <f t="shared" si="144"/>
        <v>4.6248940293580034</v>
      </c>
      <c r="AJ1358">
        <f>(1/9.81)*(SQRT(9.81*2*Basic!$C$4)*SIN(RADIANS(AI1358))+(SQRT((SQRT(9.81*2*Basic!$C$4)*SIN(RADIANS(AI1358))*SQRT(9.81*2*Basic!$C$4)*SIN(RADIANS(AI1358)))-19.62*(-Basic!$C$3))))*SQRT(9.81*2*Basic!$C$4)*COS(RADIANS(AI1358))</f>
        <v>4.1509535314018642</v>
      </c>
    </row>
    <row r="1359" spans="6:36" x14ac:dyDescent="0.3">
      <c r="F1359" s="36">
        <f t="shared" si="141"/>
        <v>4.1485941627490037</v>
      </c>
      <c r="G1359" s="36">
        <f>Tool!$D$10+('Trajectory Map'!F1359*SIN(RADIANS(90-2*DEGREES(ASIN($D$5/2000))))/COS(RADIANS(90-2*DEGREES(ASIN($D$5/2000))))-('Trajectory Map'!F1359*'Trajectory Map'!F1359/((Tool!$D$9-Tool!$D$10)*4*COS(RADIANS(90-2*DEGREES(ASIN($D$5/2000))))*COS(RADIANS(90-2*DEGREES(ASIN($D$5/2000)))))))</f>
        <v>0.51839173283661744</v>
      </c>
      <c r="AC1359">
        <f t="shared" si="145"/>
        <v>1357</v>
      </c>
      <c r="AD1359">
        <f t="shared" si="142"/>
        <v>1469.2008031579619</v>
      </c>
      <c r="AE1359">
        <v>0</v>
      </c>
      <c r="AF1359">
        <v>0</v>
      </c>
      <c r="AG1359">
        <f t="shared" si="143"/>
        <v>42.726538660572324</v>
      </c>
      <c r="AH1359">
        <f t="shared" si="140"/>
        <v>85.453077321144647</v>
      </c>
      <c r="AI1359">
        <f t="shared" si="144"/>
        <v>4.5469226788553527</v>
      </c>
      <c r="AJ1359">
        <f>(1/9.81)*(SQRT(9.81*2*Basic!$C$4)*SIN(RADIANS(AI1359))+(SQRT((SQRT(9.81*2*Basic!$C$4)*SIN(RADIANS(AI1359))*SQRT(9.81*2*Basic!$C$4)*SIN(RADIANS(AI1359)))-19.62*(-Basic!$C$3))))*SQRT(9.81*2*Basic!$C$4)*COS(RADIANS(AI1359))</f>
        <v>4.1485941627490037</v>
      </c>
    </row>
    <row r="1360" spans="6:36" x14ac:dyDescent="0.3">
      <c r="F1360" s="36">
        <f t="shared" si="141"/>
        <v>4.1462265383941954</v>
      </c>
      <c r="G1360" s="36">
        <f>Tool!$D$10+('Trajectory Map'!F1360*SIN(RADIANS(90-2*DEGREES(ASIN($D$5/2000))))/COS(RADIANS(90-2*DEGREES(ASIN($D$5/2000))))-('Trajectory Map'!F1360*'Trajectory Map'!F1360/((Tool!$D$9-Tool!$D$10)*4*COS(RADIANS(90-2*DEGREES(ASIN($D$5/2000))))*COS(RADIANS(90-2*DEGREES(ASIN($D$5/2000)))))))</f>
        <v>0.52398780375123133</v>
      </c>
      <c r="AC1360">
        <f t="shared" si="145"/>
        <v>1358</v>
      </c>
      <c r="AD1360">
        <f t="shared" si="142"/>
        <v>1468.2765407102302</v>
      </c>
      <c r="AE1360">
        <v>0</v>
      </c>
      <c r="AF1360">
        <v>0</v>
      </c>
      <c r="AG1360">
        <f t="shared" si="143"/>
        <v>42.765548852374707</v>
      </c>
      <c r="AH1360">
        <f t="shared" si="140"/>
        <v>85.531097704749413</v>
      </c>
      <c r="AI1360">
        <f t="shared" si="144"/>
        <v>4.4689022952505866</v>
      </c>
      <c r="AJ1360">
        <f>(1/9.81)*(SQRT(9.81*2*Basic!$C$4)*SIN(RADIANS(AI1360))+(SQRT((SQRT(9.81*2*Basic!$C$4)*SIN(RADIANS(AI1360))*SQRT(9.81*2*Basic!$C$4)*SIN(RADIANS(AI1360)))-19.62*(-Basic!$C$3))))*SQRT(9.81*2*Basic!$C$4)*COS(RADIANS(AI1360))</f>
        <v>4.1462265383941954</v>
      </c>
    </row>
    <row r="1361" spans="6:36" x14ac:dyDescent="0.3">
      <c r="F1361" s="36">
        <f t="shared" si="141"/>
        <v>4.143850662925991</v>
      </c>
      <c r="G1361" s="36">
        <f>Tool!$D$10+('Trajectory Map'!F1361*SIN(RADIANS(90-2*DEGREES(ASIN($D$5/2000))))/COS(RADIANS(90-2*DEGREES(ASIN($D$5/2000))))-('Trajectory Map'!F1361*'Trajectory Map'!F1361/((Tool!$D$9-Tool!$D$10)*4*COS(RADIANS(90-2*DEGREES(ASIN($D$5/2000))))*COS(RADIANS(90-2*DEGREES(ASIN($D$5/2000)))))))</f>
        <v>0.52959923344993554</v>
      </c>
      <c r="AC1361">
        <f t="shared" si="145"/>
        <v>1359</v>
      </c>
      <c r="AD1361">
        <f t="shared" si="142"/>
        <v>1467.3510145837633</v>
      </c>
      <c r="AE1361">
        <v>0</v>
      </c>
      <c r="AF1361">
        <v>0</v>
      </c>
      <c r="AG1361">
        <f t="shared" si="143"/>
        <v>42.80458362515683</v>
      </c>
      <c r="AH1361">
        <f t="shared" si="140"/>
        <v>85.609167250313661</v>
      </c>
      <c r="AI1361">
        <f t="shared" si="144"/>
        <v>4.3908327496863393</v>
      </c>
      <c r="AJ1361">
        <f>(1/9.81)*(SQRT(9.81*2*Basic!$C$4)*SIN(RADIANS(AI1361))+(SQRT((SQRT(9.81*2*Basic!$C$4)*SIN(RADIANS(AI1361))*SQRT(9.81*2*Basic!$C$4)*SIN(RADIANS(AI1361)))-19.62*(-Basic!$C$3))))*SQRT(9.81*2*Basic!$C$4)*COS(RADIANS(AI1361))</f>
        <v>4.143850662925991</v>
      </c>
    </row>
    <row r="1362" spans="6:36" x14ac:dyDescent="0.3">
      <c r="F1362" s="36">
        <f t="shared" si="141"/>
        <v>4.1414665409320106</v>
      </c>
      <c r="G1362" s="36">
        <f>Tool!$D$10+('Trajectory Map'!F1362*SIN(RADIANS(90-2*DEGREES(ASIN($D$5/2000))))/COS(RADIANS(90-2*DEGREES(ASIN($D$5/2000))))-('Trajectory Map'!F1362*'Trajectory Map'!F1362/((Tool!$D$9-Tool!$D$10)*4*COS(RADIANS(90-2*DEGREES(ASIN($D$5/2000))))*COS(RADIANS(90-2*DEGREES(ASIN($D$5/2000)))))))</f>
        <v>0.53522596786611265</v>
      </c>
      <c r="AC1362">
        <f t="shared" si="145"/>
        <v>1360</v>
      </c>
      <c r="AD1362">
        <f t="shared" si="142"/>
        <v>1466.4242223858687</v>
      </c>
      <c r="AE1362">
        <v>0</v>
      </c>
      <c r="AF1362">
        <v>0</v>
      </c>
      <c r="AG1362">
        <f t="shared" si="143"/>
        <v>42.843643043596344</v>
      </c>
      <c r="AH1362">
        <f t="shared" si="140"/>
        <v>85.687286087192689</v>
      </c>
      <c r="AI1362">
        <f t="shared" si="144"/>
        <v>4.3127139128073111</v>
      </c>
      <c r="AJ1362">
        <f>(1/9.81)*(SQRT(9.81*2*Basic!$C$4)*SIN(RADIANS(AI1362))+(SQRT((SQRT(9.81*2*Basic!$C$4)*SIN(RADIANS(AI1362))*SQRT(9.81*2*Basic!$C$4)*SIN(RADIANS(AI1362)))-19.62*(-Basic!$C$3))))*SQRT(9.81*2*Basic!$C$4)*COS(RADIANS(AI1362))</f>
        <v>4.1414665409320106</v>
      </c>
    </row>
    <row r="1363" spans="6:36" x14ac:dyDescent="0.3">
      <c r="F1363" s="36">
        <f t="shared" si="141"/>
        <v>4.13907417699878</v>
      </c>
      <c r="G1363" s="36">
        <f>Tool!$D$10+('Trajectory Map'!F1363*SIN(RADIANS(90-2*DEGREES(ASIN($D$5/2000))))/COS(RADIANS(90-2*DEGREES(ASIN($D$5/2000))))-('Trajectory Map'!F1363*'Trajectory Map'!F1363/((Tool!$D$9-Tool!$D$10)*4*COS(RADIANS(90-2*DEGREES(ASIN($D$5/2000))))*COS(RADIANS(90-2*DEGREES(ASIN($D$5/2000)))))))</f>
        <v>0.54086795281782152</v>
      </c>
      <c r="AC1363">
        <f t="shared" si="145"/>
        <v>1361</v>
      </c>
      <c r="AD1363">
        <f t="shared" si="142"/>
        <v>1465.4961617145232</v>
      </c>
      <c r="AE1363">
        <v>0</v>
      </c>
      <c r="AF1363">
        <v>0</v>
      </c>
      <c r="AG1363">
        <f t="shared" si="143"/>
        <v>42.882727172621152</v>
      </c>
      <c r="AH1363">
        <f t="shared" si="140"/>
        <v>85.765454345242304</v>
      </c>
      <c r="AI1363">
        <f t="shared" si="144"/>
        <v>4.2345456547576958</v>
      </c>
      <c r="AJ1363">
        <f>(1/9.81)*(SQRT(9.81*2*Basic!$C$4)*SIN(RADIANS(AI1363))+(SQRT((SQRT(9.81*2*Basic!$C$4)*SIN(RADIANS(AI1363))*SQRT(9.81*2*Basic!$C$4)*SIN(RADIANS(AI1363)))-19.62*(-Basic!$C$3))))*SQRT(9.81*2*Basic!$C$4)*COS(RADIANS(AI1363))</f>
        <v>4.13907417699878</v>
      </c>
    </row>
    <row r="1364" spans="6:36" x14ac:dyDescent="0.3">
      <c r="F1364" s="36">
        <f t="shared" si="141"/>
        <v>4.13667357571157</v>
      </c>
      <c r="G1364" s="36">
        <f>Tool!$D$10+('Trajectory Map'!F1364*SIN(RADIANS(90-2*DEGREES(ASIN($D$5/2000))))/COS(RADIANS(90-2*DEGREES(ASIN($D$5/2000))))-('Trajectory Map'!F1364*'Trajectory Map'!F1364/((Tool!$D$9-Tool!$D$10)*4*COS(RADIANS(90-2*DEGREES(ASIN($D$5/2000))))*COS(RADIANS(90-2*DEGREES(ASIN($D$5/2000)))))))</f>
        <v>0.54652513400845404</v>
      </c>
      <c r="AC1364">
        <f t="shared" si="145"/>
        <v>1362</v>
      </c>
      <c r="AD1364">
        <f t="shared" si="142"/>
        <v>1464.5668301583237</v>
      </c>
      <c r="AE1364">
        <v>0</v>
      </c>
      <c r="AF1364">
        <v>0</v>
      </c>
      <c r="AG1364">
        <f t="shared" si="143"/>
        <v>42.921836077410859</v>
      </c>
      <c r="AH1364">
        <f t="shared" si="140"/>
        <v>85.843672154821718</v>
      </c>
      <c r="AI1364">
        <f t="shared" si="144"/>
        <v>4.1563278451782821</v>
      </c>
      <c r="AJ1364">
        <f>(1/9.81)*(SQRT(9.81*2*Basic!$C$4)*SIN(RADIANS(AI1364))+(SQRT((SQRT(9.81*2*Basic!$C$4)*SIN(RADIANS(AI1364))*SQRT(9.81*2*Basic!$C$4)*SIN(RADIANS(AI1364)))-19.62*(-Basic!$C$3))))*SQRT(9.81*2*Basic!$C$4)*COS(RADIANS(AI1364))</f>
        <v>4.13667357571157</v>
      </c>
    </row>
    <row r="1365" spans="6:36" x14ac:dyDescent="0.3">
      <c r="F1365" s="36">
        <f t="shared" si="141"/>
        <v>4.1342647416542198</v>
      </c>
      <c r="G1365" s="36">
        <f>Tool!$D$10+('Trajectory Map'!F1365*SIN(RADIANS(90-2*DEGREES(ASIN($D$5/2000))))/COS(RADIANS(90-2*DEGREES(ASIN($D$5/2000))))-('Trajectory Map'!F1365*'Trajectory Map'!F1365/((Tool!$D$9-Tool!$D$10)*4*COS(RADIANS(90-2*DEGREES(ASIN($D$5/2000))))*COS(RADIANS(90-2*DEGREES(ASIN($D$5/2000)))))))</f>
        <v>0.5521974570274093</v>
      </c>
      <c r="AC1365">
        <f t="shared" si="145"/>
        <v>1363</v>
      </c>
      <c r="AD1365">
        <f t="shared" si="142"/>
        <v>1463.6362252964361</v>
      </c>
      <c r="AE1365">
        <v>0</v>
      </c>
      <c r="AF1365">
        <v>0</v>
      </c>
      <c r="AG1365">
        <f t="shared" si="143"/>
        <v>42.960969823398145</v>
      </c>
      <c r="AH1365">
        <f t="shared" si="140"/>
        <v>85.921939646796289</v>
      </c>
      <c r="AI1365">
        <f t="shared" si="144"/>
        <v>4.0780603532037105</v>
      </c>
      <c r="AJ1365">
        <f>(1/9.81)*(SQRT(9.81*2*Basic!$C$4)*SIN(RADIANS(AI1365))+(SQRT((SQRT(9.81*2*Basic!$C$4)*SIN(RADIANS(AI1365))*SQRT(9.81*2*Basic!$C$4)*SIN(RADIANS(AI1365)))-19.62*(-Basic!$C$3))))*SQRT(9.81*2*Basic!$C$4)*COS(RADIANS(AI1365))</f>
        <v>4.1342647416542198</v>
      </c>
    </row>
    <row r="1366" spans="6:36" x14ac:dyDescent="0.3">
      <c r="F1366" s="36">
        <f t="shared" si="141"/>
        <v>4.1318476794089722</v>
      </c>
      <c r="G1366" s="36">
        <f>Tool!$D$10+('Trajectory Map'!F1366*SIN(RADIANS(90-2*DEGREES(ASIN($D$5/2000))))/COS(RADIANS(90-2*DEGREES(ASIN($D$5/2000))))-('Trajectory Map'!F1366*'Trajectory Map'!F1366/((Tool!$D$9-Tool!$D$10)*4*COS(RADIANS(90-2*DEGREES(ASIN($D$5/2000))))*COS(RADIANS(90-2*DEGREES(ASIN($D$5/2000)))))))</f>
        <v>0.55788486735074994</v>
      </c>
      <c r="AC1366">
        <f t="shared" si="145"/>
        <v>1364</v>
      </c>
      <c r="AD1366">
        <f t="shared" si="142"/>
        <v>1462.7043446985451</v>
      </c>
      <c r="AE1366">
        <v>0</v>
      </c>
      <c r="AF1366">
        <v>0</v>
      </c>
      <c r="AG1366">
        <f t="shared" si="143"/>
        <v>43.000128476270149</v>
      </c>
      <c r="AH1366">
        <f t="shared" si="140"/>
        <v>86.000256952540298</v>
      </c>
      <c r="AI1366">
        <f t="shared" si="144"/>
        <v>3.9997430474597024</v>
      </c>
      <c r="AJ1366">
        <f>(1/9.81)*(SQRT(9.81*2*Basic!$C$4)*SIN(RADIANS(AI1366))+(SQRT((SQRT(9.81*2*Basic!$C$4)*SIN(RADIANS(AI1366))*SQRT(9.81*2*Basic!$C$4)*SIN(RADIANS(AI1366)))-19.62*(-Basic!$C$3))))*SQRT(9.81*2*Basic!$C$4)*COS(RADIANS(AI1366))</f>
        <v>4.1318476794089722</v>
      </c>
    </row>
    <row r="1367" spans="6:36" x14ac:dyDescent="0.3">
      <c r="F1367" s="36">
        <f t="shared" si="141"/>
        <v>4.1294223935563039</v>
      </c>
      <c r="G1367" s="36">
        <f>Tool!$D$10+('Trajectory Map'!F1367*SIN(RADIANS(90-2*DEGREES(ASIN($D$5/2000))))/COS(RADIANS(90-2*DEGREES(ASIN($D$5/2000))))-('Trajectory Map'!F1367*'Trajectory Map'!F1367/((Tool!$D$9-Tool!$D$10)*4*COS(RADIANS(90-2*DEGREES(ASIN($D$5/2000))))*COS(RADIANS(90-2*DEGREES(ASIN($D$5/2000)))))))</f>
        <v>0.56358731034186382</v>
      </c>
      <c r="AC1367">
        <f t="shared" si="145"/>
        <v>1365</v>
      </c>
      <c r="AD1367">
        <f t="shared" si="142"/>
        <v>1461.7711859248013</v>
      </c>
      <c r="AE1367">
        <v>0</v>
      </c>
      <c r="AF1367">
        <v>0</v>
      </c>
      <c r="AG1367">
        <f t="shared" si="143"/>
        <v>43.039312101969884</v>
      </c>
      <c r="AH1367">
        <f t="shared" si="140"/>
        <v>86.078624203939768</v>
      </c>
      <c r="AI1367">
        <f t="shared" si="144"/>
        <v>3.9213757960602322</v>
      </c>
      <c r="AJ1367">
        <f>(1/9.81)*(SQRT(9.81*2*Basic!$C$4)*SIN(RADIANS(AI1367))+(SQRT((SQRT(9.81*2*Basic!$C$4)*SIN(RADIANS(AI1367))*SQRT(9.81*2*Basic!$C$4)*SIN(RADIANS(AI1367)))-19.62*(-Basic!$C$3))))*SQRT(9.81*2*Basic!$C$4)*COS(RADIANS(AI1367))</f>
        <v>4.1294223935563039</v>
      </c>
    </row>
    <row r="1368" spans="6:36" x14ac:dyDescent="0.3">
      <c r="F1368" s="36">
        <f t="shared" si="141"/>
        <v>4.1269888886747559</v>
      </c>
      <c r="G1368" s="36">
        <f>Tool!$D$10+('Trajectory Map'!F1368*SIN(RADIANS(90-2*DEGREES(ASIN($D$5/2000))))/COS(RADIANS(90-2*DEGREES(ASIN($D$5/2000))))-('Trajectory Map'!F1368*'Trajectory Map'!F1368/((Tool!$D$9-Tool!$D$10)*4*COS(RADIANS(90-2*DEGREES(ASIN($D$5/2000))))*COS(RADIANS(90-2*DEGREES(ASIN($D$5/2000)))))))</f>
        <v>0.56930473125212666</v>
      </c>
      <c r="AC1368">
        <f t="shared" si="145"/>
        <v>1366</v>
      </c>
      <c r="AD1368">
        <f t="shared" si="142"/>
        <v>1460.8367465257711</v>
      </c>
      <c r="AE1368">
        <v>0</v>
      </c>
      <c r="AF1368">
        <v>0</v>
      </c>
      <c r="AG1368">
        <f t="shared" si="143"/>
        <v>43.078520766697693</v>
      </c>
      <c r="AH1368">
        <f t="shared" si="140"/>
        <v>86.157041533395386</v>
      </c>
      <c r="AI1368">
        <f t="shared" si="144"/>
        <v>3.8429584666046139</v>
      </c>
      <c r="AJ1368">
        <f>(1/9.81)*(SQRT(9.81*2*Basic!$C$4)*SIN(RADIANS(AI1368))+(SQRT((SQRT(9.81*2*Basic!$C$4)*SIN(RADIANS(AI1368))*SQRT(9.81*2*Basic!$C$4)*SIN(RADIANS(AI1368)))-19.62*(-Basic!$C$3))))*SQRT(9.81*2*Basic!$C$4)*COS(RADIANS(AI1368))</f>
        <v>4.1269888886747559</v>
      </c>
    </row>
    <row r="1369" spans="6:36" x14ac:dyDescent="0.3">
      <c r="F1369" s="36">
        <f t="shared" si="141"/>
        <v>4.1245471693407572</v>
      </c>
      <c r="G1369" s="36">
        <f>Tool!$D$10+('Trajectory Map'!F1369*SIN(RADIANS(90-2*DEGREES(ASIN($D$5/2000))))/COS(RADIANS(90-2*DEGREES(ASIN($D$5/2000))))-('Trajectory Map'!F1369*'Trajectory Map'!F1369/((Tool!$D$9-Tool!$D$10)*4*COS(RADIANS(90-2*DEGREES(ASIN($D$5/2000))))*COS(RADIANS(90-2*DEGREES(ASIN($D$5/2000)))))))</f>
        <v>0.57503707522156722</v>
      </c>
      <c r="AC1369">
        <f t="shared" si="145"/>
        <v>1367</v>
      </c>
      <c r="AD1369">
        <f t="shared" si="142"/>
        <v>1459.9010240423836</v>
      </c>
      <c r="AE1369">
        <v>0</v>
      </c>
      <c r="AF1369">
        <v>0</v>
      </c>
      <c r="AG1369">
        <f t="shared" si="143"/>
        <v>43.117754536912628</v>
      </c>
      <c r="AH1369">
        <f t="shared" si="140"/>
        <v>86.235509073825256</v>
      </c>
      <c r="AI1369">
        <f t="shared" si="144"/>
        <v>3.7644909261747443</v>
      </c>
      <c r="AJ1369">
        <f>(1/9.81)*(SQRT(9.81*2*Basic!$C$4)*SIN(RADIANS(AI1369))+(SQRT((SQRT(9.81*2*Basic!$C$4)*SIN(RADIANS(AI1369))*SQRT(9.81*2*Basic!$C$4)*SIN(RADIANS(AI1369)))-19.62*(-Basic!$C$3))))*SQRT(9.81*2*Basic!$C$4)*COS(RADIANS(AI1369))</f>
        <v>4.1245471693407572</v>
      </c>
    </row>
    <row r="1370" spans="6:36" x14ac:dyDescent="0.3">
      <c r="F1370" s="36">
        <f t="shared" si="141"/>
        <v>4.1220972401284595</v>
      </c>
      <c r="G1370" s="36">
        <f>Tool!$D$10+('Trajectory Map'!F1370*SIN(RADIANS(90-2*DEGREES(ASIN($D$5/2000))))/COS(RADIANS(90-2*DEGREES(ASIN($D$5/2000))))-('Trajectory Map'!F1370*'Trajectory Map'!F1370/((Tool!$D$9-Tool!$D$10)*4*COS(RADIANS(90-2*DEGREES(ASIN($D$5/2000))))*COS(RADIANS(90-2*DEGREES(ASIN($D$5/2000)))))))</f>
        <v>0.58078428727952325</v>
      </c>
      <c r="AC1370">
        <f t="shared" si="145"/>
        <v>1368</v>
      </c>
      <c r="AD1370">
        <f t="shared" si="142"/>
        <v>1458.964016005878</v>
      </c>
      <c r="AE1370">
        <v>0</v>
      </c>
      <c r="AF1370">
        <v>0</v>
      </c>
      <c r="AG1370">
        <f t="shared" si="143"/>
        <v>43.157013479333934</v>
      </c>
      <c r="AH1370">
        <f t="shared" si="140"/>
        <v>86.314026958667867</v>
      </c>
      <c r="AI1370">
        <f t="shared" si="144"/>
        <v>3.685973041332133</v>
      </c>
      <c r="AJ1370">
        <f>(1/9.81)*(SQRT(9.81*2*Basic!$C$4)*SIN(RADIANS(AI1370))+(SQRT((SQRT(9.81*2*Basic!$C$4)*SIN(RADIANS(AI1370))*SQRT(9.81*2*Basic!$C$4)*SIN(RADIANS(AI1370)))-19.62*(-Basic!$C$3))))*SQRT(9.81*2*Basic!$C$4)*COS(RADIANS(AI1370))</f>
        <v>4.1220972401284595</v>
      </c>
    </row>
    <row r="1371" spans="6:36" x14ac:dyDescent="0.3">
      <c r="F1371" s="36">
        <f t="shared" si="141"/>
        <v>4.1196391056095543</v>
      </c>
      <c r="G1371" s="36">
        <f>Tool!$D$10+('Trajectory Map'!F1371*SIN(RADIANS(90-2*DEGREES(ASIN($D$5/2000))))/COS(RADIANS(90-2*DEGREES(ASIN($D$5/2000))))-('Trajectory Map'!F1371*'Trajectory Map'!F1371/((Tool!$D$9-Tool!$D$10)*4*COS(RADIANS(90-2*DEGREES(ASIN($D$5/2000))))*COS(RADIANS(90-2*DEGREES(ASIN($D$5/2000)))))))</f>
        <v>0.58654631234531296</v>
      </c>
      <c r="AC1371">
        <f t="shared" si="145"/>
        <v>1369</v>
      </c>
      <c r="AD1371">
        <f t="shared" si="142"/>
        <v>1458.025719937752</v>
      </c>
      <c r="AE1371">
        <v>0</v>
      </c>
      <c r="AF1371">
        <v>0</v>
      </c>
      <c r="AG1371">
        <f t="shared" si="143"/>
        <v>43.19629766094247</v>
      </c>
      <c r="AH1371">
        <f t="shared" si="140"/>
        <v>86.39259532188494</v>
      </c>
      <c r="AI1371">
        <f t="shared" si="144"/>
        <v>3.6074046781150599</v>
      </c>
      <c r="AJ1371">
        <f>(1/9.81)*(SQRT(9.81*2*Basic!$C$4)*SIN(RADIANS(AI1371))+(SQRT((SQRT(9.81*2*Basic!$C$4)*SIN(RADIANS(AI1371))*SQRT(9.81*2*Basic!$C$4)*SIN(RADIANS(AI1371)))-19.62*(-Basic!$C$3))))*SQRT(9.81*2*Basic!$C$4)*COS(RADIANS(AI1371))</f>
        <v>4.1196391056095543</v>
      </c>
    </row>
    <row r="1372" spans="6:36" x14ac:dyDescent="0.3">
      <c r="F1372" s="36">
        <f t="shared" si="141"/>
        <v>4.117172770353104</v>
      </c>
      <c r="G1372" s="36">
        <f>Tool!$D$10+('Trajectory Map'!F1372*SIN(RADIANS(90-2*DEGREES(ASIN($D$5/2000))))/COS(RADIANS(90-2*DEGREES(ASIN($D$5/2000))))-('Trajectory Map'!F1372*'Trajectory Map'!F1372/((Tool!$D$9-Tool!$D$10)*4*COS(RADIANS(90-2*DEGREES(ASIN($D$5/2000))))*COS(RADIANS(90-2*DEGREES(ASIN($D$5/2000)))))))</f>
        <v>0.59232309522889892</v>
      </c>
      <c r="AC1372">
        <f t="shared" si="145"/>
        <v>1370</v>
      </c>
      <c r="AD1372">
        <f t="shared" si="142"/>
        <v>1457.0861333497069</v>
      </c>
      <c r="AE1372">
        <v>0</v>
      </c>
      <c r="AF1372">
        <v>0</v>
      </c>
      <c r="AG1372">
        <f t="shared" si="143"/>
        <v>43.235607148982197</v>
      </c>
      <c r="AH1372">
        <f t="shared" si="140"/>
        <v>86.471214297964394</v>
      </c>
      <c r="AI1372">
        <f t="shared" si="144"/>
        <v>3.5287857020356057</v>
      </c>
      <c r="AJ1372">
        <f>(1/9.81)*(SQRT(9.81*2*Basic!$C$4)*SIN(RADIANS(AI1372))+(SQRT((SQRT(9.81*2*Basic!$C$4)*SIN(RADIANS(AI1372))*SQRT(9.81*2*Basic!$C$4)*SIN(RADIANS(AI1372)))-19.62*(-Basic!$C$3))))*SQRT(9.81*2*Basic!$C$4)*COS(RADIANS(AI1372))</f>
        <v>4.117172770353104</v>
      </c>
    </row>
    <row r="1373" spans="6:36" x14ac:dyDescent="0.3">
      <c r="F1373" s="36">
        <f t="shared" si="141"/>
        <v>4.1146982389253699</v>
      </c>
      <c r="G1373" s="36">
        <f>Tool!$D$10+('Trajectory Map'!F1373*SIN(RADIANS(90-2*DEGREES(ASIN($D$5/2000))))/COS(RADIANS(90-2*DEGREES(ASIN($D$5/2000))))-('Trajectory Map'!F1373*'Trajectory Map'!F1373/((Tool!$D$9-Tool!$D$10)*4*COS(RADIANS(90-2*DEGREES(ASIN($D$5/2000))))*COS(RADIANS(90-2*DEGREES(ASIN($D$5/2000)))))))</f>
        <v>0.59811458063152978</v>
      </c>
      <c r="AC1373">
        <f t="shared" si="145"/>
        <v>1371</v>
      </c>
      <c r="AD1373">
        <f t="shared" si="142"/>
        <v>1456.1452537435955</v>
      </c>
      <c r="AE1373">
        <v>0</v>
      </c>
      <c r="AF1373">
        <v>0</v>
      </c>
      <c r="AG1373">
        <f t="shared" si="143"/>
        <v>43.274942010961617</v>
      </c>
      <c r="AH1373">
        <f t="shared" si="140"/>
        <v>86.549884021923233</v>
      </c>
      <c r="AI1373">
        <f t="shared" si="144"/>
        <v>3.4501159780767665</v>
      </c>
      <c r="AJ1373">
        <f>(1/9.81)*(SQRT(9.81*2*Basic!$C$4)*SIN(RADIANS(AI1373))+(SQRT((SQRT(9.81*2*Basic!$C$4)*SIN(RADIANS(AI1373))*SQRT(9.81*2*Basic!$C$4)*SIN(RADIANS(AI1373)))-19.62*(-Basic!$C$3))))*SQRT(9.81*2*Basic!$C$4)*COS(RADIANS(AI1373))</f>
        <v>4.1146982389253699</v>
      </c>
    </row>
    <row r="1374" spans="6:36" x14ac:dyDescent="0.3">
      <c r="F1374" s="36">
        <f t="shared" si="141"/>
        <v>4.1122155158896199</v>
      </c>
      <c r="G1374" s="36">
        <f>Tool!$D$10+('Trajectory Map'!F1374*SIN(RADIANS(90-2*DEGREES(ASIN($D$5/2000))))/COS(RADIANS(90-2*DEGREES(ASIN($D$5/2000))))-('Trajectory Map'!F1374*'Trajectory Map'!F1374/((Tool!$D$9-Tool!$D$10)*4*COS(RADIANS(90-2*DEGREES(ASIN($D$5/2000))))*COS(RADIANS(90-2*DEGREES(ASIN($D$5/2000)))))))</f>
        <v>0.60392071314644724</v>
      </c>
      <c r="AC1374">
        <f t="shared" si="145"/>
        <v>1372</v>
      </c>
      <c r="AD1374">
        <f t="shared" si="142"/>
        <v>1455.2030786113669</v>
      </c>
      <c r="AE1374">
        <v>0</v>
      </c>
      <c r="AF1374">
        <v>0</v>
      </c>
      <c r="AG1374">
        <f t="shared" si="143"/>
        <v>43.314302314655315</v>
      </c>
      <c r="AH1374">
        <f t="shared" si="140"/>
        <v>86.62860462931063</v>
      </c>
      <c r="AI1374">
        <f t="shared" si="144"/>
        <v>3.3713953706893705</v>
      </c>
      <c r="AJ1374">
        <f>(1/9.81)*(SQRT(9.81*2*Basic!$C$4)*SIN(RADIANS(AI1374))+(SQRT((SQRT(9.81*2*Basic!$C$4)*SIN(RADIANS(AI1374))*SQRT(9.81*2*Basic!$C$4)*SIN(RADIANS(AI1374)))-19.62*(-Basic!$C$3))))*SQRT(9.81*2*Basic!$C$4)*COS(RADIANS(AI1374))</f>
        <v>4.1122155158896199</v>
      </c>
    </row>
    <row r="1375" spans="6:36" x14ac:dyDescent="0.3">
      <c r="F1375" s="36">
        <f t="shared" si="141"/>
        <v>4.1097246058059689</v>
      </c>
      <c r="G1375" s="36">
        <f>Tool!$D$10+('Trajectory Map'!F1375*SIN(RADIANS(90-2*DEGREES(ASIN($D$5/2000))))/COS(RADIANS(90-2*DEGREES(ASIN($D$5/2000))))-('Trajectory Map'!F1375*'Trajectory Map'!F1375/((Tool!$D$9-Tool!$D$10)*4*COS(RADIANS(90-2*DEGREES(ASIN($D$5/2000))))*COS(RADIANS(90-2*DEGREES(ASIN($D$5/2000)))))))</f>
        <v>0.60974143725950158</v>
      </c>
      <c r="AC1375">
        <f t="shared" si="145"/>
        <v>1373</v>
      </c>
      <c r="AD1375">
        <f t="shared" si="142"/>
        <v>1454.2596054350131</v>
      </c>
      <c r="AE1375">
        <v>0</v>
      </c>
      <c r="AF1375">
        <v>0</v>
      </c>
      <c r="AG1375">
        <f t="shared" si="143"/>
        <v>43.353688128105382</v>
      </c>
      <c r="AH1375">
        <f t="shared" si="140"/>
        <v>86.707376256210765</v>
      </c>
      <c r="AI1375">
        <f t="shared" si="144"/>
        <v>3.2926237437892354</v>
      </c>
      <c r="AJ1375">
        <f>(1/9.81)*(SQRT(9.81*2*Basic!$C$4)*SIN(RADIANS(AI1375))+(SQRT((SQRT(9.81*2*Basic!$C$4)*SIN(RADIANS(AI1375))*SQRT(9.81*2*Basic!$C$4)*SIN(RADIANS(AI1375)))-19.62*(-Basic!$C$3))))*SQRT(9.81*2*Basic!$C$4)*COS(RADIANS(AI1375))</f>
        <v>4.1097246058059689</v>
      </c>
    </row>
    <row r="1376" spans="6:36" x14ac:dyDescent="0.3">
      <c r="F1376" s="36">
        <f t="shared" si="141"/>
        <v>4.1072255132311852</v>
      </c>
      <c r="G1376" s="36">
        <f>Tool!$D$10+('Trajectory Map'!F1376*SIN(RADIANS(90-2*DEGREES(ASIN($D$5/2000))))/COS(RADIANS(90-2*DEGREES(ASIN($D$5/2000))))-('Trajectory Map'!F1376*'Trajectory Map'!F1376/((Tool!$D$9-Tool!$D$10)*4*COS(RADIANS(90-2*DEGREES(ASIN($D$5/2000))))*COS(RADIANS(90-2*DEGREES(ASIN($D$5/2000)))))))</f>
        <v>0.6155766973498551</v>
      </c>
      <c r="AC1376">
        <f t="shared" si="145"/>
        <v>1374</v>
      </c>
      <c r="AD1376">
        <f t="shared" si="142"/>
        <v>1453.3148316865138</v>
      </c>
      <c r="AE1376">
        <v>0</v>
      </c>
      <c r="AF1376">
        <v>0</v>
      </c>
      <c r="AG1376">
        <f t="shared" si="143"/>
        <v>43.393099519622972</v>
      </c>
      <c r="AH1376">
        <f t="shared" si="140"/>
        <v>86.786199039245943</v>
      </c>
      <c r="AI1376">
        <f t="shared" si="144"/>
        <v>3.2138009607540567</v>
      </c>
      <c r="AJ1376">
        <f>(1/9.81)*(SQRT(9.81*2*Basic!$C$4)*SIN(RADIANS(AI1376))+(SQRT((SQRT(9.81*2*Basic!$C$4)*SIN(RADIANS(AI1376))*SQRT(9.81*2*Basic!$C$4)*SIN(RADIANS(AI1376)))-19.62*(-Basic!$C$3))))*SQRT(9.81*2*Basic!$C$4)*COS(RADIANS(AI1376))</f>
        <v>4.1072255132311852</v>
      </c>
    </row>
    <row r="1377" spans="6:36" x14ac:dyDescent="0.3">
      <c r="F1377" s="36">
        <f t="shared" si="141"/>
        <v>4.1047182427185218</v>
      </c>
      <c r="G1377" s="36">
        <f>Tool!$D$10+('Trajectory Map'!F1377*SIN(RADIANS(90-2*DEGREES(ASIN($D$5/2000))))/COS(RADIANS(90-2*DEGREES(ASIN($D$5/2000))))-('Trajectory Map'!F1377*'Trajectory Map'!F1377/((Tool!$D$9-Tool!$D$10)*4*COS(RADIANS(90-2*DEGREES(ASIN($D$5/2000))))*COS(RADIANS(90-2*DEGREES(ASIN($D$5/2000)))))))</f>
        <v>0.62142643769061134</v>
      </c>
      <c r="AC1377">
        <f t="shared" si="145"/>
        <v>1375</v>
      </c>
      <c r="AD1377">
        <f t="shared" si="142"/>
        <v>1452.3687548277812</v>
      </c>
      <c r="AE1377">
        <v>0</v>
      </c>
      <c r="AF1377">
        <v>0</v>
      </c>
      <c r="AG1377">
        <f t="shared" si="143"/>
        <v>43.432536557789774</v>
      </c>
      <c r="AH1377">
        <f t="shared" si="140"/>
        <v>86.865073115579548</v>
      </c>
      <c r="AI1377">
        <f t="shared" si="144"/>
        <v>3.1349268844204516</v>
      </c>
      <c r="AJ1377">
        <f>(1/9.81)*(SQRT(9.81*2*Basic!$C$4)*SIN(RADIANS(AI1377))+(SQRT((SQRT(9.81*2*Basic!$C$4)*SIN(RADIANS(AI1377))*SQRT(9.81*2*Basic!$C$4)*SIN(RADIANS(AI1377)))-19.62*(-Basic!$C$3))))*SQRT(9.81*2*Basic!$C$4)*COS(RADIANS(AI1377))</f>
        <v>4.1047182427185218</v>
      </c>
    </row>
    <row r="1378" spans="6:36" x14ac:dyDescent="0.3">
      <c r="F1378" s="36">
        <f t="shared" si="141"/>
        <v>4.1022027988175243</v>
      </c>
      <c r="G1378" s="36">
        <f>Tool!$D$10+('Trajectory Map'!F1378*SIN(RADIANS(90-2*DEGREES(ASIN($D$5/2000))))/COS(RADIANS(90-2*DEGREES(ASIN($D$5/2000))))-('Trajectory Map'!F1378*'Trajectory Map'!F1378/((Tool!$D$9-Tool!$D$10)*4*COS(RADIANS(90-2*DEGREES(ASIN($D$5/2000))))*COS(RADIANS(90-2*DEGREES(ASIN($D$5/2000)))))))</f>
        <v>0.62729060244951507</v>
      </c>
      <c r="AC1378">
        <f t="shared" si="145"/>
        <v>1376</v>
      </c>
      <c r="AD1378">
        <f t="shared" si="142"/>
        <v>1451.421372310605</v>
      </c>
      <c r="AE1378">
        <v>0</v>
      </c>
      <c r="AF1378">
        <v>0</v>
      </c>
      <c r="AG1378">
        <f t="shared" si="143"/>
        <v>43.471999311459591</v>
      </c>
      <c r="AH1378">
        <f t="shared" si="140"/>
        <v>86.943998622919182</v>
      </c>
      <c r="AI1378">
        <f t="shared" si="144"/>
        <v>3.0560013770808183</v>
      </c>
      <c r="AJ1378">
        <f>(1/9.81)*(SQRT(9.81*2*Basic!$C$4)*SIN(RADIANS(AI1378))+(SQRT((SQRT(9.81*2*Basic!$C$4)*SIN(RADIANS(AI1378))*SQRT(9.81*2*Basic!$C$4)*SIN(RADIANS(AI1378)))-19.62*(-Basic!$C$3))))*SQRT(9.81*2*Basic!$C$4)*COS(RADIANS(AI1378))</f>
        <v>4.1022027988175243</v>
      </c>
    </row>
    <row r="1379" spans="6:36" x14ac:dyDescent="0.3">
      <c r="F1379" s="36">
        <f t="shared" si="141"/>
        <v>4.099679186073856</v>
      </c>
      <c r="G1379" s="36">
        <f>Tool!$D$10+('Trajectory Map'!F1379*SIN(RADIANS(90-2*DEGREES(ASIN($D$5/2000))))/COS(RADIANS(90-2*DEGREES(ASIN($D$5/2000))))-('Trajectory Map'!F1379*'Trajectory Map'!F1379/((Tool!$D$9-Tool!$D$10)*4*COS(RADIANS(90-2*DEGREES(ASIN($D$5/2000))))*COS(RADIANS(90-2*DEGREES(ASIN($D$5/2000)))))))</f>
        <v>0.63316913568958366</v>
      </c>
      <c r="AC1379">
        <f t="shared" si="145"/>
        <v>1377</v>
      </c>
      <c r="AD1379">
        <f t="shared" si="142"/>
        <v>1450.4726815765955</v>
      </c>
      <c r="AE1379">
        <v>0</v>
      </c>
      <c r="AF1379">
        <v>0</v>
      </c>
      <c r="AG1379">
        <f t="shared" si="143"/>
        <v>43.511487849759853</v>
      </c>
      <c r="AH1379">
        <f t="shared" si="140"/>
        <v>87.022975699519705</v>
      </c>
      <c r="AI1379">
        <f t="shared" si="144"/>
        <v>2.977024300480295</v>
      </c>
      <c r="AJ1379">
        <f>(1/9.81)*(SQRT(9.81*2*Basic!$C$4)*SIN(RADIANS(AI1379))+(SQRT((SQRT(9.81*2*Basic!$C$4)*SIN(RADIANS(AI1379))*SQRT(9.81*2*Basic!$C$4)*SIN(RADIANS(AI1379)))-19.62*(-Basic!$C$3))))*SQRT(9.81*2*Basic!$C$4)*COS(RADIANS(AI1379))</f>
        <v>4.099679186073856</v>
      </c>
    </row>
    <row r="1380" spans="6:36" x14ac:dyDescent="0.3">
      <c r="F1380" s="36">
        <f t="shared" si="141"/>
        <v>4.0971474090291116</v>
      </c>
      <c r="G1380" s="36">
        <f>Tool!$D$10+('Trajectory Map'!F1380*SIN(RADIANS(90-2*DEGREES(ASIN($D$5/2000))))/COS(RADIANS(90-2*DEGREES(ASIN($D$5/2000))))-('Trajectory Map'!F1380*'Trajectory Map'!F1380/((Tool!$D$9-Tool!$D$10)*4*COS(RADIANS(90-2*DEGREES(ASIN($D$5/2000))))*COS(RADIANS(90-2*DEGREES(ASIN($D$5/2000)))))))</f>
        <v>0.63906198136979731</v>
      </c>
      <c r="AC1380">
        <f t="shared" si="145"/>
        <v>1378</v>
      </c>
      <c r="AD1380">
        <f t="shared" si="142"/>
        <v>1449.5226800571284</v>
      </c>
      <c r="AE1380">
        <v>0</v>
      </c>
      <c r="AF1380">
        <v>0</v>
      </c>
      <c r="AG1380">
        <f t="shared" si="143"/>
        <v>43.551002242093119</v>
      </c>
      <c r="AH1380">
        <f t="shared" si="140"/>
        <v>87.102004484186239</v>
      </c>
      <c r="AI1380">
        <f t="shared" si="144"/>
        <v>2.8979955158137614</v>
      </c>
      <c r="AJ1380">
        <f>(1/9.81)*(SQRT(9.81*2*Basic!$C$4)*SIN(RADIANS(AI1380))+(SQRT((SQRT(9.81*2*Basic!$C$4)*SIN(RADIANS(AI1380))*SQRT(9.81*2*Basic!$C$4)*SIN(RADIANS(AI1380)))-19.62*(-Basic!$C$3))))*SQRT(9.81*2*Basic!$C$4)*COS(RADIANS(AI1380))</f>
        <v>4.0971474090291116</v>
      </c>
    </row>
    <row r="1381" spans="6:36" x14ac:dyDescent="0.3">
      <c r="F1381" s="36">
        <f t="shared" si="141"/>
        <v>4.0946074722206296</v>
      </c>
      <c r="G1381" s="36">
        <f>Tool!$D$10+('Trajectory Map'!F1381*SIN(RADIANS(90-2*DEGREES(ASIN($D$5/2000))))/COS(RADIANS(90-2*DEGREES(ASIN($D$5/2000))))-('Trajectory Map'!F1381*'Trajectory Map'!F1381/((Tool!$D$9-Tool!$D$10)*4*COS(RADIANS(90-2*DEGREES(ASIN($D$5/2000))))*COS(RADIANS(90-2*DEGREES(ASIN($D$5/2000)))))))</f>
        <v>0.64496908334574909</v>
      </c>
      <c r="AC1381">
        <f t="shared" si="145"/>
        <v>1379</v>
      </c>
      <c r="AD1381">
        <f t="shared" si="142"/>
        <v>1448.5713651732869</v>
      </c>
      <c r="AE1381">
        <v>0</v>
      </c>
      <c r="AF1381">
        <v>0</v>
      </c>
      <c r="AG1381">
        <f t="shared" si="143"/>
        <v>43.590542558138743</v>
      </c>
      <c r="AH1381">
        <f t="shared" si="140"/>
        <v>87.181085116277487</v>
      </c>
      <c r="AI1381">
        <f t="shared" si="144"/>
        <v>2.8189148837225133</v>
      </c>
      <c r="AJ1381">
        <f>(1/9.81)*(SQRT(9.81*2*Basic!$C$4)*SIN(RADIANS(AI1381))+(SQRT((SQRT(9.81*2*Basic!$C$4)*SIN(RADIANS(AI1381))*SQRT(9.81*2*Basic!$C$4)*SIN(RADIANS(AI1381)))-19.62*(-Basic!$C$3))))*SQRT(9.81*2*Basic!$C$4)*COS(RADIANS(AI1381))</f>
        <v>4.0946074722206296</v>
      </c>
    </row>
    <row r="1382" spans="6:36" x14ac:dyDescent="0.3">
      <c r="F1382" s="36">
        <f t="shared" si="141"/>
        <v>4.0920593801813148</v>
      </c>
      <c r="G1382" s="36">
        <f>Tool!$D$10+('Trajectory Map'!F1382*SIN(RADIANS(90-2*DEGREES(ASIN($D$5/2000))))/COS(RADIANS(90-2*DEGREES(ASIN($D$5/2000))))-('Trajectory Map'!F1382*'Trajectory Map'!F1382/((Tool!$D$9-Tool!$D$10)*4*COS(RADIANS(90-2*DEGREES(ASIN($D$5/2000))))*COS(RADIANS(90-2*DEGREES(ASIN($D$5/2000)))))))</f>
        <v>0.65089038537030897</v>
      </c>
      <c r="AC1382">
        <f t="shared" si="145"/>
        <v>1380</v>
      </c>
      <c r="AD1382">
        <f t="shared" si="142"/>
        <v>1447.6187343358058</v>
      </c>
      <c r="AE1382">
        <v>0</v>
      </c>
      <c r="AF1382">
        <v>0</v>
      </c>
      <c r="AG1382">
        <f t="shared" si="143"/>
        <v>43.630108867854304</v>
      </c>
      <c r="AH1382">
        <f t="shared" si="140"/>
        <v>87.260217735708608</v>
      </c>
      <c r="AI1382">
        <f t="shared" si="144"/>
        <v>2.7397822642913923</v>
      </c>
      <c r="AJ1382">
        <f>(1/9.81)*(SQRT(9.81*2*Basic!$C$4)*SIN(RADIANS(AI1382))+(SQRT((SQRT(9.81*2*Basic!$C$4)*SIN(RADIANS(AI1382))*SQRT(9.81*2*Basic!$C$4)*SIN(RADIANS(AI1382)))-19.62*(-Basic!$C$3))))*SQRT(9.81*2*Basic!$C$4)*COS(RADIANS(AI1382))</f>
        <v>4.0920593801813148</v>
      </c>
    </row>
    <row r="1383" spans="6:36" x14ac:dyDescent="0.3">
      <c r="F1383" s="36">
        <f t="shared" si="141"/>
        <v>4.0895031374394453</v>
      </c>
      <c r="G1383" s="36">
        <f>Tool!$D$10+('Trajectory Map'!F1383*SIN(RADIANS(90-2*DEGREES(ASIN($D$5/2000))))/COS(RADIANS(90-2*DEGREES(ASIN($D$5/2000))))-('Trajectory Map'!F1383*'Trajectory Map'!F1383/((Tool!$D$9-Tool!$D$10)*4*COS(RADIANS(90-2*DEGREES(ASIN($D$5/2000))))*COS(RADIANS(90-2*DEGREES(ASIN($D$5/2000)))))))</f>
        <v>0.65682583109428716</v>
      </c>
      <c r="AC1383">
        <f t="shared" si="145"/>
        <v>1381</v>
      </c>
      <c r="AD1383">
        <f t="shared" si="142"/>
        <v>1446.6647849450128</v>
      </c>
      <c r="AE1383">
        <v>0</v>
      </c>
      <c r="AF1383">
        <v>0</v>
      </c>
      <c r="AG1383">
        <f t="shared" si="143"/>
        <v>43.669701241477334</v>
      </c>
      <c r="AH1383">
        <f t="shared" si="140"/>
        <v>87.339402482954668</v>
      </c>
      <c r="AI1383">
        <f t="shared" si="144"/>
        <v>2.660597517045332</v>
      </c>
      <c r="AJ1383">
        <f>(1/9.81)*(SQRT(9.81*2*Basic!$C$4)*SIN(RADIANS(AI1383))+(SQRT((SQRT(9.81*2*Basic!$C$4)*SIN(RADIANS(AI1383))*SQRT(9.81*2*Basic!$C$4)*SIN(RADIANS(AI1383)))-19.62*(-Basic!$C$3))))*SQRT(9.81*2*Basic!$C$4)*COS(RADIANS(AI1383))</f>
        <v>4.0895031374394453</v>
      </c>
    </row>
    <row r="1384" spans="6:36" x14ac:dyDescent="0.3">
      <c r="F1384" s="36">
        <f t="shared" si="141"/>
        <v>4.0869387485184792</v>
      </c>
      <c r="G1384" s="36">
        <f>Tool!$D$10+('Trajectory Map'!F1384*SIN(RADIANS(90-2*DEGREES(ASIN($D$5/2000))))/COS(RADIANS(90-2*DEGREES(ASIN($D$5/2000))))-('Trajectory Map'!F1384*'Trajectory Map'!F1384/((Tool!$D$9-Tool!$D$10)*4*COS(RADIANS(90-2*DEGREES(ASIN($D$5/2000))))*COS(RADIANS(90-2*DEGREES(ASIN($D$5/2000)))))))</f>
        <v>0.66277536406712168</v>
      </c>
      <c r="AC1384">
        <f t="shared" si="145"/>
        <v>1382</v>
      </c>
      <c r="AD1384">
        <f t="shared" si="142"/>
        <v>1445.7095143907713</v>
      </c>
      <c r="AE1384">
        <v>0</v>
      </c>
      <c r="AF1384">
        <v>0</v>
      </c>
      <c r="AG1384">
        <f t="shared" si="143"/>
        <v>43.709319749526799</v>
      </c>
      <c r="AH1384">
        <f t="shared" si="140"/>
        <v>87.418639499053597</v>
      </c>
      <c r="AI1384">
        <f t="shared" si="144"/>
        <v>2.5813605009464027</v>
      </c>
      <c r="AJ1384">
        <f>(1/9.81)*(SQRT(9.81*2*Basic!$C$4)*SIN(RADIANS(AI1384))+(SQRT((SQRT(9.81*2*Basic!$C$4)*SIN(RADIANS(AI1384))*SQRT(9.81*2*Basic!$C$4)*SIN(RADIANS(AI1384)))-19.62*(-Basic!$C$3))))*SQRT(9.81*2*Basic!$C$4)*COS(RADIANS(AI1384))</f>
        <v>4.0869387485184792</v>
      </c>
    </row>
    <row r="1385" spans="6:36" x14ac:dyDescent="0.3">
      <c r="F1385" s="36">
        <f t="shared" si="141"/>
        <v>4.0843662179368785</v>
      </c>
      <c r="G1385" s="36">
        <f>Tool!$D$10+('Trajectory Map'!F1385*SIN(RADIANS(90-2*DEGREES(ASIN($D$5/2000))))/COS(RADIANS(90-2*DEGREES(ASIN($D$5/2000))))-('Trajectory Map'!F1385*'Trajectory Map'!F1385/((Tool!$D$9-Tool!$D$10)*4*COS(RADIANS(90-2*DEGREES(ASIN($D$5/2000))))*COS(RADIANS(90-2*DEGREES(ASIN($D$5/2000)))))))</f>
        <v>0.66873892773750487</v>
      </c>
      <c r="AC1385">
        <f t="shared" si="145"/>
        <v>1383</v>
      </c>
      <c r="AD1385">
        <f t="shared" si="142"/>
        <v>1444.752920052422</v>
      </c>
      <c r="AE1385">
        <v>0</v>
      </c>
      <c r="AF1385">
        <v>0</v>
      </c>
      <c r="AG1385">
        <f t="shared" si="143"/>
        <v>43.748964462804778</v>
      </c>
      <c r="AH1385">
        <f t="shared" si="140"/>
        <v>87.497928925609557</v>
      </c>
      <c r="AI1385">
        <f t="shared" si="144"/>
        <v>2.5020710743904431</v>
      </c>
      <c r="AJ1385">
        <f>(1/9.81)*(SQRT(9.81*2*Basic!$C$4)*SIN(RADIANS(AI1385))+(SQRT((SQRT(9.81*2*Basic!$C$4)*SIN(RADIANS(AI1385))*SQRT(9.81*2*Basic!$C$4)*SIN(RADIANS(AI1385)))-19.62*(-Basic!$C$3))))*SQRT(9.81*2*Basic!$C$4)*COS(RADIANS(AI1385))</f>
        <v>4.0843662179368785</v>
      </c>
    </row>
    <row r="1386" spans="6:36" x14ac:dyDescent="0.3">
      <c r="F1386" s="36">
        <f t="shared" si="141"/>
        <v>4.0817855502079086</v>
      </c>
      <c r="G1386" s="36">
        <f>Tool!$D$10+('Trajectory Map'!F1386*SIN(RADIANS(90-2*DEGREES(ASIN($D$5/2000))))/COS(RADIANS(90-2*DEGREES(ASIN($D$5/2000))))-('Trajectory Map'!F1386*'Trajectory Map'!F1386/((Tool!$D$9-Tool!$D$10)*4*COS(RADIANS(90-2*DEGREES(ASIN($D$5/2000))))*COS(RADIANS(90-2*DEGREES(ASIN($D$5/2000)))))))</f>
        <v>0.67471646545407316</v>
      </c>
      <c r="AC1386">
        <f t="shared" si="145"/>
        <v>1384</v>
      </c>
      <c r="AD1386">
        <f t="shared" si="142"/>
        <v>1443.7949992987233</v>
      </c>
      <c r="AE1386">
        <v>0</v>
      </c>
      <c r="AF1386">
        <v>0</v>
      </c>
      <c r="AG1386">
        <f t="shared" si="143"/>
        <v>43.788635452398033</v>
      </c>
      <c r="AH1386">
        <f t="shared" si="140"/>
        <v>87.577270904796066</v>
      </c>
      <c r="AI1386">
        <f t="shared" si="144"/>
        <v>2.422729095203934</v>
      </c>
      <c r="AJ1386">
        <f>(1/9.81)*(SQRT(9.81*2*Basic!$C$4)*SIN(RADIANS(AI1386))+(SQRT((SQRT(9.81*2*Basic!$C$4)*SIN(RADIANS(AI1386))*SQRT(9.81*2*Basic!$C$4)*SIN(RADIANS(AI1386)))-19.62*(-Basic!$C$3))))*SQRT(9.81*2*Basic!$C$4)*COS(RADIANS(AI1386))</f>
        <v>4.0817855502079086</v>
      </c>
    </row>
    <row r="1387" spans="6:36" x14ac:dyDescent="0.3">
      <c r="F1387" s="36">
        <f t="shared" si="141"/>
        <v>4.0791967498394515</v>
      </c>
      <c r="G1387" s="36">
        <f>Tool!$D$10+('Trajectory Map'!F1387*SIN(RADIANS(90-2*DEGREES(ASIN($D$5/2000))))/COS(RADIANS(90-2*DEGREES(ASIN($D$5/2000))))-('Trajectory Map'!F1387*'Trajectory Map'!F1387/((Tool!$D$9-Tool!$D$10)*4*COS(RADIANS(90-2*DEGREES(ASIN($D$5/2000))))*COS(RADIANS(90-2*DEGREES(ASIN($D$5/2000)))))))</f>
        <v>0.68070792046606199</v>
      </c>
      <c r="AC1387">
        <f t="shared" si="145"/>
        <v>1385</v>
      </c>
      <c r="AD1387">
        <f t="shared" si="142"/>
        <v>1442.8357494877926</v>
      </c>
      <c r="AE1387">
        <v>0</v>
      </c>
      <c r="AF1387">
        <v>0</v>
      </c>
      <c r="AG1387">
        <f t="shared" si="143"/>
        <v>43.828332789679671</v>
      </c>
      <c r="AH1387">
        <f t="shared" si="140"/>
        <v>87.656665579359341</v>
      </c>
      <c r="AI1387">
        <f t="shared" si="144"/>
        <v>2.3433344206406588</v>
      </c>
      <c r="AJ1387">
        <f>(1/9.81)*(SQRT(9.81*2*Basic!$C$4)*SIN(RADIANS(AI1387))+(SQRT((SQRT(9.81*2*Basic!$C$4)*SIN(RADIANS(AI1387))*SQRT(9.81*2*Basic!$C$4)*SIN(RADIANS(AI1387)))-19.62*(-Basic!$C$3))))*SQRT(9.81*2*Basic!$C$4)*COS(RADIANS(AI1387))</f>
        <v>4.0791967498394515</v>
      </c>
    </row>
    <row r="1388" spans="6:36" x14ac:dyDescent="0.3">
      <c r="F1388" s="36">
        <f t="shared" si="141"/>
        <v>4.0765998213338088</v>
      </c>
      <c r="G1388" s="36">
        <f>Tool!$D$10+('Trajectory Map'!F1388*SIN(RADIANS(90-2*DEGREES(ASIN($D$5/2000))))/COS(RADIANS(90-2*DEGREES(ASIN($D$5/2000))))-('Trajectory Map'!F1388*'Trajectory Map'!F1388/((Tool!$D$9-Tool!$D$10)*4*COS(RADIANS(90-2*DEGREES(ASIN($D$5/2000))))*COS(RADIANS(90-2*DEGREES(ASIN($D$5/2000)))))))</f>
        <v>0.68671323592397959</v>
      </c>
      <c r="AC1388">
        <f t="shared" si="145"/>
        <v>1386</v>
      </c>
      <c r="AD1388">
        <f t="shared" si="142"/>
        <v>1441.875167967047</v>
      </c>
      <c r="AE1388">
        <v>0</v>
      </c>
      <c r="AF1388">
        <v>0</v>
      </c>
      <c r="AG1388">
        <f t="shared" si="143"/>
        <v>43.868056546310754</v>
      </c>
      <c r="AH1388">
        <f t="shared" si="140"/>
        <v>87.736113092621508</v>
      </c>
      <c r="AI1388">
        <f t="shared" si="144"/>
        <v>2.2638869073784917</v>
      </c>
      <c r="AJ1388">
        <f>(1/9.81)*(SQRT(9.81*2*Basic!$C$4)*SIN(RADIANS(AI1388))+(SQRT((SQRT(9.81*2*Basic!$C$4)*SIN(RADIANS(AI1388))*SQRT(9.81*2*Basic!$C$4)*SIN(RADIANS(AI1388)))-19.62*(-Basic!$C$3))))*SQRT(9.81*2*Basic!$C$4)*COS(RADIANS(AI1388))</f>
        <v>4.0765998213338088</v>
      </c>
    </row>
    <row r="1389" spans="6:36" x14ac:dyDescent="0.3">
      <c r="F1389" s="36">
        <f t="shared" si="141"/>
        <v>4.0739947691875118</v>
      </c>
      <c r="G1389" s="36">
        <f>Tool!$D$10+('Trajectory Map'!F1389*SIN(RADIANS(90-2*DEGREES(ASIN($D$5/2000))))/COS(RADIANS(90-2*DEGREES(ASIN($D$5/2000))))-('Trajectory Map'!F1389*'Trajectory Map'!F1389/((Tool!$D$9-Tool!$D$10)*4*COS(RADIANS(90-2*DEGREES(ASIN($D$5/2000))))*COS(RADIANS(90-2*DEGREES(ASIN($D$5/2000)))))))</f>
        <v>0.6927323548802593</v>
      </c>
      <c r="AC1389">
        <f t="shared" si="145"/>
        <v>1387</v>
      </c>
      <c r="AD1389">
        <f t="shared" si="142"/>
        <v>1440.9132520731428</v>
      </c>
      <c r="AE1389">
        <v>0</v>
      </c>
      <c r="AF1389">
        <v>0</v>
      </c>
      <c r="AG1389">
        <f t="shared" si="143"/>
        <v>43.907806794241992</v>
      </c>
      <c r="AH1389">
        <f t="shared" si="140"/>
        <v>87.815613588483984</v>
      </c>
      <c r="AI1389">
        <f t="shared" si="144"/>
        <v>2.1843864115160159</v>
      </c>
      <c r="AJ1389">
        <f>(1/9.81)*(SQRT(9.81*2*Basic!$C$4)*SIN(RADIANS(AI1389))+(SQRT((SQRT(9.81*2*Basic!$C$4)*SIN(RADIANS(AI1389))*SQRT(9.81*2*Basic!$C$4)*SIN(RADIANS(AI1389)))-19.62*(-Basic!$C$3))))*SQRT(9.81*2*Basic!$C$4)*COS(RADIANS(AI1389))</f>
        <v>4.0739947691875118</v>
      </c>
    </row>
    <row r="1390" spans="6:36" x14ac:dyDescent="0.3">
      <c r="F1390" s="36">
        <f t="shared" si="141"/>
        <v>4.0713815978911256</v>
      </c>
      <c r="G1390" s="36">
        <f>Tool!$D$10+('Trajectory Map'!F1390*SIN(RADIANS(90-2*DEGREES(ASIN($D$5/2000))))/COS(RADIANS(90-2*DEGREES(ASIN($D$5/2000))))-('Trajectory Map'!F1390*'Trajectory Map'!F1390/((Tool!$D$9-Tool!$D$10)*4*COS(RADIANS(90-2*DEGREES(ASIN($D$5/2000))))*COS(RADIANS(90-2*DEGREES(ASIN($D$5/2000)))))))</f>
        <v>0.69876522028992394</v>
      </c>
      <c r="AC1390">
        <f t="shared" si="145"/>
        <v>1388</v>
      </c>
      <c r="AD1390">
        <f t="shared" si="142"/>
        <v>1439.9499991319144</v>
      </c>
      <c r="AE1390">
        <v>0</v>
      </c>
      <c r="AF1390">
        <v>0</v>
      </c>
      <c r="AG1390">
        <f t="shared" si="143"/>
        <v>43.947583605715359</v>
      </c>
      <c r="AH1390">
        <f t="shared" si="140"/>
        <v>87.895167211430717</v>
      </c>
      <c r="AI1390">
        <f t="shared" si="144"/>
        <v>2.1048327885692828</v>
      </c>
      <c r="AJ1390">
        <f>(1/9.81)*(SQRT(9.81*2*Basic!$C$4)*SIN(RADIANS(AI1390))+(SQRT((SQRT(9.81*2*Basic!$C$4)*SIN(RADIANS(AI1390))*SQRT(9.81*2*Basic!$C$4)*SIN(RADIANS(AI1390)))-19.62*(-Basic!$C$3))))*SQRT(9.81*2*Basic!$C$4)*COS(RADIANS(AI1390))</f>
        <v>4.0713815978911256</v>
      </c>
    </row>
    <row r="1391" spans="6:36" x14ac:dyDescent="0.3">
      <c r="F1391" s="36">
        <f t="shared" si="141"/>
        <v>4.0687603119290507</v>
      </c>
      <c r="G1391" s="36">
        <f>Tool!$D$10+('Trajectory Map'!F1391*SIN(RADIANS(90-2*DEGREES(ASIN($D$5/2000))))/COS(RADIANS(90-2*DEGREES(ASIN($D$5/2000))))-('Trajectory Map'!F1391*'Trajectory Map'!F1391/((Tool!$D$9-Tool!$D$10)*4*COS(RADIANS(90-2*DEGREES(ASIN($D$5/2000))))*COS(RADIANS(90-2*DEGREES(ASIN($D$5/2000)))))))</f>
        <v>0.70481177501126124</v>
      </c>
      <c r="AC1391">
        <f t="shared" si="145"/>
        <v>1389</v>
      </c>
      <c r="AD1391">
        <f t="shared" si="142"/>
        <v>1438.9854064583144</v>
      </c>
      <c r="AE1391">
        <v>0</v>
      </c>
      <c r="AF1391">
        <v>0</v>
      </c>
      <c r="AG1391">
        <f t="shared" si="143"/>
        <v>43.987387053265827</v>
      </c>
      <c r="AH1391">
        <f t="shared" si="140"/>
        <v>87.974774106531655</v>
      </c>
      <c r="AI1391">
        <f t="shared" si="144"/>
        <v>2.0252258934683454</v>
      </c>
      <c r="AJ1391">
        <f>(1/9.81)*(SQRT(9.81*2*Basic!$C$4)*SIN(RADIANS(AI1391))+(SQRT((SQRT(9.81*2*Basic!$C$4)*SIN(RADIANS(AI1391))*SQRT(9.81*2*Basic!$C$4)*SIN(RADIANS(AI1391)))-19.62*(-Basic!$C$3))))*SQRT(9.81*2*Basic!$C$4)*COS(RADIANS(AI1391))</f>
        <v>4.0687603119290507</v>
      </c>
    </row>
    <row r="1392" spans="6:36" x14ac:dyDescent="0.3">
      <c r="F1392" s="36">
        <f t="shared" si="141"/>
        <v>4.0661309157793299</v>
      </c>
      <c r="G1392" s="36">
        <f>Tool!$D$10+('Trajectory Map'!F1392*SIN(RADIANS(90-2*DEGREES(ASIN($D$5/2000))))/COS(RADIANS(90-2*DEGREES(ASIN($D$5/2000))))-('Trajectory Map'!F1392*'Trajectory Map'!F1392/((Tool!$D$9-Tool!$D$10)*4*COS(RADIANS(90-2*DEGREES(ASIN($D$5/2000))))*COS(RADIANS(90-2*DEGREES(ASIN($D$5/2000)))))))</f>
        <v>0.71087196180646739</v>
      </c>
      <c r="AC1392">
        <f t="shared" si="145"/>
        <v>1390</v>
      </c>
      <c r="AD1392">
        <f t="shared" si="142"/>
        <v>1438.0194713563512</v>
      </c>
      <c r="AE1392">
        <v>0</v>
      </c>
      <c r="AF1392">
        <v>0</v>
      </c>
      <c r="AG1392">
        <f t="shared" si="143"/>
        <v>44.027217209722984</v>
      </c>
      <c r="AH1392">
        <f t="shared" si="140"/>
        <v>88.054434419445968</v>
      </c>
      <c r="AI1392">
        <f t="shared" si="144"/>
        <v>1.9455655805540317</v>
      </c>
      <c r="AJ1392">
        <f>(1/9.81)*(SQRT(9.81*2*Basic!$C$4)*SIN(RADIANS(AI1392))+(SQRT((SQRT(9.81*2*Basic!$C$4)*SIN(RADIANS(AI1392))*SQRT(9.81*2*Basic!$C$4)*SIN(RADIANS(AI1392)))-19.62*(-Basic!$C$3))))*SQRT(9.81*2*Basic!$C$4)*COS(RADIANS(AI1392))</f>
        <v>4.0661309157793299</v>
      </c>
    </row>
    <row r="1393" spans="6:36" x14ac:dyDescent="0.3">
      <c r="F1393" s="36">
        <f t="shared" si="141"/>
        <v>4.0634934139134407</v>
      </c>
      <c r="G1393" s="36">
        <f>Tool!$D$10+('Trajectory Map'!F1393*SIN(RADIANS(90-2*DEGREES(ASIN($D$5/2000))))/COS(RADIANS(90-2*DEGREES(ASIN($D$5/2000))))-('Trajectory Map'!F1393*'Trajectory Map'!F1393/((Tool!$D$9-Tool!$D$10)*4*COS(RADIANS(90-2*DEGREES(ASIN($D$5/2000))))*COS(RADIANS(90-2*DEGREES(ASIN($D$5/2000)))))))</f>
        <v>0.71694572334234286</v>
      </c>
      <c r="AC1393">
        <f t="shared" si="145"/>
        <v>1391</v>
      </c>
      <c r="AD1393">
        <f t="shared" si="142"/>
        <v>1437.0521911190283</v>
      </c>
      <c r="AE1393">
        <v>0</v>
      </c>
      <c r="AF1393">
        <v>0</v>
      </c>
      <c r="AG1393">
        <f t="shared" si="143"/>
        <v>44.067074148212839</v>
      </c>
      <c r="AH1393">
        <f t="shared" si="140"/>
        <v>88.134148296425678</v>
      </c>
      <c r="AI1393">
        <f t="shared" si="144"/>
        <v>1.8658517035743216</v>
      </c>
      <c r="AJ1393">
        <f>(1/9.81)*(SQRT(9.81*2*Basic!$C$4)*SIN(RADIANS(AI1393))+(SQRT((SQRT(9.81*2*Basic!$C$4)*SIN(RADIANS(AI1393))*SQRT(9.81*2*Basic!$C$4)*SIN(RADIANS(AI1393)))-19.62*(-Basic!$C$3))))*SQRT(9.81*2*Basic!$C$4)*COS(RADIANS(AI1393))</f>
        <v>4.0634934139134407</v>
      </c>
    </row>
    <row r="1394" spans="6:36" x14ac:dyDescent="0.3">
      <c r="F1394" s="36">
        <f t="shared" si="141"/>
        <v>4.0608478107961092</v>
      </c>
      <c r="G1394" s="36">
        <f>Tool!$D$10+('Trajectory Map'!F1394*SIN(RADIANS(90-2*DEGREES(ASIN($D$5/2000))))/COS(RADIANS(90-2*DEGREES(ASIN($D$5/2000))))-('Trajectory Map'!F1394*'Trajectory Map'!F1394/((Tool!$D$9-Tool!$D$10)*4*COS(RADIANS(90-2*DEGREES(ASIN($D$5/2000))))*COS(RADIANS(90-2*DEGREES(ASIN($D$5/2000)))))))</f>
        <v>0.72303300219091149</v>
      </c>
      <c r="AC1394">
        <f t="shared" si="145"/>
        <v>1392</v>
      </c>
      <c r="AD1394">
        <f t="shared" si="142"/>
        <v>1436.08356302828</v>
      </c>
      <c r="AE1394">
        <v>0</v>
      </c>
      <c r="AF1394">
        <v>0</v>
      </c>
      <c r="AG1394">
        <f t="shared" si="143"/>
        <v>44.106957942159418</v>
      </c>
      <c r="AH1394">
        <f t="shared" si="140"/>
        <v>88.213915884318837</v>
      </c>
      <c r="AI1394">
        <f t="shared" si="144"/>
        <v>1.7860841156811631</v>
      </c>
      <c r="AJ1394">
        <f>(1/9.81)*(SQRT(9.81*2*Basic!$C$4)*SIN(RADIANS(AI1394))+(SQRT((SQRT(9.81*2*Basic!$C$4)*SIN(RADIANS(AI1394))*SQRT(9.81*2*Basic!$C$4)*SIN(RADIANS(AI1394)))-19.62*(-Basic!$C$3))))*SQRT(9.81*2*Basic!$C$4)*COS(RADIANS(AI1394))</f>
        <v>4.0608478107961092</v>
      </c>
    </row>
    <row r="1395" spans="6:36" x14ac:dyDescent="0.3">
      <c r="F1395" s="36">
        <f t="shared" si="141"/>
        <v>4.0581941108850943</v>
      </c>
      <c r="G1395" s="36">
        <f>Tool!$D$10+('Trajectory Map'!F1395*SIN(RADIANS(90-2*DEGREES(ASIN($D$5/2000))))/COS(RADIANS(90-2*DEGREES(ASIN($D$5/2000))))-('Trajectory Map'!F1395*'Trajectory Map'!F1395/((Tool!$D$9-Tool!$D$10)*4*COS(RADIANS(90-2*DEGREES(ASIN($D$5/2000))))*COS(RADIANS(90-2*DEGREES(ASIN($D$5/2000)))))))</f>
        <v>0.72913374083012217</v>
      </c>
      <c r="AC1395">
        <f t="shared" si="145"/>
        <v>1393</v>
      </c>
      <c r="AD1395">
        <f t="shared" si="142"/>
        <v>1435.1135843549109</v>
      </c>
      <c r="AE1395">
        <v>0</v>
      </c>
      <c r="AF1395">
        <v>0</v>
      </c>
      <c r="AG1395">
        <f t="shared" si="143"/>
        <v>44.146868665286583</v>
      </c>
      <c r="AH1395">
        <f t="shared" si="140"/>
        <v>88.293737330573165</v>
      </c>
      <c r="AI1395">
        <f t="shared" si="144"/>
        <v>1.7062626694268346</v>
      </c>
      <c r="AJ1395">
        <f>(1/9.81)*(SQRT(9.81*2*Basic!$C$4)*SIN(RADIANS(AI1395))+(SQRT((SQRT(9.81*2*Basic!$C$4)*SIN(RADIANS(AI1395))*SQRT(9.81*2*Basic!$C$4)*SIN(RADIANS(AI1395)))-19.62*(-Basic!$C$3))))*SQRT(9.81*2*Basic!$C$4)*COS(RADIANS(AI1395))</f>
        <v>4.0581941108850943</v>
      </c>
    </row>
    <row r="1396" spans="6:36" x14ac:dyDescent="0.3">
      <c r="F1396" s="36">
        <f t="shared" si="141"/>
        <v>4.0555323186309966</v>
      </c>
      <c r="G1396" s="36">
        <f>Tool!$D$10+('Trajectory Map'!F1396*SIN(RADIANS(90-2*DEGREES(ASIN($D$5/2000))))/COS(RADIANS(90-2*DEGREES(ASIN($D$5/2000))))-('Trajectory Map'!F1396*'Trajectory Map'!F1396/((Tool!$D$9-Tool!$D$10)*4*COS(RADIANS(90-2*DEGREES(ASIN($D$5/2000))))*COS(RADIANS(90-2*DEGREES(ASIN($D$5/2000)))))))</f>
        <v>0.73524788164448562</v>
      </c>
      <c r="AC1396">
        <f t="shared" si="145"/>
        <v>1394</v>
      </c>
      <c r="AD1396">
        <f t="shared" si="142"/>
        <v>1434.1422523585309</v>
      </c>
      <c r="AE1396">
        <v>0</v>
      </c>
      <c r="AF1396">
        <v>0</v>
      </c>
      <c r="AG1396">
        <f t="shared" si="143"/>
        <v>44.186806391619726</v>
      </c>
      <c r="AH1396">
        <f t="shared" si="140"/>
        <v>88.373612783239452</v>
      </c>
      <c r="AI1396">
        <f t="shared" si="144"/>
        <v>1.6263872167605484</v>
      </c>
      <c r="AJ1396">
        <f>(1/9.81)*(SQRT(9.81*2*Basic!$C$4)*SIN(RADIANS(AI1396))+(SQRT((SQRT(9.81*2*Basic!$C$4)*SIN(RADIANS(AI1396))*SQRT(9.81*2*Basic!$C$4)*SIN(RADIANS(AI1396)))-19.62*(-Basic!$C$3))))*SQRT(9.81*2*Basic!$C$4)*COS(RADIANS(AI1396))</f>
        <v>4.0555323186309966</v>
      </c>
    </row>
    <row r="1397" spans="6:36" x14ac:dyDescent="0.3">
      <c r="F1397" s="36">
        <f t="shared" si="141"/>
        <v>4.0528624384770477</v>
      </c>
      <c r="G1397" s="36">
        <f>Tool!$D$10+('Trajectory Map'!F1397*SIN(RADIANS(90-2*DEGREES(ASIN($D$5/2000))))/COS(RADIANS(90-2*DEGREES(ASIN($D$5/2000))))-('Trajectory Map'!F1397*'Trajectory Map'!F1397/((Tool!$D$9-Tool!$D$10)*4*COS(RADIANS(90-2*DEGREES(ASIN($D$5/2000))))*COS(RADIANS(90-2*DEGREES(ASIN($D$5/2000)))))))</f>
        <v>0.74137536692575612</v>
      </c>
      <c r="AC1397">
        <f t="shared" si="145"/>
        <v>1395</v>
      </c>
      <c r="AD1397">
        <f t="shared" si="142"/>
        <v>1433.1695642874922</v>
      </c>
      <c r="AE1397">
        <v>0</v>
      </c>
      <c r="AF1397">
        <v>0</v>
      </c>
      <c r="AG1397">
        <f t="shared" si="143"/>
        <v>44.226771195487551</v>
      </c>
      <c r="AH1397">
        <f t="shared" si="140"/>
        <v>88.453542390975102</v>
      </c>
      <c r="AI1397">
        <f t="shared" si="144"/>
        <v>1.5464576090248983</v>
      </c>
      <c r="AJ1397">
        <f>(1/9.81)*(SQRT(9.81*2*Basic!$C$4)*SIN(RADIANS(AI1397))+(SQRT((SQRT(9.81*2*Basic!$C$4)*SIN(RADIANS(AI1397))*SQRT(9.81*2*Basic!$C$4)*SIN(RADIANS(AI1397)))-19.62*(-Basic!$C$3))))*SQRT(9.81*2*Basic!$C$4)*COS(RADIANS(AI1397))</f>
        <v>4.0528624384770477</v>
      </c>
    </row>
    <row r="1398" spans="6:36" x14ac:dyDescent="0.3">
      <c r="F1398" s="36">
        <f t="shared" si="141"/>
        <v>4.0501844748589111</v>
      </c>
      <c r="G1398" s="36">
        <f>Tool!$D$10+('Trajectory Map'!F1398*SIN(RADIANS(90-2*DEGREES(ASIN($D$5/2000))))/COS(RADIANS(90-2*DEGREES(ASIN($D$5/2000))))-('Trajectory Map'!F1398*'Trajectory Map'!F1398/((Tool!$D$9-Tool!$D$10)*4*COS(RADIANS(90-2*DEGREES(ASIN($D$5/2000))))*COS(RADIANS(90-2*DEGREES(ASIN($D$5/2000)))))))</f>
        <v>0.74751613887357227</v>
      </c>
      <c r="AC1398">
        <f t="shared" si="145"/>
        <v>1396</v>
      </c>
      <c r="AD1398">
        <f t="shared" si="142"/>
        <v>1432.1955173788249</v>
      </c>
      <c r="AE1398">
        <v>0</v>
      </c>
      <c r="AF1398">
        <v>0</v>
      </c>
      <c r="AG1398">
        <f t="shared" si="143"/>
        <v>44.266763151523797</v>
      </c>
      <c r="AH1398">
        <f t="shared" si="140"/>
        <v>88.533526303047594</v>
      </c>
      <c r="AI1398">
        <f t="shared" si="144"/>
        <v>1.4664736969524057</v>
      </c>
      <c r="AJ1398">
        <f>(1/9.81)*(SQRT(9.81*2*Basic!$C$4)*SIN(RADIANS(AI1398))+(SQRT((SQRT(9.81*2*Basic!$C$4)*SIN(RADIANS(AI1398))*SQRT(9.81*2*Basic!$C$4)*SIN(RADIANS(AI1398)))-19.62*(-Basic!$C$3))))*SQRT(9.81*2*Basic!$C$4)*COS(RADIANS(AI1398))</f>
        <v>4.0501844748589111</v>
      </c>
    </row>
    <row r="1399" spans="6:36" x14ac:dyDescent="0.3">
      <c r="F1399" s="36">
        <f t="shared" si="141"/>
        <v>4.0474984322044643</v>
      </c>
      <c r="G1399" s="36">
        <f>Tool!$D$10+('Trajectory Map'!F1399*SIN(RADIANS(90-2*DEGREES(ASIN($D$5/2000))))/COS(RADIANS(90-2*DEGREES(ASIN($D$5/2000))))-('Trajectory Map'!F1399*'Trajectory Map'!F1399/((Tool!$D$9-Tool!$D$10)*4*COS(RADIANS(90-2*DEGREES(ASIN($D$5/2000))))*COS(RADIANS(90-2*DEGREES(ASIN($D$5/2000)))))))</f>
        <v>0.75367013959615115</v>
      </c>
      <c r="AC1399">
        <f t="shared" si="145"/>
        <v>1397</v>
      </c>
      <c r="AD1399">
        <f t="shared" si="142"/>
        <v>1431.2201088581728</v>
      </c>
      <c r="AE1399">
        <v>0</v>
      </c>
      <c r="AF1399">
        <v>0</v>
      </c>
      <c r="AG1399">
        <f t="shared" si="143"/>
        <v>44.306782334669101</v>
      </c>
      <c r="AH1399">
        <f t="shared" si="140"/>
        <v>88.613564669338203</v>
      </c>
      <c r="AI1399">
        <f t="shared" si="144"/>
        <v>1.3864353306617971</v>
      </c>
      <c r="AJ1399">
        <f>(1/9.81)*(SQRT(9.81*2*Basic!$C$4)*SIN(RADIANS(AI1399))+(SQRT((SQRT(9.81*2*Basic!$C$4)*SIN(RADIANS(AI1399))*SQRT(9.81*2*Basic!$C$4)*SIN(RADIANS(AI1399)))-19.62*(-Basic!$C$3))))*SQRT(9.81*2*Basic!$C$4)*COS(RADIANS(AI1399))</f>
        <v>4.0474984322044643</v>
      </c>
    </row>
    <row r="1400" spans="6:36" x14ac:dyDescent="0.3">
      <c r="F1400" s="36">
        <f t="shared" si="141"/>
        <v>4.0448043149336099</v>
      </c>
      <c r="G1400" s="36">
        <f>Tool!$D$10+('Trajectory Map'!F1400*SIN(RADIANS(90-2*DEGREES(ASIN($D$5/2000))))/COS(RADIANS(90-2*DEGREES(ASIN($D$5/2000))))-('Trajectory Map'!F1400*'Trajectory Map'!F1400/((Tool!$D$9-Tool!$D$10)*4*COS(RADIANS(90-2*DEGREES(ASIN($D$5/2000))))*COS(RADIANS(90-2*DEGREES(ASIN($D$5/2000)))))))</f>
        <v>0.75983731111090469</v>
      </c>
      <c r="AC1400">
        <f t="shared" si="145"/>
        <v>1398</v>
      </c>
      <c r="AD1400">
        <f t="shared" si="142"/>
        <v>1430.2433359397273</v>
      </c>
      <c r="AE1400">
        <v>0</v>
      </c>
      <c r="AF1400">
        <v>0</v>
      </c>
      <c r="AG1400">
        <f t="shared" si="143"/>
        <v>44.346828820172682</v>
      </c>
      <c r="AH1400">
        <f t="shared" si="140"/>
        <v>88.693657640345364</v>
      </c>
      <c r="AI1400">
        <f t="shared" si="144"/>
        <v>1.3063423596546357</v>
      </c>
      <c r="AJ1400">
        <f>(1/9.81)*(SQRT(9.81*2*Basic!$C$4)*SIN(RADIANS(AI1400))+(SQRT((SQRT(9.81*2*Basic!$C$4)*SIN(RADIANS(AI1400))*SQRT(9.81*2*Basic!$C$4)*SIN(RADIANS(AI1400)))-19.62*(-Basic!$C$3))))*SQRT(9.81*2*Basic!$C$4)*COS(RADIANS(AI1400))</f>
        <v>4.0448043149336099</v>
      </c>
    </row>
    <row r="1401" spans="6:36" x14ac:dyDescent="0.3">
      <c r="F1401" s="36">
        <f t="shared" si="141"/>
        <v>4.0421021274580502</v>
      </c>
      <c r="G1401" s="36">
        <f>Tool!$D$10+('Trajectory Map'!F1401*SIN(RADIANS(90-2*DEGREES(ASIN($D$5/2000))))/COS(RADIANS(90-2*DEGREES(ASIN($D$5/2000))))-('Trajectory Map'!F1401*'Trajectory Map'!F1401/((Tool!$D$9-Tool!$D$10)*4*COS(RADIANS(90-2*DEGREES(ASIN($D$5/2000))))*COS(RADIANS(90-2*DEGREES(ASIN($D$5/2000)))))))</f>
        <v>0.76601759534514091</v>
      </c>
      <c r="AC1401">
        <f t="shared" si="145"/>
        <v>1399</v>
      </c>
      <c r="AD1401">
        <f t="shared" si="142"/>
        <v>1429.2651958261629</v>
      </c>
      <c r="AE1401">
        <v>0</v>
      </c>
      <c r="AF1401">
        <v>0</v>
      </c>
      <c r="AG1401">
        <f t="shared" si="143"/>
        <v>44.386902683594229</v>
      </c>
      <c r="AH1401">
        <f t="shared" si="140"/>
        <v>88.773805367188459</v>
      </c>
      <c r="AI1401">
        <f t="shared" si="144"/>
        <v>1.2261946328115414</v>
      </c>
      <c r="AJ1401">
        <f>(1/9.81)*(SQRT(9.81*2*Basic!$C$4)*SIN(RADIANS(AI1401))+(SQRT((SQRT(9.81*2*Basic!$C$4)*SIN(RADIANS(AI1401))*SQRT(9.81*2*Basic!$C$4)*SIN(RADIANS(AI1401)))-19.62*(-Basic!$C$3))))*SQRT(9.81*2*Basic!$C$4)*COS(RADIANS(AI1401))</f>
        <v>4.0421021274580502</v>
      </c>
    </row>
    <row r="1402" spans="6:36" x14ac:dyDescent="0.3">
      <c r="F1402" s="36">
        <f t="shared" si="141"/>
        <v>4.039391874181085</v>
      </c>
      <c r="G1402" s="36">
        <f>Tool!$D$10+('Trajectory Map'!F1402*SIN(RADIANS(90-2*DEGREES(ASIN($D$5/2000))))/COS(RADIANS(90-2*DEGREES(ASIN($D$5/2000))))-('Trajectory Map'!F1402*'Trajectory Map'!F1402/((Tool!$D$9-Tool!$D$10)*4*COS(RADIANS(90-2*DEGREES(ASIN($D$5/2000))))*COS(RADIANS(90-2*DEGREES(ASIN($D$5/2000)))))))</f>
        <v>0.77221093413670383</v>
      </c>
      <c r="AC1402">
        <f t="shared" si="145"/>
        <v>1400</v>
      </c>
      <c r="AD1402">
        <f t="shared" si="142"/>
        <v>1428.2856857085701</v>
      </c>
      <c r="AE1402">
        <v>0</v>
      </c>
      <c r="AF1402">
        <v>0</v>
      </c>
      <c r="AG1402">
        <f t="shared" si="143"/>
        <v>44.427004000805709</v>
      </c>
      <c r="AH1402">
        <f t="shared" si="140"/>
        <v>88.854008001611419</v>
      </c>
      <c r="AI1402">
        <f t="shared" si="144"/>
        <v>1.1459919983885811</v>
      </c>
      <c r="AJ1402">
        <f>(1/9.81)*(SQRT(9.81*2*Basic!$C$4)*SIN(RADIANS(AI1402))+(SQRT((SQRT(9.81*2*Basic!$C$4)*SIN(RADIANS(AI1402))*SQRT(9.81*2*Basic!$C$4)*SIN(RADIANS(AI1402)))-19.62*(-Basic!$C$3))))*SQRT(9.81*2*Basic!$C$4)*COS(RADIANS(AI1402))</f>
        <v>4.039391874181085</v>
      </c>
    </row>
    <row r="1403" spans="6:36" x14ac:dyDescent="0.3">
      <c r="F1403" s="36">
        <f t="shared" si="141"/>
        <v>4.0366735594973999</v>
      </c>
      <c r="G1403" s="36">
        <f>Tool!$D$10+('Trajectory Map'!F1403*SIN(RADIANS(90-2*DEGREES(ASIN($D$5/2000))))/COS(RADIANS(90-2*DEGREES(ASIN($D$5/2000))))-('Trajectory Map'!F1403*'Trajectory Map'!F1403/((Tool!$D$9-Tool!$D$10)*4*COS(RADIANS(90-2*DEGREES(ASIN($D$5/2000))))*COS(RADIANS(90-2*DEGREES(ASIN($D$5/2000)))))))</f>
        <v>0.77841726923463295</v>
      </c>
      <c r="AC1403">
        <f t="shared" si="145"/>
        <v>1401</v>
      </c>
      <c r="AD1403">
        <f t="shared" si="142"/>
        <v>1427.3048027663888</v>
      </c>
      <c r="AE1403">
        <v>0</v>
      </c>
      <c r="AF1403">
        <v>0</v>
      </c>
      <c r="AG1403">
        <f t="shared" si="143"/>
        <v>44.467132847993149</v>
      </c>
      <c r="AH1403">
        <f t="shared" si="140"/>
        <v>88.934265695986298</v>
      </c>
      <c r="AI1403">
        <f t="shared" si="144"/>
        <v>1.0657343040137022</v>
      </c>
      <c r="AJ1403">
        <f>(1/9.81)*(SQRT(9.81*2*Basic!$C$4)*SIN(RADIANS(AI1403))+(SQRT((SQRT(9.81*2*Basic!$C$4)*SIN(RADIANS(AI1403))*SQRT(9.81*2*Basic!$C$4)*SIN(RADIANS(AI1403)))-19.62*(-Basic!$C$3))))*SQRT(9.81*2*Basic!$C$4)*COS(RADIANS(AI1403))</f>
        <v>4.0366735594973999</v>
      </c>
    </row>
    <row r="1404" spans="6:36" x14ac:dyDescent="0.3">
      <c r="F1404" s="36">
        <f t="shared" si="141"/>
        <v>4.033947187792851</v>
      </c>
      <c r="G1404" s="36">
        <f>Tool!$D$10+('Trajectory Map'!F1404*SIN(RADIANS(90-2*DEGREES(ASIN($D$5/2000))))/COS(RADIANS(90-2*DEGREES(ASIN($D$5/2000))))-('Trajectory Map'!F1404*'Trajectory Map'!F1404/((Tool!$D$9-Tool!$D$10)*4*COS(RADIANS(90-2*DEGREES(ASIN($D$5/2000))))*COS(RADIANS(90-2*DEGREES(ASIN($D$5/2000)))))))</f>
        <v>0.78463654229983693</v>
      </c>
      <c r="AC1404">
        <f t="shared" si="145"/>
        <v>1402</v>
      </c>
      <c r="AD1404">
        <f t="shared" si="142"/>
        <v>1426.3225441673424</v>
      </c>
      <c r="AE1404">
        <v>0</v>
      </c>
      <c r="AF1404">
        <v>0</v>
      </c>
      <c r="AG1404">
        <f t="shared" si="143"/>
        <v>44.507289301658545</v>
      </c>
      <c r="AH1404">
        <f t="shared" si="140"/>
        <v>89.014578603317091</v>
      </c>
      <c r="AI1404">
        <f t="shared" si="144"/>
        <v>0.98542139668290929</v>
      </c>
      <c r="AJ1404">
        <f>(1/9.81)*(SQRT(9.81*2*Basic!$C$4)*SIN(RADIANS(AI1404))+(SQRT((SQRT(9.81*2*Basic!$C$4)*SIN(RADIANS(AI1404))*SQRT(9.81*2*Basic!$C$4)*SIN(RADIANS(AI1404)))-19.62*(-Basic!$C$3))))*SQRT(9.81*2*Basic!$C$4)*COS(RADIANS(AI1404))</f>
        <v>4.033947187792851</v>
      </c>
    </row>
    <row r="1405" spans="6:36" x14ac:dyDescent="0.3">
      <c r="F1405" s="36">
        <f t="shared" si="141"/>
        <v>4.0312127634442518</v>
      </c>
      <c r="G1405" s="36">
        <f>Tool!$D$10+('Trajectory Map'!F1405*SIN(RADIANS(90-2*DEGREES(ASIN($D$5/2000))))/COS(RADIANS(90-2*DEGREES(ASIN($D$5/2000))))-('Trajectory Map'!F1405*'Trajectory Map'!F1405/((Tool!$D$9-Tool!$D$10)*4*COS(RADIANS(90-2*DEGREES(ASIN($D$5/2000))))*COS(RADIANS(90-2*DEGREES(ASIN($D$5/2000)))))))</f>
        <v>0.7908686949057433</v>
      </c>
      <c r="AC1405">
        <f t="shared" si="145"/>
        <v>1403</v>
      </c>
      <c r="AD1405">
        <f t="shared" si="142"/>
        <v>1425.3389070673684</v>
      </c>
      <c r="AE1405">
        <v>0</v>
      </c>
      <c r="AF1405">
        <v>0</v>
      </c>
      <c r="AG1405">
        <f t="shared" si="143"/>
        <v>44.547473438621722</v>
      </c>
      <c r="AH1405">
        <f t="shared" si="140"/>
        <v>89.094946877243444</v>
      </c>
      <c r="AI1405">
        <f t="shared" si="144"/>
        <v>0.90505312275655569</v>
      </c>
      <c r="AJ1405">
        <f>(1/9.81)*(SQRT(9.81*2*Basic!$C$4)*SIN(RADIANS(AI1405))+(SQRT((SQRT(9.81*2*Basic!$C$4)*SIN(RADIANS(AI1405))*SQRT(9.81*2*Basic!$C$4)*SIN(RADIANS(AI1405)))-19.62*(-Basic!$C$3))))*SQRT(9.81*2*Basic!$C$4)*COS(RADIANS(AI1405))</f>
        <v>4.0312127634442518</v>
      </c>
    </row>
    <row r="1406" spans="6:36" x14ac:dyDescent="0.3">
      <c r="F1406" s="36">
        <f t="shared" si="141"/>
        <v>4.0284702908191603</v>
      </c>
      <c r="G1406" s="36">
        <f>Tool!$D$10+('Trajectory Map'!F1406*SIN(RADIANS(90-2*DEGREES(ASIN($D$5/2000))))/COS(RADIANS(90-2*DEGREES(ASIN($D$5/2000))))-('Trajectory Map'!F1406*'Trajectory Map'!F1406/((Tool!$D$9-Tool!$D$10)*4*COS(RADIANS(90-2*DEGREES(ASIN($D$5/2000))))*COS(RADIANS(90-2*DEGREES(ASIN($D$5/2000)))))))</f>
        <v>0.79711366853894949</v>
      </c>
      <c r="AC1406">
        <f t="shared" si="145"/>
        <v>1404</v>
      </c>
      <c r="AD1406">
        <f t="shared" si="142"/>
        <v>1424.3538886105516</v>
      </c>
      <c r="AE1406">
        <v>0</v>
      </c>
      <c r="AF1406">
        <v>0</v>
      </c>
      <c r="AG1406">
        <f t="shared" si="143"/>
        <v>44.587685336022133</v>
      </c>
      <c r="AH1406">
        <f t="shared" si="140"/>
        <v>89.175370672044266</v>
      </c>
      <c r="AI1406">
        <f t="shared" si="144"/>
        <v>0.82462932795573352</v>
      </c>
      <c r="AJ1406">
        <f>(1/9.81)*(SQRT(9.81*2*Basic!$C$4)*SIN(RADIANS(AI1406))+(SQRT((SQRT(9.81*2*Basic!$C$4)*SIN(RADIANS(AI1406))*SQRT(9.81*2*Basic!$C$4)*SIN(RADIANS(AI1406)))-19.62*(-Basic!$C$3))))*SQRT(9.81*2*Basic!$C$4)*COS(RADIANS(AI1406))</f>
        <v>4.0284702908191603</v>
      </c>
    </row>
    <row r="1407" spans="6:36" x14ac:dyDescent="0.3">
      <c r="F1407" s="36">
        <f t="shared" si="141"/>
        <v>4.0257197742756556</v>
      </c>
      <c r="G1407" s="36">
        <f>Tool!$D$10+('Trajectory Map'!F1407*SIN(RADIANS(90-2*DEGREES(ASIN($D$5/2000))))/COS(RADIANS(90-2*DEGREES(ASIN($D$5/2000))))-('Trajectory Map'!F1407*'Trajectory Map'!F1407/((Tool!$D$9-Tool!$D$10)*4*COS(RADIANS(90-2*DEGREES(ASIN($D$5/2000))))*COS(RADIANS(90-2*DEGREES(ASIN($D$5/2000)))))))</f>
        <v>0.80337140459990453</v>
      </c>
      <c r="AC1407">
        <f t="shared" si="145"/>
        <v>1405</v>
      </c>
      <c r="AD1407">
        <f t="shared" si="142"/>
        <v>1423.3674859290554</v>
      </c>
      <c r="AE1407">
        <v>0</v>
      </c>
      <c r="AF1407">
        <v>0</v>
      </c>
      <c r="AG1407">
        <f t="shared" si="143"/>
        <v>44.627925071320867</v>
      </c>
      <c r="AH1407">
        <f t="shared" si="140"/>
        <v>89.255850142641734</v>
      </c>
      <c r="AI1407">
        <f t="shared" si="144"/>
        <v>0.74414985735826633</v>
      </c>
      <c r="AJ1407">
        <f>(1/9.81)*(SQRT(9.81*2*Basic!$C$4)*SIN(RADIANS(AI1407))+(SQRT((SQRT(9.81*2*Basic!$C$4)*SIN(RADIANS(AI1407))*SQRT(9.81*2*Basic!$C$4)*SIN(RADIANS(AI1407)))-19.62*(-Basic!$C$3))))*SQRT(9.81*2*Basic!$C$4)*COS(RADIANS(AI1407))</f>
        <v>4.0257197742756556</v>
      </c>
    </row>
    <row r="1408" spans="6:36" x14ac:dyDescent="0.3">
      <c r="F1408" s="36">
        <f t="shared" si="141"/>
        <v>4.0229612181621341</v>
      </c>
      <c r="G1408" s="36">
        <f>Tool!$D$10+('Trajectory Map'!F1408*SIN(RADIANS(90-2*DEGREES(ASIN($D$5/2000))))/COS(RADIANS(90-2*DEGREES(ASIN($D$5/2000))))-('Trajectory Map'!F1408*'Trajectory Map'!F1408/((Tool!$D$9-Tool!$D$10)*4*COS(RADIANS(90-2*DEGREES(ASIN($D$5/2000))))*COS(RADIANS(90-2*DEGREES(ASIN($D$5/2000)))))))</f>
        <v>0.80964184440352938</v>
      </c>
      <c r="AC1408">
        <f t="shared" si="145"/>
        <v>1406</v>
      </c>
      <c r="AD1408">
        <f t="shared" si="142"/>
        <v>1422.3796961430517</v>
      </c>
      <c r="AE1408">
        <v>0</v>
      </c>
      <c r="AF1408">
        <v>0</v>
      </c>
      <c r="AG1408">
        <f t="shared" si="143"/>
        <v>44.668192722302422</v>
      </c>
      <c r="AH1408">
        <f t="shared" si="140"/>
        <v>89.336385444604844</v>
      </c>
      <c r="AI1408">
        <f t="shared" si="144"/>
        <v>0.66361455539515646</v>
      </c>
      <c r="AJ1408">
        <f>(1/9.81)*(SQRT(9.81*2*Basic!$C$4)*SIN(RADIANS(AI1408))+(SQRT((SQRT(9.81*2*Basic!$C$4)*SIN(RADIANS(AI1408))*SQRT(9.81*2*Basic!$C$4)*SIN(RADIANS(AI1408)))-19.62*(-Basic!$C$3))))*SQRT(9.81*2*Basic!$C$4)*COS(RADIANS(AI1408))</f>
        <v>4.0229612181621341</v>
      </c>
    </row>
    <row r="1409" spans="6:36" x14ac:dyDescent="0.3">
      <c r="F1409" s="36">
        <f t="shared" si="141"/>
        <v>4.0201946268170676</v>
      </c>
      <c r="G1409" s="36">
        <f>Tool!$D$10+('Trajectory Map'!F1409*SIN(RADIANS(90-2*DEGREES(ASIN($D$5/2000))))/COS(RADIANS(90-2*DEGREES(ASIN($D$5/2000))))-('Trajectory Map'!F1409*'Trajectory Map'!F1409/((Tool!$D$9-Tool!$D$10)*4*COS(RADIANS(90-2*DEGREES(ASIN($D$5/2000))))*COS(RADIANS(90-2*DEGREES(ASIN($D$5/2000)))))))</f>
        <v>0.81592492917992754</v>
      </c>
      <c r="AC1409">
        <f t="shared" si="145"/>
        <v>1407</v>
      </c>
      <c r="AD1409">
        <f t="shared" si="142"/>
        <v>1421.3905163606516</v>
      </c>
      <c r="AE1409">
        <v>0</v>
      </c>
      <c r="AF1409">
        <v>0</v>
      </c>
      <c r="AG1409">
        <f t="shared" si="143"/>
        <v>44.708488367076775</v>
      </c>
      <c r="AH1409">
        <f t="shared" si="140"/>
        <v>89.41697673415355</v>
      </c>
      <c r="AI1409">
        <f t="shared" si="144"/>
        <v>0.58302326584644959</v>
      </c>
      <c r="AJ1409">
        <f>(1/9.81)*(SQRT(9.81*2*Basic!$C$4)*SIN(RADIANS(AI1409))+(SQRT((SQRT(9.81*2*Basic!$C$4)*SIN(RADIANS(AI1409))*SQRT(9.81*2*Basic!$C$4)*SIN(RADIANS(AI1409)))-19.62*(-Basic!$C$3))))*SQRT(9.81*2*Basic!$C$4)*COS(RADIANS(AI1409))</f>
        <v>4.0201946268170676</v>
      </c>
    </row>
    <row r="1410" spans="6:36" x14ac:dyDescent="0.3">
      <c r="F1410" s="36">
        <f t="shared" si="141"/>
        <v>4.0174200045688071</v>
      </c>
      <c r="G1410" s="36">
        <f>Tool!$D$10+('Trajectory Map'!F1410*SIN(RADIANS(90-2*DEGREES(ASIN($D$5/2000))))/COS(RADIANS(90-2*DEGREES(ASIN($D$5/2000))))-('Trajectory Map'!F1410*'Trajectory Map'!F1410/((Tool!$D$9-Tool!$D$10)*4*COS(RADIANS(90-2*DEGREES(ASIN($D$5/2000))))*COS(RADIANS(90-2*DEGREES(ASIN($D$5/2000)))))))</f>
        <v>0.82222060007497921</v>
      </c>
      <c r="AC1410">
        <f t="shared" si="145"/>
        <v>1408</v>
      </c>
      <c r="AD1410">
        <f t="shared" si="142"/>
        <v>1420.3999436778361</v>
      </c>
      <c r="AE1410">
        <v>0</v>
      </c>
      <c r="AF1410">
        <v>0</v>
      </c>
      <c r="AG1410">
        <f t="shared" si="143"/>
        <v>44.748812084081138</v>
      </c>
      <c r="AH1410">
        <f t="shared" si="140"/>
        <v>89.497624168162275</v>
      </c>
      <c r="AI1410">
        <f t="shared" si="144"/>
        <v>0.50237583183772472</v>
      </c>
      <c r="AJ1410">
        <f>(1/9.81)*(SQRT(9.81*2*Basic!$C$4)*SIN(RADIANS(AI1410))+(SQRT((SQRT(9.81*2*Basic!$C$4)*SIN(RADIANS(AI1410))*SQRT(9.81*2*Basic!$C$4)*SIN(RADIANS(AI1410)))-19.62*(-Basic!$C$3))))*SQRT(9.81*2*Basic!$C$4)*COS(RADIANS(AI1410))</f>
        <v>4.0174200045688071</v>
      </c>
    </row>
    <row r="1411" spans="6:36" x14ac:dyDescent="0.3">
      <c r="F1411" s="36">
        <f t="shared" si="141"/>
        <v>4.0146373557353385</v>
      </c>
      <c r="G1411" s="36">
        <f>Tool!$D$10+('Trajectory Map'!F1411*SIN(RADIANS(90-2*DEGREES(ASIN($D$5/2000))))/COS(RADIANS(90-2*DEGREES(ASIN($D$5/2000))))-('Trajectory Map'!F1411*'Trajectory Map'!F1411/((Tool!$D$9-Tool!$D$10)*4*COS(RADIANS(90-2*DEGREES(ASIN($D$5/2000))))*COS(RADIANS(90-2*DEGREES(ASIN($D$5/2000)))))))</f>
        <v>0.82852879815105895</v>
      </c>
      <c r="AC1411">
        <f t="shared" si="145"/>
        <v>1409</v>
      </c>
      <c r="AD1411">
        <f t="shared" si="142"/>
        <v>1419.407975178384</v>
      </c>
      <c r="AE1411">
        <v>0</v>
      </c>
      <c r="AF1411">
        <v>0</v>
      </c>
      <c r="AG1411">
        <f t="shared" si="143"/>
        <v>44.789163952082085</v>
      </c>
      <c r="AH1411">
        <f t="shared" ref="AH1411:AH1474" si="146">AG1411*2</f>
        <v>89.578327904164169</v>
      </c>
      <c r="AI1411">
        <f t="shared" si="144"/>
        <v>0.42167209583583087</v>
      </c>
      <c r="AJ1411">
        <f>(1/9.81)*(SQRT(9.81*2*Basic!$C$4)*SIN(RADIANS(AI1411))+(SQRT((SQRT(9.81*2*Basic!$C$4)*SIN(RADIANS(AI1411))*SQRT(9.81*2*Basic!$C$4)*SIN(RADIANS(AI1411)))-19.62*(-Basic!$C$3))))*SQRT(9.81*2*Basic!$C$4)*COS(RADIANS(AI1411))</f>
        <v>4.0146373557353385</v>
      </c>
    </row>
    <row r="1412" spans="6:36" x14ac:dyDescent="0.3">
      <c r="F1412" s="36">
        <f t="shared" ref="F1412:F1475" si="147">AJ1412</f>
        <v>4.0118466846240786</v>
      </c>
      <c r="G1412" s="36">
        <f>Tool!$D$10+('Trajectory Map'!F1412*SIN(RADIANS(90-2*DEGREES(ASIN($D$5/2000))))/COS(RADIANS(90-2*DEGREES(ASIN($D$5/2000))))-('Trajectory Map'!F1412*'Trajectory Map'!F1412/((Tool!$D$9-Tool!$D$10)*4*COS(RADIANS(90-2*DEGREES(ASIN($D$5/2000))))*COS(RADIANS(90-2*DEGREES(ASIN($D$5/2000)))))))</f>
        <v>0.83484946438763474</v>
      </c>
      <c r="AC1412">
        <f t="shared" si="145"/>
        <v>1410</v>
      </c>
      <c r="AD1412">
        <f t="shared" ref="AD1412:AD1475" si="148">SQRT($AB$7-(AC1412*AC1412))</f>
        <v>1418.4146079338016</v>
      </c>
      <c r="AE1412">
        <v>0</v>
      </c>
      <c r="AF1412">
        <v>0</v>
      </c>
      <c r="AG1412">
        <f t="shared" ref="AG1412:AG1475" si="149">DEGREES(ASIN(AC1412/2000))</f>
        <v>44.829544050177361</v>
      </c>
      <c r="AH1412">
        <f t="shared" si="146"/>
        <v>89.659088100354722</v>
      </c>
      <c r="AI1412">
        <f t="shared" ref="AI1412:AI1475" si="150">90-AH1412</f>
        <v>0.34091189964527757</v>
      </c>
      <c r="AJ1412">
        <f>(1/9.81)*(SQRT(9.81*2*Basic!$C$4)*SIN(RADIANS(AI1412))+(SQRT((SQRT(9.81*2*Basic!$C$4)*SIN(RADIANS(AI1412))*SQRT(9.81*2*Basic!$C$4)*SIN(RADIANS(AI1412)))-19.62*(-Basic!$C$3))))*SQRT(9.81*2*Basic!$C$4)*COS(RADIANS(AI1412))</f>
        <v>4.0118466846240786</v>
      </c>
    </row>
    <row r="1413" spans="6:36" x14ac:dyDescent="0.3">
      <c r="F1413" s="36">
        <f t="shared" si="147"/>
        <v>4.009047995531632</v>
      </c>
      <c r="G1413" s="36">
        <f>Tool!$D$10+('Trajectory Map'!F1413*SIN(RADIANS(90-2*DEGREES(ASIN($D$5/2000))))/COS(RADIANS(90-2*DEGREES(ASIN($D$5/2000))))-('Trajectory Map'!F1413*'Trajectory Map'!F1413/((Tool!$D$9-Tool!$D$10)*4*COS(RADIANS(90-2*DEGREES(ASIN($D$5/2000))))*COS(RADIANS(90-2*DEGREES(ASIN($D$5/2000)))))))</f>
        <v>0.84118253968197632</v>
      </c>
      <c r="AC1413">
        <f t="shared" ref="AC1413:AC1476" si="151">AC1412+1</f>
        <v>1411</v>
      </c>
      <c r="AD1413">
        <f t="shared" si="148"/>
        <v>1417.4198390032502</v>
      </c>
      <c r="AE1413">
        <v>0</v>
      </c>
      <c r="AF1413">
        <v>0</v>
      </c>
      <c r="AG1413">
        <f t="shared" si="149"/>
        <v>44.869952457797986</v>
      </c>
      <c r="AH1413">
        <f t="shared" si="146"/>
        <v>89.739904915595972</v>
      </c>
      <c r="AI1413">
        <f t="shared" si="150"/>
        <v>0.2600950844040284</v>
      </c>
      <c r="AJ1413">
        <f>(1/9.81)*(SQRT(9.81*2*Basic!$C$4)*SIN(RADIANS(AI1413))+(SQRT((SQRT(9.81*2*Basic!$C$4)*SIN(RADIANS(AI1413))*SQRT(9.81*2*Basic!$C$4)*SIN(RADIANS(AI1413)))-19.62*(-Basic!$C$3))))*SQRT(9.81*2*Basic!$C$4)*COS(RADIANS(AI1413))</f>
        <v>4.009047995531632</v>
      </c>
    </row>
    <row r="1414" spans="6:36" x14ac:dyDescent="0.3">
      <c r="F1414" s="36">
        <f t="shared" si="147"/>
        <v>4.0062412927435789</v>
      </c>
      <c r="G1414" s="36">
        <f>Tool!$D$10+('Trajectory Map'!F1414*SIN(RADIANS(90-2*DEGREES(ASIN($D$5/2000))))/COS(RADIANS(90-2*DEGREES(ASIN($D$5/2000))))-('Trajectory Map'!F1414*'Trajectory Map'!F1414/((Tool!$D$9-Tool!$D$10)*4*COS(RADIANS(90-2*DEGREES(ASIN($D$5/2000))))*COS(RADIANS(90-2*DEGREES(ASIN($D$5/2000)))))))</f>
        <v>0.84752796484976578</v>
      </c>
      <c r="AC1414">
        <f t="shared" si="151"/>
        <v>1412</v>
      </c>
      <c r="AD1414">
        <f t="shared" si="148"/>
        <v>1416.4236654334748</v>
      </c>
      <c r="AE1414">
        <v>0</v>
      </c>
      <c r="AF1414">
        <v>0</v>
      </c>
      <c r="AG1414">
        <f t="shared" si="149"/>
        <v>44.910389254710147</v>
      </c>
      <c r="AH1414">
        <f t="shared" si="146"/>
        <v>89.820778509420293</v>
      </c>
      <c r="AI1414">
        <f t="shared" si="150"/>
        <v>0.17922149057970671</v>
      </c>
      <c r="AJ1414">
        <f>(1/9.81)*(SQRT(9.81*2*Basic!$C$4)*SIN(RADIANS(AI1414))+(SQRT((SQRT(9.81*2*Basic!$C$4)*SIN(RADIANS(AI1414))*SQRT(9.81*2*Basic!$C$4)*SIN(RADIANS(AI1414)))-19.62*(-Basic!$C$3))))*SQRT(9.81*2*Basic!$C$4)*COS(RADIANS(AI1414))</f>
        <v>4.0062412927435789</v>
      </c>
    </row>
    <row r="1415" spans="6:36" x14ac:dyDescent="0.3">
      <c r="F1415" s="36">
        <f t="shared" si="147"/>
        <v>4.0034265805342404</v>
      </c>
      <c r="G1415" s="36">
        <f>Tool!$D$10+('Trajectory Map'!F1415*SIN(RADIANS(90-2*DEGREES(ASIN($D$5/2000))))/COS(RADIANS(90-2*DEGREES(ASIN($D$5/2000))))-('Trajectory Map'!F1415*'Trajectory Map'!F1415/((Tool!$D$9-Tool!$D$10)*4*COS(RADIANS(90-2*DEGREES(ASIN($D$5/2000))))*COS(RADIANS(90-2*DEGREES(ASIN($D$5/2000)))))))</f>
        <v>0.85388568062577042</v>
      </c>
      <c r="AC1415">
        <f t="shared" si="151"/>
        <v>1413</v>
      </c>
      <c r="AD1415">
        <f t="shared" si="148"/>
        <v>1415.4260842587296</v>
      </c>
      <c r="AE1415">
        <v>0</v>
      </c>
      <c r="AF1415">
        <v>0</v>
      </c>
      <c r="AG1415">
        <f t="shared" si="149"/>
        <v>44.95085452101727</v>
      </c>
      <c r="AH1415">
        <f t="shared" si="146"/>
        <v>89.90170904203454</v>
      </c>
      <c r="AI1415">
        <f t="shared" si="150"/>
        <v>9.8290957965460279E-2</v>
      </c>
      <c r="AJ1415">
        <f>(1/9.81)*(SQRT(9.81*2*Basic!$C$4)*SIN(RADIANS(AI1415))+(SQRT((SQRT(9.81*2*Basic!$C$4)*SIN(RADIANS(AI1415))*SQRT(9.81*2*Basic!$C$4)*SIN(RADIANS(AI1415)))-19.62*(-Basic!$C$3))))*SQRT(9.81*2*Basic!$C$4)*COS(RADIANS(AI1415))</f>
        <v>4.0034265805342404</v>
      </c>
    </row>
    <row r="1416" spans="6:36" x14ac:dyDescent="0.3">
      <c r="F1416" s="36">
        <f t="shared" si="147"/>
        <v>4.0006038631664502</v>
      </c>
      <c r="G1416" s="36">
        <f>Tool!$D$10+('Trajectory Map'!F1416*SIN(RADIANS(90-2*DEGREES(ASIN($D$5/2000))))/COS(RADIANS(90-2*DEGREES(ASIN($D$5/2000))))-('Trajectory Map'!F1416*'Trajectory Map'!F1416/((Tool!$D$9-Tool!$D$10)*4*COS(RADIANS(90-2*DEGREES(ASIN($D$5/2000))))*COS(RADIANS(90-2*DEGREES(ASIN($D$5/2000)))))))</f>
        <v>0.86025562766449726</v>
      </c>
      <c r="AC1416">
        <f t="shared" si="151"/>
        <v>1414</v>
      </c>
      <c r="AD1416">
        <f t="shared" si="148"/>
        <v>1414.4270925007058</v>
      </c>
      <c r="AE1416">
        <v>0</v>
      </c>
      <c r="AF1416">
        <v>0</v>
      </c>
      <c r="AG1416">
        <f t="shared" si="149"/>
        <v>44.991348337162009</v>
      </c>
      <c r="AH1416">
        <f t="shared" si="146"/>
        <v>89.982696674324018</v>
      </c>
      <c r="AI1416">
        <f t="shared" si="150"/>
        <v>1.7303325675982251E-2</v>
      </c>
      <c r="AJ1416">
        <f>(1/9.81)*(SQRT(9.81*2*Basic!$C$4)*SIN(RADIANS(AI1416))+(SQRT((SQRT(9.81*2*Basic!$C$4)*SIN(RADIANS(AI1416))*SQRT(9.81*2*Basic!$C$4)*SIN(RADIANS(AI1416)))-19.62*(-Basic!$C$3))))*SQRT(9.81*2*Basic!$C$4)*COS(RADIANS(AI1416))</f>
        <v>4.0006038631664502</v>
      </c>
    </row>
    <row r="1417" spans="6:36" x14ac:dyDescent="0.3">
      <c r="F1417" s="36">
        <f t="shared" si="147"/>
        <v>3.9977731448913216</v>
      </c>
      <c r="G1417" s="36">
        <f>Tool!$D$10+('Trajectory Map'!F1417*SIN(RADIANS(90-2*DEGREES(ASIN($D$5/2000))))/COS(RADIANS(90-2*DEGREES(ASIN($D$5/2000))))-('Trajectory Map'!F1417*'Trajectory Map'!F1417/((Tool!$D$9-Tool!$D$10)*4*COS(RADIANS(90-2*DEGREES(ASIN($D$5/2000))))*COS(RADIANS(90-2*DEGREES(ASIN($D$5/2000)))))))</f>
        <v>0.86663774654084502</v>
      </c>
      <c r="AC1417">
        <f t="shared" si="151"/>
        <v>1415</v>
      </c>
      <c r="AD1417">
        <f t="shared" si="148"/>
        <v>1413.4266871684572</v>
      </c>
      <c r="AE1417">
        <v>0</v>
      </c>
      <c r="AF1417">
        <v>0</v>
      </c>
      <c r="AG1417">
        <f t="shared" si="149"/>
        <v>45.031870783928333</v>
      </c>
      <c r="AH1417">
        <f t="shared" si="146"/>
        <v>90.063741567856667</v>
      </c>
      <c r="AI1417">
        <f t="shared" si="150"/>
        <v>-6.3741567856666848E-2</v>
      </c>
      <c r="AJ1417">
        <f>(1/9.81)*(SQRT(9.81*2*Basic!$C$4)*SIN(RADIANS(AI1417))+(SQRT((SQRT(9.81*2*Basic!$C$4)*SIN(RADIANS(AI1417))*SQRT(9.81*2*Basic!$C$4)*SIN(RADIANS(AI1417)))-19.62*(-Basic!$C$3))))*SQRT(9.81*2*Basic!$C$4)*COS(RADIANS(AI1417))</f>
        <v>3.9977731448913216</v>
      </c>
    </row>
    <row r="1418" spans="6:36" x14ac:dyDescent="0.3">
      <c r="F1418" s="36">
        <f t="shared" si="147"/>
        <v>3.9949344299480201</v>
      </c>
      <c r="G1418" s="36">
        <f>Tool!$D$10+('Trajectory Map'!F1418*SIN(RADIANS(90-2*DEGREES(ASIN($D$5/2000))))/COS(RADIANS(90-2*DEGREES(ASIN($D$5/2000))))-('Trajectory Map'!F1418*'Trajectory Map'!F1418/((Tool!$D$9-Tool!$D$10)*4*COS(RADIANS(90-2*DEGREES(ASIN($D$5/2000))))*COS(RADIANS(90-2*DEGREES(ASIN($D$5/2000)))))))</f>
        <v>0.87303197775074892</v>
      </c>
      <c r="AC1418">
        <f t="shared" si="151"/>
        <v>1416</v>
      </c>
      <c r="AD1418">
        <f t="shared" si="148"/>
        <v>1412.4248652583258</v>
      </c>
      <c r="AE1418">
        <v>0</v>
      </c>
      <c r="AF1418">
        <v>0</v>
      </c>
      <c r="AG1418">
        <f t="shared" si="149"/>
        <v>45.072421942443505</v>
      </c>
      <c r="AH1418">
        <f t="shared" si="146"/>
        <v>90.14484388488701</v>
      </c>
      <c r="AI1418">
        <f t="shared" si="150"/>
        <v>-0.14484388488700972</v>
      </c>
      <c r="AJ1418">
        <f>(1/9.81)*(SQRT(9.81*2*Basic!$C$4)*SIN(RADIANS(AI1418))+(SQRT((SQRT(9.81*2*Basic!$C$4)*SIN(RADIANS(AI1418))*SQRT(9.81*2*Basic!$C$4)*SIN(RADIANS(AI1418)))-19.62*(-Basic!$C$3))))*SQRT(9.81*2*Basic!$C$4)*COS(RADIANS(AI1418))</f>
        <v>3.9949344299480201</v>
      </c>
    </row>
    <row r="1419" spans="6:36" x14ac:dyDescent="0.3">
      <c r="F1419" s="36">
        <f t="shared" si="147"/>
        <v>3.9920877225635256</v>
      </c>
      <c r="G1419" s="36">
        <f>Tool!$D$10+('Trajectory Map'!F1419*SIN(RADIANS(90-2*DEGREES(ASIN($D$5/2000))))/COS(RADIANS(90-2*DEGREES(ASIN($D$5/2000))))-('Trajectory Map'!F1419*'Trajectory Map'!F1419/((Tool!$D$9-Tool!$D$10)*4*COS(RADIANS(90-2*DEGREES(ASIN($D$5/2000))))*COS(RADIANS(90-2*DEGREES(ASIN($D$5/2000)))))))</f>
        <v>0.87943826171183437</v>
      </c>
      <c r="AC1419">
        <f t="shared" si="151"/>
        <v>1417</v>
      </c>
      <c r="AD1419">
        <f t="shared" si="148"/>
        <v>1411.421623753866</v>
      </c>
      <c r="AE1419">
        <v>0</v>
      </c>
      <c r="AF1419">
        <v>0</v>
      </c>
      <c r="AG1419">
        <f t="shared" si="149"/>
        <v>45.113001894180236</v>
      </c>
      <c r="AH1419">
        <f t="shared" si="146"/>
        <v>90.226003788360472</v>
      </c>
      <c r="AI1419">
        <f t="shared" si="150"/>
        <v>-0.22600378836047241</v>
      </c>
      <c r="AJ1419">
        <f>(1/9.81)*(SQRT(9.81*2*Basic!$C$4)*SIN(RADIANS(AI1419))+(SQRT((SQRT(9.81*2*Basic!$C$4)*SIN(RADIANS(AI1419))*SQRT(9.81*2*Basic!$C$4)*SIN(RADIANS(AI1419)))-19.62*(-Basic!$C$3))))*SQRT(9.81*2*Basic!$C$4)*COS(RADIANS(AI1419))</f>
        <v>3.9920877225635256</v>
      </c>
    </row>
    <row r="1420" spans="6:36" x14ac:dyDescent="0.3">
      <c r="F1420" s="36">
        <f t="shared" si="147"/>
        <v>3.9892330269524008</v>
      </c>
      <c r="G1420" s="36">
        <f>Tool!$D$10+('Trajectory Map'!F1420*SIN(RADIANS(90-2*DEGREES(ASIN($D$5/2000))))/COS(RADIANS(90-2*DEGREES(ASIN($D$5/2000))))-('Trajectory Map'!F1420*'Trajectory Map'!F1420/((Tool!$D$9-Tool!$D$10)*4*COS(RADIANS(90-2*DEGREES(ASIN($D$5/2000))))*COS(RADIANS(90-2*DEGREES(ASIN($D$5/2000)))))))</f>
        <v>0.88585653876406711</v>
      </c>
      <c r="AC1420">
        <f t="shared" si="151"/>
        <v>1418</v>
      </c>
      <c r="AD1420">
        <f t="shared" si="148"/>
        <v>1410.4169596257698</v>
      </c>
      <c r="AE1420">
        <v>0</v>
      </c>
      <c r="AF1420">
        <v>0</v>
      </c>
      <c r="AG1420">
        <f t="shared" si="149"/>
        <v>45.153610720958667</v>
      </c>
      <c r="AH1420">
        <f t="shared" si="146"/>
        <v>90.307221441917335</v>
      </c>
      <c r="AI1420">
        <f t="shared" si="150"/>
        <v>-0.30722144191733491</v>
      </c>
      <c r="AJ1420">
        <f>(1/9.81)*(SQRT(9.81*2*Basic!$C$4)*SIN(RADIANS(AI1420))+(SQRT((SQRT(9.81*2*Basic!$C$4)*SIN(RADIANS(AI1420))*SQRT(9.81*2*Basic!$C$4)*SIN(RADIANS(AI1420)))-19.62*(-Basic!$C$3))))*SQRT(9.81*2*Basic!$C$4)*COS(RADIANS(AI1420))</f>
        <v>3.9892330269524008</v>
      </c>
    </row>
    <row r="1421" spans="6:36" x14ac:dyDescent="0.3">
      <c r="F1421" s="36">
        <f t="shared" si="147"/>
        <v>3.9863703473165479</v>
      </c>
      <c r="G1421" s="36">
        <f>Tool!$D$10+('Trajectory Map'!F1421*SIN(RADIANS(90-2*DEGREES(ASIN($D$5/2000))))/COS(RADIANS(90-2*DEGREES(ASIN($D$5/2000))))-('Trajectory Map'!F1421*'Trajectory Map'!F1421/((Tool!$D$9-Tool!$D$10)*4*COS(RADIANS(90-2*DEGREES(ASIN($D$5/2000))))*COS(RADIANS(90-2*DEGREES(ASIN($D$5/2000)))))))</f>
        <v>0.89228674917041273</v>
      </c>
      <c r="AC1421">
        <f t="shared" si="151"/>
        <v>1419</v>
      </c>
      <c r="AD1421">
        <f t="shared" si="148"/>
        <v>1409.4108698317889</v>
      </c>
      <c r="AE1421">
        <v>0</v>
      </c>
      <c r="AF1421">
        <v>0</v>
      </c>
      <c r="AG1421">
        <f t="shared" si="149"/>
        <v>45.194248504948625</v>
      </c>
      <c r="AH1421">
        <f t="shared" si="146"/>
        <v>90.38849700989725</v>
      </c>
      <c r="AI1421">
        <f t="shared" si="150"/>
        <v>-0.38849700989725022</v>
      </c>
      <c r="AJ1421">
        <f>(1/9.81)*(SQRT(9.81*2*Basic!$C$4)*SIN(RADIANS(AI1421))+(SQRT((SQRT(9.81*2*Basic!$C$4)*SIN(RADIANS(AI1421))*SQRT(9.81*2*Basic!$C$4)*SIN(RADIANS(AI1421)))-19.62*(-Basic!$C$3))))*SQRT(9.81*2*Basic!$C$4)*COS(RADIANS(AI1421))</f>
        <v>3.9863703473165479</v>
      </c>
    </row>
    <row r="1422" spans="6:36" x14ac:dyDescent="0.3">
      <c r="F1422" s="36">
        <f t="shared" si="147"/>
        <v>3.9834996878449789</v>
      </c>
      <c r="G1422" s="36">
        <f>Tool!$D$10+('Trajectory Map'!F1422*SIN(RADIANS(90-2*DEGREES(ASIN($D$5/2000))))/COS(RADIANS(90-2*DEGREES(ASIN($D$5/2000))))-('Trajectory Map'!F1422*'Trajectory Map'!F1422/((Tool!$D$9-Tool!$D$10)*4*COS(RADIANS(90-2*DEGREES(ASIN($D$5/2000))))*COS(RADIANS(90-2*DEGREES(ASIN($D$5/2000)))))))</f>
        <v>0.89872883311746055</v>
      </c>
      <c r="AC1422">
        <f t="shared" si="151"/>
        <v>1420</v>
      </c>
      <c r="AD1422">
        <f t="shared" si="148"/>
        <v>1408.4033513166603</v>
      </c>
      <c r="AE1422">
        <v>0</v>
      </c>
      <c r="AF1422">
        <v>0</v>
      </c>
      <c r="AG1422">
        <f t="shared" si="149"/>
        <v>45.234915328671576</v>
      </c>
      <c r="AH1422">
        <f t="shared" si="146"/>
        <v>90.469830657343152</v>
      </c>
      <c r="AI1422">
        <f t="shared" si="150"/>
        <v>-0.46983065734315232</v>
      </c>
      <c r="AJ1422">
        <f>(1/9.81)*(SQRT(9.81*2*Basic!$C$4)*SIN(RADIANS(AI1422))+(SQRT((SQRT(9.81*2*Basic!$C$4)*SIN(RADIANS(AI1422))*SQRT(9.81*2*Basic!$C$4)*SIN(RADIANS(AI1422)))-19.62*(-Basic!$C$3))))*SQRT(9.81*2*Basic!$C$4)*COS(RADIANS(AI1422))</f>
        <v>3.9834996878449789</v>
      </c>
    </row>
    <row r="1423" spans="6:36" x14ac:dyDescent="0.3">
      <c r="F1423" s="36">
        <f t="shared" si="147"/>
        <v>3.9806210527135684</v>
      </c>
      <c r="G1423" s="36">
        <f>Tool!$D$10+('Trajectory Map'!F1423*SIN(RADIANS(90-2*DEGREES(ASIN($D$5/2000))))/COS(RADIANS(90-2*DEGREES(ASIN($D$5/2000))))-('Trajectory Map'!F1423*'Trajectory Map'!F1423/((Tool!$D$9-Tool!$D$10)*4*COS(RADIANS(90-2*DEGREES(ASIN($D$5/2000))))*COS(RADIANS(90-2*DEGREES(ASIN($D$5/2000)))))))</f>
        <v>0.90518273071609867</v>
      </c>
      <c r="AC1423">
        <f t="shared" si="151"/>
        <v>1421</v>
      </c>
      <c r="AD1423">
        <f t="shared" si="148"/>
        <v>1407.3944010120263</v>
      </c>
      <c r="AE1423">
        <v>0</v>
      </c>
      <c r="AF1423">
        <v>0</v>
      </c>
      <c r="AG1423">
        <f t="shared" si="149"/>
        <v>45.275611275002888</v>
      </c>
      <c r="AH1423">
        <f t="shared" si="146"/>
        <v>90.551222550005775</v>
      </c>
      <c r="AI1423">
        <f t="shared" si="150"/>
        <v>-0.55122255000577525</v>
      </c>
      <c r="AJ1423">
        <f>(1/9.81)*(SQRT(9.81*2*Basic!$C$4)*SIN(RADIANS(AI1423))+(SQRT((SQRT(9.81*2*Basic!$C$4)*SIN(RADIANS(AI1423))*SQRT(9.81*2*Basic!$C$4)*SIN(RADIANS(AI1423)))-19.62*(-Basic!$C$3))))*SQRT(9.81*2*Basic!$C$4)*COS(RADIANS(AI1423))</f>
        <v>3.9806210527135684</v>
      </c>
    </row>
    <row r="1424" spans="6:36" x14ac:dyDescent="0.3">
      <c r="F1424" s="36">
        <f t="shared" si="147"/>
        <v>3.9777344460848165</v>
      </c>
      <c r="G1424" s="36">
        <f>Tool!$D$10+('Trajectory Map'!F1424*SIN(RADIANS(90-2*DEGREES(ASIN($D$5/2000))))/COS(RADIANS(90-2*DEGREES(ASIN($D$5/2000))))-('Trajectory Map'!F1424*'Trajectory Map'!F1424/((Tool!$D$9-Tool!$D$10)*4*COS(RADIANS(90-2*DEGREES(ASIN($D$5/2000))))*COS(RADIANS(90-2*DEGREES(ASIN($D$5/2000)))))))</f>
        <v>0.91164838200214282</v>
      </c>
      <c r="AC1424">
        <f t="shared" si="151"/>
        <v>1422</v>
      </c>
      <c r="AD1424">
        <f t="shared" si="148"/>
        <v>1406.3840158363575</v>
      </c>
      <c r="AE1424">
        <v>0</v>
      </c>
      <c r="AF1424">
        <v>0</v>
      </c>
      <c r="AG1424">
        <f t="shared" si="149"/>
        <v>45.316336427173901</v>
      </c>
      <c r="AH1424">
        <f t="shared" si="146"/>
        <v>90.632672854347803</v>
      </c>
      <c r="AI1424">
        <f t="shared" si="150"/>
        <v>-0.63267285434780263</v>
      </c>
      <c r="AJ1424">
        <f>(1/9.81)*(SQRT(9.81*2*Basic!$C$4)*SIN(RADIANS(AI1424))+(SQRT((SQRT(9.81*2*Basic!$C$4)*SIN(RADIANS(AI1424))*SQRT(9.81*2*Basic!$C$4)*SIN(RADIANS(AI1424)))-19.62*(-Basic!$C$3))))*SQRT(9.81*2*Basic!$C$4)*COS(RADIANS(AI1424))</f>
        <v>3.9777344460848165</v>
      </c>
    </row>
    <row r="1425" spans="6:36" x14ac:dyDescent="0.3">
      <c r="F1425" s="36">
        <f t="shared" si="147"/>
        <v>3.974839872107605</v>
      </c>
      <c r="G1425" s="36">
        <f>Tool!$D$10+('Trajectory Map'!F1425*SIN(RADIANS(90-2*DEGREES(ASIN($D$5/2000))))/COS(RADIANS(90-2*DEGREES(ASIN($D$5/2000))))-('Trajectory Map'!F1425*'Trajectory Map'!F1425/((Tool!$D$9-Tool!$D$10)*4*COS(RADIANS(90-2*DEGREES(ASIN($D$5/2000))))*COS(RADIANS(90-2*DEGREES(ASIN($D$5/2000)))))))</f>
        <v>0.91812572693698735</v>
      </c>
      <c r="AC1425">
        <f t="shared" si="151"/>
        <v>1423</v>
      </c>
      <c r="AD1425">
        <f t="shared" si="148"/>
        <v>1405.3721926948747</v>
      </c>
      <c r="AE1425">
        <v>0</v>
      </c>
      <c r="AF1425">
        <v>0</v>
      </c>
      <c r="AG1425">
        <f t="shared" si="149"/>
        <v>45.357090868774158</v>
      </c>
      <c r="AH1425">
        <f t="shared" si="146"/>
        <v>90.714181737548316</v>
      </c>
      <c r="AI1425">
        <f t="shared" si="150"/>
        <v>-0.71418173754831571</v>
      </c>
      <c r="AJ1425">
        <f>(1/9.81)*(SQRT(9.81*2*Basic!$C$4)*SIN(RADIANS(AI1425))+(SQRT((SQRT(9.81*2*Basic!$C$4)*SIN(RADIANS(AI1425))*SQRT(9.81*2*Basic!$C$4)*SIN(RADIANS(AI1425)))-19.62*(-Basic!$C$3))))*SQRT(9.81*2*Basic!$C$4)*COS(RADIANS(AI1425))</f>
        <v>3.974839872107605</v>
      </c>
    </row>
    <row r="1426" spans="6:36" x14ac:dyDescent="0.3">
      <c r="F1426" s="36">
        <f t="shared" si="147"/>
        <v>3.9719373349169533</v>
      </c>
      <c r="G1426" s="36">
        <f>Tool!$D$10+('Trajectory Map'!F1426*SIN(RADIANS(90-2*DEGREES(ASIN($D$5/2000))))/COS(RADIANS(90-2*DEGREES(ASIN($D$5/2000))))-('Trajectory Map'!F1426*'Trajectory Map'!F1426/((Tool!$D$9-Tool!$D$10)*4*COS(RADIANS(90-2*DEGREES(ASIN($D$5/2000))))*COS(RADIANS(90-2*DEGREES(ASIN($D$5/2000)))))))</f>
        <v>0.92461470540825008</v>
      </c>
      <c r="AC1426">
        <f t="shared" si="151"/>
        <v>1424</v>
      </c>
      <c r="AD1426">
        <f t="shared" si="148"/>
        <v>1404.3589284794682</v>
      </c>
      <c r="AE1426">
        <v>0</v>
      </c>
      <c r="AF1426">
        <v>0</v>
      </c>
      <c r="AG1426">
        <f t="shared" si="149"/>
        <v>45.397874683753528</v>
      </c>
      <c r="AH1426">
        <f t="shared" si="146"/>
        <v>90.795749367507057</v>
      </c>
      <c r="AI1426">
        <f t="shared" si="150"/>
        <v>-0.7957493675070566</v>
      </c>
      <c r="AJ1426">
        <f>(1/9.81)*(SQRT(9.81*2*Basic!$C$4)*SIN(RADIANS(AI1426))+(SQRT((SQRT(9.81*2*Basic!$C$4)*SIN(RADIANS(AI1426))*SQRT(9.81*2*Basic!$C$4)*SIN(RADIANS(AI1426)))-19.62*(-Basic!$C$3))))*SQRT(9.81*2*Basic!$C$4)*COS(RADIANS(AI1426))</f>
        <v>3.9719373349169533</v>
      </c>
    </row>
    <row r="1427" spans="6:36" x14ac:dyDescent="0.3">
      <c r="F1427" s="36">
        <f t="shared" si="147"/>
        <v>3.9690268386337677</v>
      </c>
      <c r="G1427" s="36">
        <f>Tool!$D$10+('Trajectory Map'!F1427*SIN(RADIANS(90-2*DEGREES(ASIN($D$5/2000))))/COS(RADIANS(90-2*DEGREES(ASIN($D$5/2000))))-('Trajectory Map'!F1427*'Trajectory Map'!F1427/((Tool!$D$9-Tool!$D$10)*4*COS(RADIANS(90-2*DEGREES(ASIN($D$5/2000))))*COS(RADIANS(90-2*DEGREES(ASIN($D$5/2000)))))))</f>
        <v>0.93111525723042154</v>
      </c>
      <c r="AC1427">
        <f t="shared" si="151"/>
        <v>1425</v>
      </c>
      <c r="AD1427">
        <f t="shared" si="148"/>
        <v>1403.3442200686188</v>
      </c>
      <c r="AE1427">
        <v>0</v>
      </c>
      <c r="AF1427">
        <v>0</v>
      </c>
      <c r="AG1427">
        <f t="shared" si="149"/>
        <v>45.438687956424481</v>
      </c>
      <c r="AH1427">
        <f t="shared" si="146"/>
        <v>90.877375912848962</v>
      </c>
      <c r="AI1427">
        <f t="shared" si="150"/>
        <v>-0.87737591284896155</v>
      </c>
      <c r="AJ1427">
        <f>(1/9.81)*(SQRT(9.81*2*Basic!$C$4)*SIN(RADIANS(AI1427))+(SQRT((SQRT(9.81*2*Basic!$C$4)*SIN(RADIANS(AI1427))*SQRT(9.81*2*Basic!$C$4)*SIN(RADIANS(AI1427)))-19.62*(-Basic!$C$3))))*SQRT(9.81*2*Basic!$C$4)*COS(RADIANS(AI1427))</f>
        <v>3.9690268386337677</v>
      </c>
    </row>
    <row r="1428" spans="6:36" x14ac:dyDescent="0.3">
      <c r="F1428" s="36">
        <f t="shared" si="147"/>
        <v>3.966108387364601</v>
      </c>
      <c r="G1428" s="36">
        <f>Tool!$D$10+('Trajectory Map'!F1428*SIN(RADIANS(90-2*DEGREES(ASIN($D$5/2000))))/COS(RADIANS(90-2*DEGREES(ASIN($D$5/2000))))-('Trajectory Map'!F1428*'Trajectory Map'!F1428/((Tool!$D$9-Tool!$D$10)*4*COS(RADIANS(90-2*DEGREES(ASIN($D$5/2000))))*COS(RADIANS(90-2*DEGREES(ASIN($D$5/2000)))))))</f>
        <v>0.93762732214550004</v>
      </c>
      <c r="AC1428">
        <f t="shared" si="151"/>
        <v>1426</v>
      </c>
      <c r="AD1428">
        <f t="shared" si="148"/>
        <v>1402.3280643273172</v>
      </c>
      <c r="AE1428">
        <v>0</v>
      </c>
      <c r="AF1428">
        <v>0</v>
      </c>
      <c r="AG1428">
        <f t="shared" si="149"/>
        <v>45.479530771464233</v>
      </c>
      <c r="AH1428">
        <f t="shared" si="146"/>
        <v>90.959061542928467</v>
      </c>
      <c r="AI1428">
        <f t="shared" si="150"/>
        <v>-0.95906154292846679</v>
      </c>
      <c r="AJ1428">
        <f>(1/9.81)*(SQRT(9.81*2*Basic!$C$4)*SIN(RADIANS(AI1428))+(SQRT((SQRT(9.81*2*Basic!$C$4)*SIN(RADIANS(AI1428))*SQRT(9.81*2*Basic!$C$4)*SIN(RADIANS(AI1428)))-19.62*(-Basic!$C$3))))*SQRT(9.81*2*Basic!$C$4)*COS(RADIANS(AI1428))</f>
        <v>3.966108387364601</v>
      </c>
    </row>
    <row r="1429" spans="6:36" x14ac:dyDescent="0.3">
      <c r="F1429" s="36">
        <f t="shared" si="147"/>
        <v>3.9631819852013996</v>
      </c>
      <c r="G1429" s="36">
        <f>Tool!$D$10+('Trajectory Map'!F1429*SIN(RADIANS(90-2*DEGREES(ASIN($D$5/2000))))/COS(RADIANS(90-2*DEGREES(ASIN($D$5/2000))))-('Trajectory Map'!F1429*'Trajectory Map'!F1429/((Tool!$D$9-Tool!$D$10)*4*COS(RADIANS(90-2*DEGREES(ASIN($D$5/2000))))*COS(RADIANS(90-2*DEGREES(ASIN($D$5/2000)))))))</f>
        <v>0.94415083982363379</v>
      </c>
      <c r="AC1429">
        <f t="shared" si="151"/>
        <v>1427</v>
      </c>
      <c r="AD1429">
        <f t="shared" si="148"/>
        <v>1401.3104581069822</v>
      </c>
      <c r="AE1429">
        <v>0</v>
      </c>
      <c r="AF1429">
        <v>0</v>
      </c>
      <c r="AG1429">
        <f t="shared" si="149"/>
        <v>45.520403213917064</v>
      </c>
      <c r="AH1429">
        <f t="shared" si="146"/>
        <v>91.040806427834127</v>
      </c>
      <c r="AI1429">
        <f t="shared" si="150"/>
        <v>-1.0408064278341271</v>
      </c>
      <c r="AJ1429">
        <f>(1/9.81)*(SQRT(9.81*2*Basic!$C$4)*SIN(RADIANS(AI1429))+(SQRT((SQRT(9.81*2*Basic!$C$4)*SIN(RADIANS(AI1429))*SQRT(9.81*2*Basic!$C$4)*SIN(RADIANS(AI1429)))-19.62*(-Basic!$C$3))))*SQRT(9.81*2*Basic!$C$4)*COS(RADIANS(AI1429))</f>
        <v>3.9631819852013996</v>
      </c>
    </row>
    <row r="1430" spans="6:36" x14ac:dyDescent="0.3">
      <c r="F1430" s="36">
        <f t="shared" si="147"/>
        <v>3.9602476362212542</v>
      </c>
      <c r="G1430" s="36">
        <f>Tool!$D$10+('Trajectory Map'!F1430*SIN(RADIANS(90-2*DEGREES(ASIN($D$5/2000))))/COS(RADIANS(90-2*DEGREES(ASIN($D$5/2000))))-('Trajectory Map'!F1430*'Trajectory Map'!F1430/((Tool!$D$9-Tool!$D$10)*4*COS(RADIANS(90-2*DEGREES(ASIN($D$5/2000))))*COS(RADIANS(90-2*DEGREES(ASIN($D$5/2000)))))))</f>
        <v>0.95068574986376486</v>
      </c>
      <c r="AC1430">
        <f t="shared" si="151"/>
        <v>1428</v>
      </c>
      <c r="AD1430">
        <f t="shared" si="148"/>
        <v>1400.2913982453795</v>
      </c>
      <c r="AE1430">
        <v>0</v>
      </c>
      <c r="AF1430">
        <v>0</v>
      </c>
      <c r="AG1430">
        <f t="shared" si="149"/>
        <v>45.561305369196482</v>
      </c>
      <c r="AH1430">
        <f t="shared" si="146"/>
        <v>91.122610738392964</v>
      </c>
      <c r="AI1430">
        <f t="shared" si="150"/>
        <v>-1.1226107383929644</v>
      </c>
      <c r="AJ1430">
        <f>(1/9.81)*(SQRT(9.81*2*Basic!$C$4)*SIN(RADIANS(AI1430))+(SQRT((SQRT(9.81*2*Basic!$C$4)*SIN(RADIANS(AI1430))*SQRT(9.81*2*Basic!$C$4)*SIN(RADIANS(AI1430)))-19.62*(-Basic!$C$3))))*SQRT(9.81*2*Basic!$C$4)*COS(RADIANS(AI1430))</f>
        <v>3.9602476362212542</v>
      </c>
    </row>
    <row r="1431" spans="6:36" x14ac:dyDescent="0.3">
      <c r="F1431" s="36">
        <f t="shared" si="147"/>
        <v>3.9573053444861408</v>
      </c>
      <c r="G1431" s="36">
        <f>Tool!$D$10+('Trajectory Map'!F1431*SIN(RADIANS(90-2*DEGREES(ASIN($D$5/2000))))/COS(RADIANS(90-2*DEGREES(ASIN($D$5/2000))))-('Trajectory Map'!F1431*'Trajectory Map'!F1431/((Tool!$D$9-Tool!$D$10)*4*COS(RADIANS(90-2*DEGREES(ASIN($D$5/2000))))*COS(RADIANS(90-2*DEGREES(ASIN($D$5/2000)))))))</f>
        <v>0.9572319917942762</v>
      </c>
      <c r="AC1431">
        <f t="shared" si="151"/>
        <v>1429</v>
      </c>
      <c r="AD1431">
        <f t="shared" si="148"/>
        <v>1399.2708815665392</v>
      </c>
      <c r="AE1431">
        <v>0</v>
      </c>
      <c r="AF1431">
        <v>0</v>
      </c>
      <c r="AG1431">
        <f t="shared" si="149"/>
        <v>45.602237323087593</v>
      </c>
      <c r="AH1431">
        <f t="shared" si="146"/>
        <v>91.204474646175186</v>
      </c>
      <c r="AI1431">
        <f t="shared" si="150"/>
        <v>-1.2044746461751856</v>
      </c>
      <c r="AJ1431">
        <f>(1/9.81)*(SQRT(9.81*2*Basic!$C$4)*SIN(RADIANS(AI1431))+(SQRT((SQRT(9.81*2*Basic!$C$4)*SIN(RADIANS(AI1431))*SQRT(9.81*2*Basic!$C$4)*SIN(RADIANS(AI1431)))-19.62*(-Basic!$C$3))))*SQRT(9.81*2*Basic!$C$4)*COS(RADIANS(AI1431))</f>
        <v>3.9573053444861408</v>
      </c>
    </row>
    <row r="1432" spans="6:36" x14ac:dyDescent="0.3">
      <c r="F1432" s="36">
        <f t="shared" si="147"/>
        <v>3.9543551140426745</v>
      </c>
      <c r="G1432" s="36">
        <f>Tool!$D$10+('Trajectory Map'!F1432*SIN(RADIANS(90-2*DEGREES(ASIN($D$5/2000))))/COS(RADIANS(90-2*DEGREES(ASIN($D$5/2000))))-('Trajectory Map'!F1432*'Trajectory Map'!F1432/((Tool!$D$9-Tool!$D$10)*4*COS(RADIANS(90-2*DEGREES(ASIN($D$5/2000))))*COS(RADIANS(90-2*DEGREES(ASIN($D$5/2000)))))))</f>
        <v>0.96378950507362271</v>
      </c>
      <c r="AC1432">
        <f t="shared" si="151"/>
        <v>1430</v>
      </c>
      <c r="AD1432">
        <f t="shared" si="148"/>
        <v>1398.2489048806726</v>
      </c>
      <c r="AE1432">
        <v>0</v>
      </c>
      <c r="AF1432">
        <v>0</v>
      </c>
      <c r="AG1432">
        <f t="shared" si="149"/>
        <v>45.643199161749315</v>
      </c>
      <c r="AH1432">
        <f t="shared" si="146"/>
        <v>91.286398323498631</v>
      </c>
      <c r="AI1432">
        <f t="shared" si="150"/>
        <v>-1.2863983234986307</v>
      </c>
      <c r="AJ1432">
        <f>(1/9.81)*(SQRT(9.81*2*Basic!$C$4)*SIN(RADIANS(AI1432))+(SQRT((SQRT(9.81*2*Basic!$C$4)*SIN(RADIANS(AI1432))*SQRT(9.81*2*Basic!$C$4)*SIN(RADIANS(AI1432)))-19.62*(-Basic!$C$3))))*SQRT(9.81*2*Basic!$C$4)*COS(RADIANS(AI1432))</f>
        <v>3.9543551140426745</v>
      </c>
    </row>
    <row r="1433" spans="6:36" x14ac:dyDescent="0.3">
      <c r="F1433" s="36">
        <f t="shared" si="147"/>
        <v>3.9513969489218543</v>
      </c>
      <c r="G1433" s="36">
        <f>Tool!$D$10+('Trajectory Map'!F1433*SIN(RADIANS(90-2*DEGREES(ASIN($D$5/2000))))/COS(RADIANS(90-2*DEGREES(ASIN($D$5/2000))))-('Trajectory Map'!F1433*'Trajectory Map'!F1433/((Tool!$D$9-Tool!$D$10)*4*COS(RADIANS(90-2*DEGREES(ASIN($D$5/2000))))*COS(RADIANS(90-2*DEGREES(ASIN($D$5/2000)))))))</f>
        <v>0.97035822909095959</v>
      </c>
      <c r="AC1433">
        <f t="shared" si="151"/>
        <v>1431</v>
      </c>
      <c r="AD1433">
        <f t="shared" si="148"/>
        <v>1397.2254649840877</v>
      </c>
      <c r="AE1433">
        <v>0</v>
      </c>
      <c r="AF1433">
        <v>0</v>
      </c>
      <c r="AG1433">
        <f t="shared" si="149"/>
        <v>45.684190971716738</v>
      </c>
      <c r="AH1433">
        <f t="shared" si="146"/>
        <v>91.368381943433477</v>
      </c>
      <c r="AI1433">
        <f t="shared" si="150"/>
        <v>-1.3683819434334765</v>
      </c>
      <c r="AJ1433">
        <f>(1/9.81)*(SQRT(9.81*2*Basic!$C$4)*SIN(RADIANS(AI1433))+(SQRT((SQRT(9.81*2*Basic!$C$4)*SIN(RADIANS(AI1433))*SQRT(9.81*2*Basic!$C$4)*SIN(RADIANS(AI1433)))-19.62*(-Basic!$C$3))))*SQRT(9.81*2*Basic!$C$4)*COS(RADIANS(AI1433))</f>
        <v>3.9513969489218543</v>
      </c>
    </row>
    <row r="1434" spans="6:36" x14ac:dyDescent="0.3">
      <c r="F1434" s="36">
        <f t="shared" si="147"/>
        <v>3.9484308531387979</v>
      </c>
      <c r="G1434" s="36">
        <f>Tool!$D$10+('Trajectory Map'!F1434*SIN(RADIANS(90-2*DEGREES(ASIN($D$5/2000))))/COS(RADIANS(90-2*DEGREES(ASIN($D$5/2000))))-('Trajectory Map'!F1434*'Trajectory Map'!F1434/((Tool!$D$9-Tool!$D$10)*4*COS(RADIANS(90-2*DEGREES(ASIN($D$5/2000))))*COS(RADIANS(90-2*DEGREES(ASIN($D$5/2000)))))))</f>
        <v>0.9769381031667983</v>
      </c>
      <c r="AC1434">
        <f t="shared" si="151"/>
        <v>1432</v>
      </c>
      <c r="AD1434">
        <f t="shared" si="148"/>
        <v>1396.200558659106</v>
      </c>
      <c r="AE1434">
        <v>0</v>
      </c>
      <c r="AF1434">
        <v>0</v>
      </c>
      <c r="AG1434">
        <f t="shared" si="149"/>
        <v>45.725212839903413</v>
      </c>
      <c r="AH1434">
        <f t="shared" si="146"/>
        <v>91.450425679806827</v>
      </c>
      <c r="AI1434">
        <f t="shared" si="150"/>
        <v>-1.4504256798068269</v>
      </c>
      <c r="AJ1434">
        <f>(1/9.81)*(SQRT(9.81*2*Basic!$C$4)*SIN(RADIANS(AI1434))+(SQRT((SQRT(9.81*2*Basic!$C$4)*SIN(RADIANS(AI1434))*SQRT(9.81*2*Basic!$C$4)*SIN(RADIANS(AI1434)))-19.62*(-Basic!$C$3))))*SQRT(9.81*2*Basic!$C$4)*COS(RADIANS(AI1434))</f>
        <v>3.9484308531387979</v>
      </c>
    </row>
    <row r="1435" spans="6:36" x14ac:dyDescent="0.3">
      <c r="F1435" s="36">
        <f t="shared" si="147"/>
        <v>3.9454568306924864</v>
      </c>
      <c r="G1435" s="36">
        <f>Tool!$D$10+('Trajectory Map'!F1435*SIN(RADIANS(90-2*DEGREES(ASIN($D$5/2000))))/COS(RADIANS(90-2*DEGREES(ASIN($D$5/2000))))-('Trajectory Map'!F1435*'Trajectory Map'!F1435/((Tool!$D$9-Tool!$D$10)*4*COS(RADIANS(90-2*DEGREES(ASIN($D$5/2000))))*COS(RADIANS(90-2*DEGREES(ASIN($D$5/2000)))))))</f>
        <v>0.9835290665536367</v>
      </c>
      <c r="AC1435">
        <f t="shared" si="151"/>
        <v>1433</v>
      </c>
      <c r="AD1435">
        <f t="shared" si="148"/>
        <v>1395.1741826739772</v>
      </c>
      <c r="AE1435">
        <v>0</v>
      </c>
      <c r="AF1435">
        <v>0</v>
      </c>
      <c r="AG1435">
        <f t="shared" si="149"/>
        <v>45.766264853603722</v>
      </c>
      <c r="AH1435">
        <f t="shared" si="146"/>
        <v>91.532529707207445</v>
      </c>
      <c r="AI1435">
        <f t="shared" si="150"/>
        <v>-1.5325297072074449</v>
      </c>
      <c r="AJ1435">
        <f>(1/9.81)*(SQRT(9.81*2*Basic!$C$4)*SIN(RADIANS(AI1435))+(SQRT((SQRT(9.81*2*Basic!$C$4)*SIN(RADIANS(AI1435))*SQRT(9.81*2*Basic!$C$4)*SIN(RADIANS(AI1435)))-19.62*(-Basic!$C$3))))*SQRT(9.81*2*Basic!$C$4)*COS(RADIANS(AI1435))</f>
        <v>3.9454568306924864</v>
      </c>
    </row>
    <row r="1436" spans="6:36" x14ac:dyDescent="0.3">
      <c r="F1436" s="36">
        <f t="shared" si="147"/>
        <v>3.9424748855655047</v>
      </c>
      <c r="G1436" s="36">
        <f>Tool!$D$10+('Trajectory Map'!F1436*SIN(RADIANS(90-2*DEGREES(ASIN($D$5/2000))))/COS(RADIANS(90-2*DEGREES(ASIN($D$5/2000))))-('Trajectory Map'!F1436*'Trajectory Map'!F1436/((Tool!$D$9-Tool!$D$10)*4*COS(RADIANS(90-2*DEGREES(ASIN($D$5/2000))))*COS(RADIANS(90-2*DEGREES(ASIN($D$5/2000)))))))</f>
        <v>0.99013105843658433</v>
      </c>
      <c r="AC1436">
        <f t="shared" si="151"/>
        <v>1434</v>
      </c>
      <c r="AD1436">
        <f t="shared" si="148"/>
        <v>1394.146333782792</v>
      </c>
      <c r="AE1436">
        <v>0</v>
      </c>
      <c r="AF1436">
        <v>0</v>
      </c>
      <c r="AG1436">
        <f t="shared" si="149"/>
        <v>45.807347100495257</v>
      </c>
      <c r="AH1436">
        <f t="shared" si="146"/>
        <v>91.614694200990513</v>
      </c>
      <c r="AI1436">
        <f t="shared" si="150"/>
        <v>-1.6146942009905132</v>
      </c>
      <c r="AJ1436">
        <f>(1/9.81)*(SQRT(9.81*2*Basic!$C$4)*SIN(RADIANS(AI1436))+(SQRT((SQRT(9.81*2*Basic!$C$4)*SIN(RADIANS(AI1436))*SQRT(9.81*2*Basic!$C$4)*SIN(RADIANS(AI1436)))-19.62*(-Basic!$C$3))))*SQRT(9.81*2*Basic!$C$4)*COS(RADIANS(AI1436))</f>
        <v>3.9424748855655047</v>
      </c>
    </row>
    <row r="1437" spans="6:36" x14ac:dyDescent="0.3">
      <c r="F1437" s="36">
        <f t="shared" si="147"/>
        <v>3.9394850217237805</v>
      </c>
      <c r="G1437" s="36">
        <f>Tool!$D$10+('Trajectory Map'!F1437*SIN(RADIANS(90-2*DEGREES(ASIN($D$5/2000))))/COS(RADIANS(90-2*DEGREES(ASIN($D$5/2000))))-('Trajectory Map'!F1437*'Trajectory Map'!F1437/((Tool!$D$9-Tool!$D$10)*4*COS(RADIANS(90-2*DEGREES(ASIN($D$5/2000))))*COS(RADIANS(90-2*DEGREES(ASIN($D$5/2000)))))))</f>
        <v>0.99674401793400014</v>
      </c>
      <c r="AC1437">
        <f t="shared" si="151"/>
        <v>1435</v>
      </c>
      <c r="AD1437">
        <f t="shared" si="148"/>
        <v>1393.1170087253977</v>
      </c>
      <c r="AE1437">
        <v>0</v>
      </c>
      <c r="AF1437">
        <v>0</v>
      </c>
      <c r="AG1437">
        <f t="shared" si="149"/>
        <v>45.848459668641162</v>
      </c>
      <c r="AH1437">
        <f t="shared" si="146"/>
        <v>91.696919337282324</v>
      </c>
      <c r="AI1437">
        <f t="shared" si="150"/>
        <v>-1.6969193372823241</v>
      </c>
      <c r="AJ1437">
        <f>(1/9.81)*(SQRT(9.81*2*Basic!$C$4)*SIN(RADIANS(AI1437))+(SQRT((SQRT(9.81*2*Basic!$C$4)*SIN(RADIANS(AI1437))*SQRT(9.81*2*Basic!$C$4)*SIN(RADIANS(AI1437)))-19.62*(-Basic!$C$3))))*SQRT(9.81*2*Basic!$C$4)*COS(RADIANS(AI1437))</f>
        <v>3.9394850217237805</v>
      </c>
    </row>
    <row r="1438" spans="6:36" x14ac:dyDescent="0.3">
      <c r="F1438" s="36">
        <f t="shared" si="147"/>
        <v>3.9364872431163156</v>
      </c>
      <c r="G1438" s="36">
        <f>Tool!$D$10+('Trajectory Map'!F1438*SIN(RADIANS(90-2*DEGREES(ASIN($D$5/2000))))/COS(RADIANS(90-2*DEGREES(ASIN($D$5/2000))))-('Trajectory Map'!F1438*'Trajectory Map'!F1438/((Tool!$D$9-Tool!$D$10)*4*COS(RADIANS(90-2*DEGREES(ASIN($D$5/2000))))*COS(RADIANS(90-2*DEGREES(ASIN($D$5/2000)))))))</f>
        <v>1.0033678840981266</v>
      </c>
      <c r="AC1438">
        <f t="shared" si="151"/>
        <v>1436</v>
      </c>
      <c r="AD1438">
        <f t="shared" si="148"/>
        <v>1392.08620422731</v>
      </c>
      <c r="AE1438">
        <v>0</v>
      </c>
      <c r="AF1438">
        <v>0</v>
      </c>
      <c r="AG1438">
        <f t="shared" si="149"/>
        <v>45.889602646492555</v>
      </c>
      <c r="AH1438">
        <f t="shared" si="146"/>
        <v>91.779205292985111</v>
      </c>
      <c r="AI1438">
        <f t="shared" si="150"/>
        <v>-1.779205292985111</v>
      </c>
      <c r="AJ1438">
        <f>(1/9.81)*(SQRT(9.81*2*Basic!$C$4)*SIN(RADIANS(AI1438))+(SQRT((SQRT(9.81*2*Basic!$C$4)*SIN(RADIANS(AI1438))*SQRT(9.81*2*Basic!$C$4)*SIN(RADIANS(AI1438)))-19.62*(-Basic!$C$3))))*SQRT(9.81*2*Basic!$C$4)*COS(RADIANS(AI1438))</f>
        <v>3.9364872431163156</v>
      </c>
    </row>
    <row r="1439" spans="6:36" x14ac:dyDescent="0.3">
      <c r="F1439" s="36">
        <f t="shared" si="147"/>
        <v>3.9334815536749166</v>
      </c>
      <c r="G1439" s="36">
        <f>Tool!$D$10+('Trajectory Map'!F1439*SIN(RADIANS(90-2*DEGREES(ASIN($D$5/2000))))/COS(RADIANS(90-2*DEGREES(ASIN($D$5/2000))))-('Trajectory Map'!F1439*'Trajectory Map'!F1439/((Tool!$D$9-Tool!$D$10)*4*COS(RADIANS(90-2*DEGREES(ASIN($D$5/2000))))*COS(RADIANS(90-2*DEGREES(ASIN($D$5/2000)))))))</f>
        <v>1.010002595915735</v>
      </c>
      <c r="AC1439">
        <f t="shared" si="151"/>
        <v>1437</v>
      </c>
      <c r="AD1439">
        <f t="shared" si="148"/>
        <v>1391.0539169996252</v>
      </c>
      <c r="AE1439">
        <v>0</v>
      </c>
      <c r="AF1439">
        <v>0</v>
      </c>
      <c r="AG1439">
        <f t="shared" si="149"/>
        <v>45.930776122890997</v>
      </c>
      <c r="AH1439">
        <f t="shared" si="146"/>
        <v>91.861552245781994</v>
      </c>
      <c r="AI1439">
        <f t="shared" si="150"/>
        <v>-1.8615522457819935</v>
      </c>
      <c r="AJ1439">
        <f>(1/9.81)*(SQRT(9.81*2*Basic!$C$4)*SIN(RADIANS(AI1439))+(SQRT((SQRT(9.81*2*Basic!$C$4)*SIN(RADIANS(AI1439))*SQRT(9.81*2*Basic!$C$4)*SIN(RADIANS(AI1439)))-19.62*(-Basic!$C$3))))*SQRT(9.81*2*Basic!$C$4)*COS(RADIANS(AI1439))</f>
        <v>3.9334815536749166</v>
      </c>
    </row>
    <row r="1440" spans="6:36" x14ac:dyDescent="0.3">
      <c r="F1440" s="36">
        <f t="shared" si="147"/>
        <v>3.9304679573139389</v>
      </c>
      <c r="G1440" s="36">
        <f>Tool!$D$10+('Trajectory Map'!F1440*SIN(RADIANS(90-2*DEGREES(ASIN($D$5/2000))))/COS(RADIANS(90-2*DEGREES(ASIN($D$5/2000))))-('Trajectory Map'!F1440*'Trajectory Map'!F1440/((Tool!$D$9-Tool!$D$10)*4*COS(RADIANS(90-2*DEGREES(ASIN($D$5/2000))))*COS(RADIANS(90-2*DEGREES(ASIN($D$5/2000)))))))</f>
        <v>1.0166480923087229</v>
      </c>
      <c r="AC1440">
        <f t="shared" si="151"/>
        <v>1438</v>
      </c>
      <c r="AD1440">
        <f t="shared" si="148"/>
        <v>1390.0201437389317</v>
      </c>
      <c r="AE1440">
        <v>0</v>
      </c>
      <c r="AF1440">
        <v>0</v>
      </c>
      <c r="AG1440">
        <f t="shared" si="149"/>
        <v>45.971980187070827</v>
      </c>
      <c r="AH1440">
        <f t="shared" si="146"/>
        <v>91.943960374141653</v>
      </c>
      <c r="AI1440">
        <f t="shared" si="150"/>
        <v>-1.9439603741416533</v>
      </c>
      <c r="AJ1440">
        <f>(1/9.81)*(SQRT(9.81*2*Basic!$C$4)*SIN(RADIANS(AI1440))+(SQRT((SQRT(9.81*2*Basic!$C$4)*SIN(RADIANS(AI1440))*SQRT(9.81*2*Basic!$C$4)*SIN(RADIANS(AI1440)))-19.62*(-Basic!$C$3))))*SQRT(9.81*2*Basic!$C$4)*COS(RADIANS(AI1440))</f>
        <v>3.9304679573139389</v>
      </c>
    </row>
    <row r="1441" spans="6:36" x14ac:dyDescent="0.3">
      <c r="F1441" s="36">
        <f t="shared" si="147"/>
        <v>3.9274464579300075</v>
      </c>
      <c r="G1441" s="36">
        <f>Tool!$D$10+('Trajectory Map'!F1441*SIN(RADIANS(90-2*DEGREES(ASIN($D$5/2000))))/COS(RADIANS(90-2*DEGREES(ASIN($D$5/2000))))-('Trajectory Map'!F1441*'Trajectory Map'!F1441/((Tool!$D$9-Tool!$D$10)*4*COS(RADIANS(90-2*DEGREES(ASIN($D$5/2000))))*COS(RADIANS(90-2*DEGREES(ASIN($D$5/2000)))))))</f>
        <v>1.0233043121347651</v>
      </c>
      <c r="AC1441">
        <f t="shared" si="151"/>
        <v>1439</v>
      </c>
      <c r="AD1441">
        <f t="shared" si="148"/>
        <v>1388.9848811272209</v>
      </c>
      <c r="AE1441">
        <v>0</v>
      </c>
      <c r="AF1441">
        <v>0</v>
      </c>
      <c r="AG1441">
        <f t="shared" si="149"/>
        <v>46.013214928661739</v>
      </c>
      <c r="AH1441">
        <f t="shared" si="146"/>
        <v>92.026429857323478</v>
      </c>
      <c r="AI1441">
        <f t="shared" si="150"/>
        <v>-2.0264298573234782</v>
      </c>
      <c r="AJ1441">
        <f>(1/9.81)*(SQRT(9.81*2*Basic!$C$4)*SIN(RADIANS(AI1441))+(SQRT((SQRT(9.81*2*Basic!$C$4)*SIN(RADIANS(AI1441))*SQRT(9.81*2*Basic!$C$4)*SIN(RADIANS(AI1441)))-19.62*(-Basic!$C$3))))*SQRT(9.81*2*Basic!$C$4)*COS(RADIANS(AI1441))</f>
        <v>3.9274464579300075</v>
      </c>
    </row>
    <row r="1442" spans="6:36" x14ac:dyDescent="0.3">
      <c r="F1442" s="36">
        <f t="shared" si="147"/>
        <v>3.9244170594017493</v>
      </c>
      <c r="G1442" s="36">
        <f>Tool!$D$10+('Trajectory Map'!F1442*SIN(RADIANS(90-2*DEGREES(ASIN($D$5/2000))))/COS(RADIANS(90-2*DEGREES(ASIN($D$5/2000))))-('Trajectory Map'!F1442*'Trajectory Map'!F1442/((Tool!$D$9-Tool!$D$10)*4*COS(RADIANS(90-2*DEGREES(ASIN($D$5/2000))))*COS(RADIANS(90-2*DEGREES(ASIN($D$5/2000)))))))</f>
        <v>1.0299711941879366</v>
      </c>
      <c r="AC1442">
        <f t="shared" si="151"/>
        <v>1440</v>
      </c>
      <c r="AD1442">
        <f t="shared" si="148"/>
        <v>1387.9481258317978</v>
      </c>
      <c r="AE1442">
        <v>0</v>
      </c>
      <c r="AF1442">
        <v>0</v>
      </c>
      <c r="AG1442">
        <f t="shared" si="149"/>
        <v>46.054480437691161</v>
      </c>
      <c r="AH1442">
        <f t="shared" si="146"/>
        <v>92.108960875382323</v>
      </c>
      <c r="AI1442">
        <f t="shared" si="150"/>
        <v>-2.1089608753823228</v>
      </c>
      <c r="AJ1442">
        <f>(1/9.81)*(SQRT(9.81*2*Basic!$C$4)*SIN(RADIANS(AI1442))+(SQRT((SQRT(9.81*2*Basic!$C$4)*SIN(RADIANS(AI1442))*SQRT(9.81*2*Basic!$C$4)*SIN(RADIANS(AI1442)))-19.62*(-Basic!$C$3))))*SQRT(9.81*2*Basic!$C$4)*COS(RADIANS(AI1442))</f>
        <v>3.9244170594017493</v>
      </c>
    </row>
    <row r="1443" spans="6:36" x14ac:dyDescent="0.3">
      <c r="F1443" s="36">
        <f t="shared" si="147"/>
        <v>3.9213797655895144</v>
      </c>
      <c r="G1443" s="36">
        <f>Tool!$D$10+('Trajectory Map'!F1443*SIN(RADIANS(90-2*DEGREES(ASIN($D$5/2000))))/COS(RADIANS(90-2*DEGREES(ASIN($D$5/2000))))-('Trajectory Map'!F1443*'Trajectory Map'!F1443/((Tool!$D$9-Tool!$D$10)*4*COS(RADIANS(90-2*DEGREES(ASIN($D$5/2000))))*COS(RADIANS(90-2*DEGREES(ASIN($D$5/2000)))))))</f>
        <v>1.0366486771993455</v>
      </c>
      <c r="AC1443">
        <f t="shared" si="151"/>
        <v>1441</v>
      </c>
      <c r="AD1443">
        <f t="shared" si="148"/>
        <v>1386.9098745051892</v>
      </c>
      <c r="AE1443">
        <v>0</v>
      </c>
      <c r="AF1443">
        <v>0</v>
      </c>
      <c r="AG1443">
        <f t="shared" si="149"/>
        <v>46.095776804586869</v>
      </c>
      <c r="AH1443">
        <f t="shared" si="146"/>
        <v>92.191553609173738</v>
      </c>
      <c r="AI1443">
        <f t="shared" si="150"/>
        <v>-2.191553609173738</v>
      </c>
      <c r="AJ1443">
        <f>(1/9.81)*(SQRT(9.81*2*Basic!$C$4)*SIN(RADIANS(AI1443))+(SQRT((SQRT(9.81*2*Basic!$C$4)*SIN(RADIANS(AI1443))*SQRT(9.81*2*Basic!$C$4)*SIN(RADIANS(AI1443)))-19.62*(-Basic!$C$3))))*SQRT(9.81*2*Basic!$C$4)*COS(RADIANS(AI1443))</f>
        <v>3.9213797655895144</v>
      </c>
    </row>
    <row r="1444" spans="6:36" x14ac:dyDescent="0.3">
      <c r="F1444" s="36">
        <f t="shared" si="147"/>
        <v>3.9183345803351113</v>
      </c>
      <c r="G1444" s="36">
        <f>Tool!$D$10+('Trajectory Map'!F1444*SIN(RADIANS(90-2*DEGREES(ASIN($D$5/2000))))/COS(RADIANS(90-2*DEGREES(ASIN($D$5/2000))))-('Trajectory Map'!F1444*'Trajectory Map'!F1444/((Tool!$D$9-Tool!$D$10)*4*COS(RADIANS(90-2*DEGREES(ASIN($D$5/2000))))*COS(RADIANS(90-2*DEGREES(ASIN($D$5/2000)))))))</f>
        <v>1.0433366998377336</v>
      </c>
      <c r="AC1444">
        <f t="shared" si="151"/>
        <v>1442</v>
      </c>
      <c r="AD1444">
        <f t="shared" si="148"/>
        <v>1385.8701237850537</v>
      </c>
      <c r="AE1444">
        <v>0</v>
      </c>
      <c r="AF1444">
        <v>0</v>
      </c>
      <c r="AG1444">
        <f t="shared" si="149"/>
        <v>46.137104120179373</v>
      </c>
      <c r="AH1444">
        <f t="shared" si="146"/>
        <v>92.274208240358746</v>
      </c>
      <c r="AI1444">
        <f t="shared" si="150"/>
        <v>-2.274208240358746</v>
      </c>
      <c r="AJ1444">
        <f>(1/9.81)*(SQRT(9.81*2*Basic!$C$4)*SIN(RADIANS(AI1444))+(SQRT((SQRT(9.81*2*Basic!$C$4)*SIN(RADIANS(AI1444))*SQRT(9.81*2*Basic!$C$4)*SIN(RADIANS(AI1444)))-19.62*(-Basic!$C$3))))*SQRT(9.81*2*Basic!$C$4)*COS(RADIANS(AI1444))</f>
        <v>3.9183345803351113</v>
      </c>
    </row>
    <row r="1445" spans="6:36" x14ac:dyDescent="0.3">
      <c r="F1445" s="36">
        <f t="shared" si="147"/>
        <v>3.9152815074615184</v>
      </c>
      <c r="G1445" s="36">
        <f>Tool!$D$10+('Trajectory Map'!F1445*SIN(RADIANS(90-2*DEGREES(ASIN($D$5/2000))))/COS(RADIANS(90-2*DEGREES(ASIN($D$5/2000))))-('Trajectory Map'!F1445*'Trajectory Map'!F1445/((Tool!$D$9-Tool!$D$10)*4*COS(RADIANS(90-2*DEGREES(ASIN($D$5/2000))))*COS(RADIANS(90-2*DEGREES(ASIN($D$5/2000)))))))</f>
        <v>1.0500352007101337</v>
      </c>
      <c r="AC1445">
        <f t="shared" si="151"/>
        <v>1443</v>
      </c>
      <c r="AD1445">
        <f t="shared" si="148"/>
        <v>1384.8288702940879</v>
      </c>
      <c r="AE1445">
        <v>0</v>
      </c>
      <c r="AF1445">
        <v>0</v>
      </c>
      <c r="AG1445">
        <f t="shared" si="149"/>
        <v>46.178462475704599</v>
      </c>
      <c r="AH1445">
        <f t="shared" si="146"/>
        <v>92.356924951409198</v>
      </c>
      <c r="AI1445">
        <f t="shared" si="150"/>
        <v>-2.3569249514091979</v>
      </c>
      <c r="AJ1445">
        <f>(1/9.81)*(SQRT(9.81*2*Basic!$C$4)*SIN(RADIANS(AI1445))+(SQRT((SQRT(9.81*2*Basic!$C$4)*SIN(RADIANS(AI1445))*SQRT(9.81*2*Basic!$C$4)*SIN(RADIANS(AI1445)))-19.62*(-Basic!$C$3))))*SQRT(9.81*2*Basic!$C$4)*COS(RADIANS(AI1445))</f>
        <v>3.9152815074615184</v>
      </c>
    </row>
    <row r="1446" spans="6:36" x14ac:dyDescent="0.3">
      <c r="F1446" s="36">
        <f t="shared" si="147"/>
        <v>3.9122205507726173</v>
      </c>
      <c r="G1446" s="36">
        <f>Tool!$D$10+('Trajectory Map'!F1446*SIN(RADIANS(90-2*DEGREES(ASIN($D$5/2000))))/COS(RADIANS(90-2*DEGREES(ASIN($D$5/2000))))-('Trajectory Map'!F1446*'Trajectory Map'!F1446/((Tool!$D$9-Tool!$D$10)*4*COS(RADIANS(90-2*DEGREES(ASIN($D$5/2000))))*COS(RADIANS(90-2*DEGREES(ASIN($D$5/2000)))))))</f>
        <v>1.0567441183624551</v>
      </c>
      <c r="AC1446">
        <f t="shared" si="151"/>
        <v>1444</v>
      </c>
      <c r="AD1446">
        <f t="shared" si="148"/>
        <v>1383.7861106399355</v>
      </c>
      <c r="AE1446">
        <v>0</v>
      </c>
      <c r="AF1446">
        <v>0</v>
      </c>
      <c r="AG1446">
        <f t="shared" si="149"/>
        <v>46.219851962806317</v>
      </c>
      <c r="AH1446">
        <f t="shared" si="146"/>
        <v>92.439703925612633</v>
      </c>
      <c r="AI1446">
        <f t="shared" si="150"/>
        <v>-2.4397039256126334</v>
      </c>
      <c r="AJ1446">
        <f>(1/9.81)*(SQRT(9.81*2*Basic!$C$4)*SIN(RADIANS(AI1446))+(SQRT((SQRT(9.81*2*Basic!$C$4)*SIN(RADIANS(AI1446))*SQRT(9.81*2*Basic!$C$4)*SIN(RADIANS(AI1446)))-19.62*(-Basic!$C$3))))*SQRT(9.81*2*Basic!$C$4)*COS(RADIANS(AI1446))</f>
        <v>3.9122205507726173</v>
      </c>
    </row>
    <row r="1447" spans="6:36" x14ac:dyDescent="0.3">
      <c r="F1447" s="36">
        <f t="shared" si="147"/>
        <v>3.9091517140529009</v>
      </c>
      <c r="G1447" s="36">
        <f>Tool!$D$10+('Trajectory Map'!F1447*SIN(RADIANS(90-2*DEGREES(ASIN($D$5/2000))))/COS(RADIANS(90-2*DEGREES(ASIN($D$5/2000))))-('Trajectory Map'!F1447*'Trajectory Map'!F1447/((Tool!$D$9-Tool!$D$10)*4*COS(RADIANS(90-2*DEGREES(ASIN($D$5/2000))))*COS(RADIANS(90-2*DEGREES(ASIN($D$5/2000)))))))</f>
        <v>1.0634633912801337</v>
      </c>
      <c r="AC1447">
        <f t="shared" si="151"/>
        <v>1445</v>
      </c>
      <c r="AD1447">
        <f t="shared" si="148"/>
        <v>1382.7418414150923</v>
      </c>
      <c r="AE1447">
        <v>0</v>
      </c>
      <c r="AF1447">
        <v>0</v>
      </c>
      <c r="AG1447">
        <f t="shared" si="149"/>
        <v>46.261272673538819</v>
      </c>
      <c r="AH1447">
        <f t="shared" si="146"/>
        <v>92.522545347077639</v>
      </c>
      <c r="AI1447">
        <f t="shared" si="150"/>
        <v>-2.5225453470776387</v>
      </c>
      <c r="AJ1447">
        <f>(1/9.81)*(SQRT(9.81*2*Basic!$C$4)*SIN(RADIANS(AI1447))+(SQRT((SQRT(9.81*2*Basic!$C$4)*SIN(RADIANS(AI1447))*SQRT(9.81*2*Basic!$C$4)*SIN(RADIANS(AI1447)))-19.62*(-Basic!$C$3))))*SQRT(9.81*2*Basic!$C$4)*COS(RADIANS(AI1447))</f>
        <v>3.9091517140529009</v>
      </c>
    </row>
    <row r="1448" spans="6:36" x14ac:dyDescent="0.3">
      <c r="F1448" s="36">
        <f t="shared" si="147"/>
        <v>3.9060750010671956</v>
      </c>
      <c r="G1448" s="36">
        <f>Tool!$D$10+('Trajectory Map'!F1448*SIN(RADIANS(90-2*DEGREES(ASIN($D$5/2000))))/COS(RADIANS(90-2*DEGREES(ASIN($D$5/2000))))-('Trajectory Map'!F1448*'Trajectory Map'!F1448/((Tool!$D$9-Tool!$D$10)*4*COS(RADIANS(90-2*DEGREES(ASIN($D$5/2000))))*COS(RADIANS(90-2*DEGREES(ASIN($D$5/2000)))))))</f>
        <v>1.0701929578887399</v>
      </c>
      <c r="AC1448">
        <f t="shared" si="151"/>
        <v>1446</v>
      </c>
      <c r="AD1448">
        <f t="shared" si="148"/>
        <v>1381.696059196812</v>
      </c>
      <c r="AE1448">
        <v>0</v>
      </c>
      <c r="AF1448">
        <v>0</v>
      </c>
      <c r="AG1448">
        <f t="shared" si="149"/>
        <v>46.302724700369502</v>
      </c>
      <c r="AH1448">
        <f t="shared" si="146"/>
        <v>92.605449400739005</v>
      </c>
      <c r="AI1448">
        <f t="shared" si="150"/>
        <v>-2.6054494007390048</v>
      </c>
      <c r="AJ1448">
        <f>(1/9.81)*(SQRT(9.81*2*Basic!$C$4)*SIN(RADIANS(AI1448))+(SQRT((SQRT(9.81*2*Basic!$C$4)*SIN(RADIANS(AI1448))*SQRT(9.81*2*Basic!$C$4)*SIN(RADIANS(AI1448)))-19.62*(-Basic!$C$3))))*SQRT(9.81*2*Basic!$C$4)*COS(RADIANS(AI1448))</f>
        <v>3.9060750010671956</v>
      </c>
    </row>
    <row r="1449" spans="6:36" x14ac:dyDescent="0.3">
      <c r="F1449" s="36">
        <f t="shared" si="147"/>
        <v>3.9029904155603798</v>
      </c>
      <c r="G1449" s="36">
        <f>Tool!$D$10+('Trajectory Map'!F1449*SIN(RADIANS(90-2*DEGREES(ASIN($D$5/2000))))/COS(RADIANS(90-2*DEGREES(ASIN($D$5/2000))))-('Trajectory Map'!F1449*'Trajectory Map'!F1449/((Tool!$D$9-Tool!$D$10)*4*COS(RADIANS(90-2*DEGREES(ASIN($D$5/2000))))*COS(RADIANS(90-2*DEGREES(ASIN($D$5/2000)))))))</f>
        <v>1.076932756554589</v>
      </c>
      <c r="AC1449">
        <f t="shared" si="151"/>
        <v>1447</v>
      </c>
      <c r="AD1449">
        <f t="shared" si="148"/>
        <v>1380.6487605470118</v>
      </c>
      <c r="AE1449">
        <v>0</v>
      </c>
      <c r="AF1449">
        <v>0</v>
      </c>
      <c r="AG1449">
        <f t="shared" si="149"/>
        <v>46.344208136181464</v>
      </c>
      <c r="AH1449">
        <f t="shared" si="146"/>
        <v>92.688416272362929</v>
      </c>
      <c r="AI1449">
        <f t="shared" si="150"/>
        <v>-2.6884162723629288</v>
      </c>
      <c r="AJ1449">
        <f>(1/9.81)*(SQRT(9.81*2*Basic!$C$4)*SIN(RADIANS(AI1449))+(SQRT((SQRT(9.81*2*Basic!$C$4)*SIN(RADIANS(AI1449))*SQRT(9.81*2*Basic!$C$4)*SIN(RADIANS(AI1449)))-19.62*(-Basic!$C$3))))*SQRT(9.81*2*Basic!$C$4)*COS(RADIANS(AI1449))</f>
        <v>3.9029904155603798</v>
      </c>
    </row>
    <row r="1450" spans="6:36" x14ac:dyDescent="0.3">
      <c r="F1450" s="36">
        <f t="shared" si="147"/>
        <v>3.899897961257095</v>
      </c>
      <c r="G1450" s="36">
        <f>Tool!$D$10+('Trajectory Map'!F1450*SIN(RADIANS(90-2*DEGREES(ASIN($D$5/2000))))/COS(RADIANS(90-2*DEGREES(ASIN($D$5/2000))))-('Trajectory Map'!F1450*'Trajectory Map'!F1450/((Tool!$D$9-Tool!$D$10)*4*COS(RADIANS(90-2*DEGREES(ASIN($D$5/2000))))*COS(RADIANS(90-2*DEGREES(ASIN($D$5/2000)))))))</f>
        <v>1.0836827255853616</v>
      </c>
      <c r="AC1450">
        <f t="shared" si="151"/>
        <v>1448</v>
      </c>
      <c r="AD1450">
        <f t="shared" si="148"/>
        <v>1379.5999420121761</v>
      </c>
      <c r="AE1450">
        <v>0</v>
      </c>
      <c r="AF1450">
        <v>0</v>
      </c>
      <c r="AG1450">
        <f t="shared" si="149"/>
        <v>46.385723074276164</v>
      </c>
      <c r="AH1450">
        <f t="shared" si="146"/>
        <v>92.771446148552329</v>
      </c>
      <c r="AI1450">
        <f t="shared" si="150"/>
        <v>-2.7714461485523287</v>
      </c>
      <c r="AJ1450">
        <f>(1/9.81)*(SQRT(9.81*2*Basic!$C$4)*SIN(RADIANS(AI1450))+(SQRT((SQRT(9.81*2*Basic!$C$4)*SIN(RADIANS(AI1450))*SQRT(9.81*2*Basic!$C$4)*SIN(RADIANS(AI1450)))-19.62*(-Basic!$C$3))))*SQRT(9.81*2*Basic!$C$4)*COS(RADIANS(AI1450))</f>
        <v>3.899897961257095</v>
      </c>
    </row>
    <row r="1451" spans="6:36" x14ac:dyDescent="0.3">
      <c r="F1451" s="36">
        <f t="shared" si="147"/>
        <v>3.8967976418614527</v>
      </c>
      <c r="G1451" s="36">
        <f>Tool!$D$10+('Trajectory Map'!F1451*SIN(RADIANS(90-2*DEGREES(ASIN($D$5/2000))))/COS(RADIANS(90-2*DEGREES(ASIN($D$5/2000))))-('Trajectory Map'!F1451*'Trajectory Map'!F1451/((Tool!$D$9-Tool!$D$10)*4*COS(RADIANS(90-2*DEGREES(ASIN($D$5/2000))))*COS(RADIANS(90-2*DEGREES(ASIN($D$5/2000)))))))</f>
        <v>1.0904428032307298</v>
      </c>
      <c r="AC1451">
        <f t="shared" si="151"/>
        <v>1449</v>
      </c>
      <c r="AD1451">
        <f t="shared" si="148"/>
        <v>1378.54960012326</v>
      </c>
      <c r="AE1451">
        <v>0</v>
      </c>
      <c r="AF1451">
        <v>0</v>
      </c>
      <c r="AG1451">
        <f t="shared" si="149"/>
        <v>46.427269608376122</v>
      </c>
      <c r="AH1451">
        <f t="shared" si="146"/>
        <v>92.854539216752244</v>
      </c>
      <c r="AI1451">
        <f t="shared" si="150"/>
        <v>-2.8545392167522436</v>
      </c>
      <c r="AJ1451">
        <f>(1/9.81)*(SQRT(9.81*2*Basic!$C$4)*SIN(RADIANS(AI1451))+(SQRT((SQRT(9.81*2*Basic!$C$4)*SIN(RADIANS(AI1451))*SQRT(9.81*2*Basic!$C$4)*SIN(RADIANS(AI1451)))-19.62*(-Basic!$C$3))))*SQRT(9.81*2*Basic!$C$4)*COS(RADIANS(AI1451))</f>
        <v>3.8967976418614527</v>
      </c>
    </row>
    <row r="1452" spans="6:36" x14ac:dyDescent="0.3">
      <c r="F1452" s="36">
        <f t="shared" si="147"/>
        <v>3.8936894610567538</v>
      </c>
      <c r="G1452" s="36">
        <f>Tool!$D$10+('Trajectory Map'!F1452*SIN(RADIANS(90-2*DEGREES(ASIN($D$5/2000))))/COS(RADIANS(90-2*DEGREES(ASIN($D$5/2000))))-('Trajectory Map'!F1452*'Trajectory Map'!F1452/((Tool!$D$9-Tool!$D$10)*4*COS(RADIANS(90-2*DEGREES(ASIN($D$5/2000))))*COS(RADIANS(90-2*DEGREES(ASIN($D$5/2000)))))))</f>
        <v>1.0972129276829485</v>
      </c>
      <c r="AC1452">
        <f t="shared" si="151"/>
        <v>1450</v>
      </c>
      <c r="AD1452">
        <f t="shared" si="148"/>
        <v>1377.497731395591</v>
      </c>
      <c r="AE1452">
        <v>0</v>
      </c>
      <c r="AF1452">
        <v>0</v>
      </c>
      <c r="AG1452">
        <f t="shared" si="149"/>
        <v>46.468847832627546</v>
      </c>
      <c r="AH1452">
        <f t="shared" si="146"/>
        <v>92.937695665255092</v>
      </c>
      <c r="AI1452">
        <f t="shared" si="150"/>
        <v>-2.9376956652550916</v>
      </c>
      <c r="AJ1452">
        <f>(1/9.81)*(SQRT(9.81*2*Basic!$C$4)*SIN(RADIANS(AI1452))+(SQRT((SQRT(9.81*2*Basic!$C$4)*SIN(RADIANS(AI1452))*SQRT(9.81*2*Basic!$C$4)*SIN(RADIANS(AI1452)))-19.62*(-Basic!$C$3))))*SQRT(9.81*2*Basic!$C$4)*COS(RADIANS(AI1452))</f>
        <v>3.8936894610567538</v>
      </c>
    </row>
    <row r="1453" spans="6:36" x14ac:dyDescent="0.3">
      <c r="F1453" s="36">
        <f t="shared" si="147"/>
        <v>3.8905734225051889</v>
      </c>
      <c r="G1453" s="36">
        <f>Tool!$D$10+('Trajectory Map'!F1453*SIN(RADIANS(90-2*DEGREES(ASIN($D$5/2000))))/COS(RADIANS(90-2*DEGREES(ASIN($D$5/2000))))-('Trajectory Map'!F1453*'Trajectory Map'!F1453/((Tool!$D$9-Tool!$D$10)*4*COS(RADIANS(90-2*DEGREES(ASIN($D$5/2000))))*COS(RADIANS(90-2*DEGREES(ASIN($D$5/2000)))))))</f>
        <v>1.1039930370774851</v>
      </c>
      <c r="AC1453">
        <f t="shared" si="151"/>
        <v>1451</v>
      </c>
      <c r="AD1453">
        <f t="shared" si="148"/>
        <v>1376.4443323287724</v>
      </c>
      <c r="AE1453">
        <v>0</v>
      </c>
      <c r="AF1453">
        <v>0</v>
      </c>
      <c r="AG1453">
        <f t="shared" si="149"/>
        <v>46.510457841603113</v>
      </c>
      <c r="AH1453">
        <f t="shared" si="146"/>
        <v>93.020915683206226</v>
      </c>
      <c r="AI1453">
        <f t="shared" si="150"/>
        <v>-3.0209156832062263</v>
      </c>
      <c r="AJ1453">
        <f>(1/9.81)*(SQRT(9.81*2*Basic!$C$4)*SIN(RADIANS(AI1453))+(SQRT((SQRT(9.81*2*Basic!$C$4)*SIN(RADIANS(AI1453))*SQRT(9.81*2*Basic!$C$4)*SIN(RADIANS(AI1453)))-19.62*(-Basic!$C$3))))*SQRT(9.81*2*Basic!$C$4)*COS(RADIANS(AI1453))</f>
        <v>3.8905734225051889</v>
      </c>
    </row>
    <row r="1454" spans="6:36" x14ac:dyDescent="0.3">
      <c r="F1454" s="36">
        <f t="shared" si="147"/>
        <v>3.8874495298475491</v>
      </c>
      <c r="G1454" s="36">
        <f>Tool!$D$10+('Trajectory Map'!F1454*SIN(RADIANS(90-2*DEGREES(ASIN($D$5/2000))))/COS(RADIANS(90-2*DEGREES(ASIN($D$5/2000))))-('Trajectory Map'!F1454*'Trajectory Map'!F1454/((Tool!$D$9-Tool!$D$10)*4*COS(RADIANS(90-2*DEGREES(ASIN($D$5/2000))))*COS(RADIANS(90-2*DEGREES(ASIN($D$5/2000)))))))</f>
        <v>1.1107830694936127</v>
      </c>
      <c r="AC1454">
        <f t="shared" si="151"/>
        <v>1452</v>
      </c>
      <c r="AD1454">
        <f t="shared" si="148"/>
        <v>1375.3893994065827</v>
      </c>
      <c r="AE1454">
        <v>0</v>
      </c>
      <c r="AF1454">
        <v>0</v>
      </c>
      <c r="AG1454">
        <f t="shared" si="149"/>
        <v>46.552099730304633</v>
      </c>
      <c r="AH1454">
        <f t="shared" si="146"/>
        <v>93.104199460609266</v>
      </c>
      <c r="AI1454">
        <f t="shared" si="150"/>
        <v>-3.1041994606092658</v>
      </c>
      <c r="AJ1454">
        <f>(1/9.81)*(SQRT(9.81*2*Basic!$C$4)*SIN(RADIANS(AI1454))+(SQRT((SQRT(9.81*2*Basic!$C$4)*SIN(RADIANS(AI1454))*SQRT(9.81*2*Basic!$C$4)*SIN(RADIANS(AI1454)))-19.62*(-Basic!$C$3))))*SQRT(9.81*2*Basic!$C$4)*COS(RADIANS(AI1454))</f>
        <v>3.8874495298475491</v>
      </c>
    </row>
    <row r="1455" spans="6:36" x14ac:dyDescent="0.3">
      <c r="F1455" s="36">
        <f t="shared" si="147"/>
        <v>3.8843177867029226</v>
      </c>
      <c r="G1455" s="36">
        <f>Tool!$D$10+('Trajectory Map'!F1455*SIN(RADIANS(90-2*DEGREES(ASIN($D$5/2000))))/COS(RADIANS(90-2*DEGREES(ASIN($D$5/2000))))-('Trajectory Map'!F1455*'Trajectory Map'!F1455/((Tool!$D$9-Tool!$D$10)*4*COS(RADIANS(90-2*DEGREES(ASIN($D$5/2000))))*COS(RADIANS(90-2*DEGREES(ASIN($D$5/2000)))))))</f>
        <v>1.1175829629550398</v>
      </c>
      <c r="AC1455">
        <f t="shared" si="151"/>
        <v>1453</v>
      </c>
      <c r="AD1455">
        <f t="shared" si="148"/>
        <v>1374.3329290968763</v>
      </c>
      <c r="AE1455">
        <v>0</v>
      </c>
      <c r="AF1455">
        <v>0</v>
      </c>
      <c r="AG1455">
        <f t="shared" si="149"/>
        <v>46.593773594165881</v>
      </c>
      <c r="AH1455">
        <f t="shared" si="146"/>
        <v>93.187547188331763</v>
      </c>
      <c r="AI1455">
        <f t="shared" si="150"/>
        <v>-3.187547188331763</v>
      </c>
      <c r="AJ1455">
        <f>(1/9.81)*(SQRT(9.81*2*Basic!$C$4)*SIN(RADIANS(AI1455))+(SQRT((SQRT(9.81*2*Basic!$C$4)*SIN(RADIANS(AI1455))*SQRT(9.81*2*Basic!$C$4)*SIN(RADIANS(AI1455)))-19.62*(-Basic!$C$3))))*SQRT(9.81*2*Basic!$C$4)*COS(RADIANS(AI1455))</f>
        <v>3.8843177867029226</v>
      </c>
    </row>
    <row r="1456" spans="6:36" x14ac:dyDescent="0.3">
      <c r="F1456" s="36">
        <f t="shared" si="147"/>
        <v>3.8811781966684054</v>
      </c>
      <c r="G1456" s="36">
        <f>Tool!$D$10+('Trajectory Map'!F1456*SIN(RADIANS(90-2*DEGREES(ASIN($D$5/2000))))/COS(RADIANS(90-2*DEGREES(ASIN($D$5/2000))))-('Trajectory Map'!F1456*'Trajectory Map'!F1456/((Tool!$D$9-Tool!$D$10)*4*COS(RADIANS(90-2*DEGREES(ASIN($D$5/2000))))*COS(RADIANS(90-2*DEGREES(ASIN($D$5/2000)))))))</f>
        <v>1.1243926554304937</v>
      </c>
      <c r="AC1456">
        <f t="shared" si="151"/>
        <v>1454</v>
      </c>
      <c r="AD1456">
        <f t="shared" si="148"/>
        <v>1373.2749178514839</v>
      </c>
      <c r="AE1456">
        <v>0</v>
      </c>
      <c r="AF1456">
        <v>0</v>
      </c>
      <c r="AG1456">
        <f t="shared" si="149"/>
        <v>46.635479529055303</v>
      </c>
      <c r="AH1456">
        <f t="shared" si="146"/>
        <v>93.270959058110606</v>
      </c>
      <c r="AI1456">
        <f t="shared" si="150"/>
        <v>-3.2709590581106056</v>
      </c>
      <c r="AJ1456">
        <f>(1/9.81)*(SQRT(9.81*2*Basic!$C$4)*SIN(RADIANS(AI1456))+(SQRT((SQRT(9.81*2*Basic!$C$4)*SIN(RADIANS(AI1456))*SQRT(9.81*2*Basic!$C$4)*SIN(RADIANS(AI1456)))-19.62*(-Basic!$C$3))))*SQRT(9.81*2*Basic!$C$4)*COS(RADIANS(AI1456))</f>
        <v>3.8811781966684054</v>
      </c>
    </row>
    <row r="1457" spans="6:36" x14ac:dyDescent="0.3">
      <c r="F1457" s="36">
        <f t="shared" si="147"/>
        <v>3.8780307633187938</v>
      </c>
      <c r="G1457" s="36">
        <f>Tool!$D$10+('Trajectory Map'!F1457*SIN(RADIANS(90-2*DEGREES(ASIN($D$5/2000))))/COS(RADIANS(90-2*DEGREES(ASIN($D$5/2000))))-('Trajectory Map'!F1457*'Trajectory Map'!F1457/((Tool!$D$9-Tool!$D$10)*4*COS(RADIANS(90-2*DEGREES(ASIN($D$5/2000))))*COS(RADIANS(90-2*DEGREES(ASIN($D$5/2000)))))))</f>
        <v>1.1312120848343397</v>
      </c>
      <c r="AC1457">
        <f t="shared" si="151"/>
        <v>1455</v>
      </c>
      <c r="AD1457">
        <f t="shared" si="148"/>
        <v>1372.2153621061091</v>
      </c>
      <c r="AE1457">
        <v>0</v>
      </c>
      <c r="AF1457">
        <v>0</v>
      </c>
      <c r="AG1457">
        <f t="shared" si="149"/>
        <v>46.677217631278872</v>
      </c>
      <c r="AH1457">
        <f t="shared" si="146"/>
        <v>93.354435262557743</v>
      </c>
      <c r="AI1457">
        <f t="shared" si="150"/>
        <v>-3.3544352625577432</v>
      </c>
      <c r="AJ1457">
        <f>(1/9.81)*(SQRT(9.81*2*Basic!$C$4)*SIN(RADIANS(AI1457))+(SQRT((SQRT(9.81*2*Basic!$C$4)*SIN(RADIANS(AI1457))*SQRT(9.81*2*Basic!$C$4)*SIN(RADIANS(AI1457)))-19.62*(-Basic!$C$3))))*SQRT(9.81*2*Basic!$C$4)*COS(RADIANS(AI1457))</f>
        <v>3.8780307633187938</v>
      </c>
    </row>
    <row r="1458" spans="6:36" x14ac:dyDescent="0.3">
      <c r="F1458" s="36">
        <f t="shared" si="147"/>
        <v>3.8748754902062879</v>
      </c>
      <c r="G1458" s="36">
        <f>Tool!$D$10+('Trajectory Map'!F1458*SIN(RADIANS(90-2*DEGREES(ASIN($D$5/2000))))/COS(RADIANS(90-2*DEGREES(ASIN($D$5/2000))))-('Trajectory Map'!F1458*'Trajectory Map'!F1458/((Tool!$D$9-Tool!$D$10)*4*COS(RADIANS(90-2*DEGREES(ASIN($D$5/2000))))*COS(RADIANS(90-2*DEGREES(ASIN($D$5/2000)))))))</f>
        <v>1.1380411890271747</v>
      </c>
      <c r="AC1458">
        <f t="shared" si="151"/>
        <v>1456</v>
      </c>
      <c r="AD1458">
        <f t="shared" si="148"/>
        <v>1371.1542582802272</v>
      </c>
      <c r="AE1458">
        <v>0</v>
      </c>
      <c r="AF1458">
        <v>0</v>
      </c>
      <c r="AG1458">
        <f t="shared" si="149"/>
        <v>46.718987997582886</v>
      </c>
      <c r="AH1458">
        <f t="shared" si="146"/>
        <v>93.437975995165772</v>
      </c>
      <c r="AI1458">
        <f t="shared" si="150"/>
        <v>-3.4379759951657718</v>
      </c>
      <c r="AJ1458">
        <f>(1/9.81)*(SQRT(9.81*2*Basic!$C$4)*SIN(RADIANS(AI1458))+(SQRT((SQRT(9.81*2*Basic!$C$4)*SIN(RADIANS(AI1458))*SQRT(9.81*2*Basic!$C$4)*SIN(RADIANS(AI1458)))-19.62*(-Basic!$C$3))))*SQRT(9.81*2*Basic!$C$4)*COS(RADIANS(AI1458))</f>
        <v>3.8748754902062879</v>
      </c>
    </row>
    <row r="1459" spans="6:36" x14ac:dyDescent="0.3">
      <c r="F1459" s="36">
        <f t="shared" si="147"/>
        <v>3.8717123808601821</v>
      </c>
      <c r="G1459" s="36">
        <f>Tool!$D$10+('Trajectory Map'!F1459*SIN(RADIANS(90-2*DEGREES(ASIN($D$5/2000))))/COS(RADIANS(90-2*DEGREES(ASIN($D$5/2000))))-('Trajectory Map'!F1459*'Trajectory Map'!F1459/((Tool!$D$9-Tool!$D$10)*4*COS(RADIANS(90-2*DEGREES(ASIN($D$5/2000))))*COS(RADIANS(90-2*DEGREES(ASIN($D$5/2000)))))))</f>
        <v>1.1448799058164387</v>
      </c>
      <c r="AC1459">
        <f t="shared" si="151"/>
        <v>1457</v>
      </c>
      <c r="AD1459">
        <f t="shared" si="148"/>
        <v>1370.0916027769822</v>
      </c>
      <c r="AE1459">
        <v>0</v>
      </c>
      <c r="AF1459">
        <v>0</v>
      </c>
      <c r="AG1459">
        <f t="shared" si="149"/>
        <v>46.760790725156845</v>
      </c>
      <c r="AH1459">
        <f t="shared" si="146"/>
        <v>93.52158145031369</v>
      </c>
      <c r="AI1459">
        <f t="shared" si="150"/>
        <v>-3.5215814503136897</v>
      </c>
      <c r="AJ1459">
        <f>(1/9.81)*(SQRT(9.81*2*Basic!$C$4)*SIN(RADIANS(AI1459))+(SQRT((SQRT(9.81*2*Basic!$C$4)*SIN(RADIANS(AI1459))*SQRT(9.81*2*Basic!$C$4)*SIN(RADIANS(AI1459)))-19.62*(-Basic!$C$3))))*SQRT(9.81*2*Basic!$C$4)*COS(RADIANS(AI1459))</f>
        <v>3.8717123808601821</v>
      </c>
    </row>
    <row r="1460" spans="6:36" x14ac:dyDescent="0.3">
      <c r="F1460" s="36">
        <f t="shared" si="147"/>
        <v>3.8685414387865618</v>
      </c>
      <c r="G1460" s="36">
        <f>Tool!$D$10+('Trajectory Map'!F1460*SIN(RADIANS(90-2*DEGREES(ASIN($D$5/2000))))/COS(RADIANS(90-2*DEGREES(ASIN($D$5/2000))))-('Trajectory Map'!F1460*'Trajectory Map'!F1460/((Tool!$D$9-Tool!$D$10)*4*COS(RADIANS(90-2*DEGREES(ASIN($D$5/2000))))*COS(RADIANS(90-2*DEGREES(ASIN($D$5/2000)))))))</f>
        <v>1.1517281729570055</v>
      </c>
      <c r="AC1460">
        <f t="shared" si="151"/>
        <v>1458</v>
      </c>
      <c r="AD1460">
        <f t="shared" si="148"/>
        <v>1369.0273919830822</v>
      </c>
      <c r="AE1460">
        <v>0</v>
      </c>
      <c r="AF1460">
        <v>0</v>
      </c>
      <c r="AG1460">
        <f t="shared" si="149"/>
        <v>46.802625911636248</v>
      </c>
      <c r="AH1460">
        <f t="shared" si="146"/>
        <v>93.605251823272496</v>
      </c>
      <c r="AI1460">
        <f t="shared" si="150"/>
        <v>-3.6052518232724964</v>
      </c>
      <c r="AJ1460">
        <f>(1/9.81)*(SQRT(9.81*2*Basic!$C$4)*SIN(RADIANS(AI1460))+(SQRT((SQRT(9.81*2*Basic!$C$4)*SIN(RADIANS(AI1460))*SQRT(9.81*2*Basic!$C$4)*SIN(RADIANS(AI1460)))-19.62*(-Basic!$C$3))))*SQRT(9.81*2*Basic!$C$4)*COS(RADIANS(AI1460))</f>
        <v>3.8685414387865618</v>
      </c>
    </row>
    <row r="1461" spans="6:36" x14ac:dyDescent="0.3">
      <c r="F1461" s="36">
        <f t="shared" si="147"/>
        <v>3.8653626674679917</v>
      </c>
      <c r="G1461" s="36">
        <f>Tool!$D$10+('Trajectory Map'!F1461*SIN(RADIANS(90-2*DEGREES(ASIN($D$5/2000))))/COS(RADIANS(90-2*DEGREES(ASIN($D$5/2000))))-('Trajectory Map'!F1461*'Trajectory Map'!F1461/((Tool!$D$9-Tool!$D$10)*4*COS(RADIANS(90-2*DEGREES(ASIN($D$5/2000))))*COS(RADIANS(90-2*DEGREES(ASIN($D$5/2000)))))))</f>
        <v>1.1585859281517843</v>
      </c>
      <c r="AC1461">
        <f t="shared" si="151"/>
        <v>1459</v>
      </c>
      <c r="AD1461">
        <f t="shared" si="148"/>
        <v>1367.961622268695</v>
      </c>
      <c r="AE1461">
        <v>0</v>
      </c>
      <c r="AF1461">
        <v>0</v>
      </c>
      <c r="AG1461">
        <f t="shared" si="149"/>
        <v>46.844493655105623</v>
      </c>
      <c r="AH1461">
        <f t="shared" si="146"/>
        <v>93.688987310211246</v>
      </c>
      <c r="AI1461">
        <f t="shared" si="150"/>
        <v>-3.688987310211246</v>
      </c>
      <c r="AJ1461">
        <f>(1/9.81)*(SQRT(9.81*2*Basic!$C$4)*SIN(RADIANS(AI1461))+(SQRT((SQRT(9.81*2*Basic!$C$4)*SIN(RADIANS(AI1461))*SQRT(9.81*2*Basic!$C$4)*SIN(RADIANS(AI1461)))-19.62*(-Basic!$C$3))))*SQRT(9.81*2*Basic!$C$4)*COS(RADIANS(AI1461))</f>
        <v>3.8653626674679917</v>
      </c>
    </row>
    <row r="1462" spans="6:36" x14ac:dyDescent="0.3">
      <c r="F1462" s="36">
        <f t="shared" si="147"/>
        <v>3.8621760703632111</v>
      </c>
      <c r="G1462" s="36">
        <f>Tool!$D$10+('Trajectory Map'!F1462*SIN(RADIANS(90-2*DEGREES(ASIN($D$5/2000))))/COS(RADIANS(90-2*DEGREES(ASIN($D$5/2000))))-('Trajectory Map'!F1462*'Trajectory Map'!F1462/((Tool!$D$9-Tool!$D$10)*4*COS(RADIANS(90-2*DEGREES(ASIN($D$5/2000))))*COS(RADIANS(90-2*DEGREES(ASIN($D$5/2000)))))))</f>
        <v>1.165453109052311</v>
      </c>
      <c r="AC1462">
        <f t="shared" si="151"/>
        <v>1460</v>
      </c>
      <c r="AD1462">
        <f t="shared" si="148"/>
        <v>1366.8942899873421</v>
      </c>
      <c r="AE1462">
        <v>0</v>
      </c>
      <c r="AF1462">
        <v>0</v>
      </c>
      <c r="AG1462">
        <f t="shared" si="149"/>
        <v>46.886394054101288</v>
      </c>
      <c r="AH1462">
        <f t="shared" si="146"/>
        <v>93.772788108202576</v>
      </c>
      <c r="AI1462">
        <f t="shared" si="150"/>
        <v>-3.772788108202576</v>
      </c>
      <c r="AJ1462">
        <f>(1/9.81)*(SQRT(9.81*2*Basic!$C$4)*SIN(RADIANS(AI1462))+(SQRT((SQRT(9.81*2*Basic!$C$4)*SIN(RADIANS(AI1462))*SQRT(9.81*2*Basic!$C$4)*SIN(RADIANS(AI1462)))-19.62*(-Basic!$C$3))))*SQRT(9.81*2*Basic!$C$4)*COS(RADIANS(AI1462))</f>
        <v>3.8621760703632111</v>
      </c>
    </row>
    <row r="1463" spans="6:36" x14ac:dyDescent="0.3">
      <c r="F1463" s="36">
        <f t="shared" si="147"/>
        <v>3.858981650906812</v>
      </c>
      <c r="G1463" s="36">
        <f>Tool!$D$10+('Trajectory Map'!F1463*SIN(RADIANS(90-2*DEGREES(ASIN($D$5/2000))))/COS(RADIANS(90-2*DEGREES(ASIN($D$5/2000))))-('Trajectory Map'!F1463*'Trajectory Map'!F1463/((Tool!$D$9-Tool!$D$10)*4*COS(RADIANS(90-2*DEGREES(ASIN($D$5/2000))))*COS(RADIANS(90-2*DEGREES(ASIN($D$5/2000)))))))</f>
        <v>1.1723296532593528</v>
      </c>
      <c r="AC1463">
        <f t="shared" si="151"/>
        <v>1461</v>
      </c>
      <c r="AD1463">
        <f t="shared" si="148"/>
        <v>1365.8253914757918</v>
      </c>
      <c r="AE1463">
        <v>0</v>
      </c>
      <c r="AF1463">
        <v>0</v>
      </c>
      <c r="AG1463">
        <f t="shared" si="149"/>
        <v>46.928327207614451</v>
      </c>
      <c r="AH1463">
        <f t="shared" si="146"/>
        <v>93.856654415228903</v>
      </c>
      <c r="AI1463">
        <f t="shared" si="150"/>
        <v>-3.8566544152289026</v>
      </c>
      <c r="AJ1463">
        <f>(1/9.81)*(SQRT(9.81*2*Basic!$C$4)*SIN(RADIANS(AI1463))+(SQRT((SQRT(9.81*2*Basic!$C$4)*SIN(RADIANS(AI1463))*SQRT(9.81*2*Basic!$C$4)*SIN(RADIANS(AI1463)))-19.62*(-Basic!$C$3))))*SQRT(9.81*2*Basic!$C$4)*COS(RADIANS(AI1463))</f>
        <v>3.858981650906812</v>
      </c>
    </row>
    <row r="1464" spans="6:36" x14ac:dyDescent="0.3">
      <c r="F1464" s="36">
        <f t="shared" si="147"/>
        <v>3.8557794125089324</v>
      </c>
      <c r="G1464" s="36">
        <f>Tool!$D$10+('Trajectory Map'!F1464*SIN(RADIANS(90-2*DEGREES(ASIN($D$5/2000))))/COS(RADIANS(90-2*DEGREES(ASIN($D$5/2000))))-('Trajectory Map'!F1464*'Trajectory Map'!F1464/((Tool!$D$9-Tool!$D$10)*4*COS(RADIANS(90-2*DEGREES(ASIN($D$5/2000))))*COS(RADIANS(90-2*DEGREES(ASIN($D$5/2000)))))))</f>
        <v>1.1792154983234857</v>
      </c>
      <c r="AC1464">
        <f t="shared" si="151"/>
        <v>1462</v>
      </c>
      <c r="AD1464">
        <f t="shared" si="148"/>
        <v>1364.7549230539526</v>
      </c>
      <c r="AE1464">
        <v>0</v>
      </c>
      <c r="AF1464">
        <v>0</v>
      </c>
      <c r="AG1464">
        <f t="shared" si="149"/>
        <v>46.970293215094046</v>
      </c>
      <c r="AH1464">
        <f t="shared" si="146"/>
        <v>93.940586430188091</v>
      </c>
      <c r="AI1464">
        <f t="shared" si="150"/>
        <v>-3.9405864301880911</v>
      </c>
      <c r="AJ1464">
        <f>(1/9.81)*(SQRT(9.81*2*Basic!$C$4)*SIN(RADIANS(AI1464))+(SQRT((SQRT(9.81*2*Basic!$C$4)*SIN(RADIANS(AI1464))*SQRT(9.81*2*Basic!$C$4)*SIN(RADIANS(AI1464)))-19.62*(-Basic!$C$3))))*SQRT(9.81*2*Basic!$C$4)*COS(RADIANS(AI1464))</f>
        <v>3.8557794125089324</v>
      </c>
    </row>
    <row r="1465" spans="6:36" x14ac:dyDescent="0.3">
      <c r="F1465" s="36">
        <f t="shared" si="147"/>
        <v>3.8525693585549354</v>
      </c>
      <c r="G1465" s="36">
        <f>Tool!$D$10+('Trajectory Map'!F1465*SIN(RADIANS(90-2*DEGREES(ASIN($D$5/2000))))/COS(RADIANS(90-2*DEGREES(ASIN($D$5/2000))))-('Trajectory Map'!F1465*'Trajectory Map'!F1465/((Tool!$D$9-Tool!$D$10)*4*COS(RADIANS(90-2*DEGREES(ASIN($D$5/2000))))*COS(RADIANS(90-2*DEGREES(ASIN($D$5/2000)))))))</f>
        <v>1.1861105817456901</v>
      </c>
      <c r="AC1465">
        <f t="shared" si="151"/>
        <v>1463</v>
      </c>
      <c r="AD1465">
        <f t="shared" si="148"/>
        <v>1363.6828810247637</v>
      </c>
      <c r="AE1465">
        <v>0</v>
      </c>
      <c r="AF1465">
        <v>0</v>
      </c>
      <c r="AG1465">
        <f t="shared" si="149"/>
        <v>47.012292176449826</v>
      </c>
      <c r="AH1465">
        <f t="shared" si="146"/>
        <v>94.024584352899652</v>
      </c>
      <c r="AI1465">
        <f t="shared" si="150"/>
        <v>-4.0245843528996517</v>
      </c>
      <c r="AJ1465">
        <f>(1/9.81)*(SQRT(9.81*2*Basic!$C$4)*SIN(RADIANS(AI1465))+(SQRT((SQRT(9.81*2*Basic!$C$4)*SIN(RADIANS(AI1465))*SQRT(9.81*2*Basic!$C$4)*SIN(RADIANS(AI1465)))-19.62*(-Basic!$C$3))))*SQRT(9.81*2*Basic!$C$4)*COS(RADIANS(AI1465))</f>
        <v>3.8525693585549354</v>
      </c>
    </row>
    <row r="1466" spans="6:36" x14ac:dyDescent="0.3">
      <c r="F1466" s="36">
        <f t="shared" si="147"/>
        <v>3.8493514924050865</v>
      </c>
      <c r="G1466" s="36">
        <f>Tool!$D$10+('Trajectory Map'!F1466*SIN(RADIANS(90-2*DEGREES(ASIN($D$5/2000))))/COS(RADIANS(90-2*DEGREES(ASIN($D$5/2000))))-('Trajectory Map'!F1466*'Trajectory Map'!F1466/((Tool!$D$9-Tool!$D$10)*4*COS(RADIANS(90-2*DEGREES(ASIN($D$5/2000))))*COS(RADIANS(90-2*DEGREES(ASIN($D$5/2000)))))))</f>
        <v>1.1930148409779533</v>
      </c>
      <c r="AC1466">
        <f t="shared" si="151"/>
        <v>1464</v>
      </c>
      <c r="AD1466">
        <f t="shared" si="148"/>
        <v>1362.6092616740868</v>
      </c>
      <c r="AE1466">
        <v>0</v>
      </c>
      <c r="AF1466">
        <v>0</v>
      </c>
      <c r="AG1466">
        <f t="shared" si="149"/>
        <v>47.054324192055326</v>
      </c>
      <c r="AH1466">
        <f t="shared" si="146"/>
        <v>94.108648384110651</v>
      </c>
      <c r="AI1466">
        <f t="shared" si="150"/>
        <v>-4.1086483841106514</v>
      </c>
      <c r="AJ1466">
        <f>(1/9.81)*(SQRT(9.81*2*Basic!$C$4)*SIN(RADIANS(AI1466))+(SQRT((SQRT(9.81*2*Basic!$C$4)*SIN(RADIANS(AI1466))*SQRT(9.81*2*Basic!$C$4)*SIN(RADIANS(AI1466)))-19.62*(-Basic!$C$3))))*SQRT(9.81*2*Basic!$C$4)*COS(RADIANS(AI1466))</f>
        <v>3.8493514924050865</v>
      </c>
    </row>
    <row r="1467" spans="6:36" x14ac:dyDescent="0.3">
      <c r="F1467" s="36">
        <f t="shared" si="147"/>
        <v>3.846125817394237</v>
      </c>
      <c r="G1467" s="36">
        <f>Tool!$D$10+('Trajectory Map'!F1467*SIN(RADIANS(90-2*DEGREES(ASIN($D$5/2000))))/COS(RADIANS(90-2*DEGREES(ASIN($D$5/2000))))-('Trajectory Map'!F1467*'Trajectory Map'!F1467/((Tool!$D$9-Tool!$D$10)*4*COS(RADIANS(90-2*DEGREES(ASIN($D$5/2000))))*COS(RADIANS(90-2*DEGREES(ASIN($D$5/2000)))))))</f>
        <v>1.1999282134238292</v>
      </c>
      <c r="AC1467">
        <f t="shared" si="151"/>
        <v>1465</v>
      </c>
      <c r="AD1467">
        <f t="shared" si="148"/>
        <v>1361.534061270595</v>
      </c>
      <c r="AE1467">
        <v>0</v>
      </c>
      <c r="AF1467">
        <v>0</v>
      </c>
      <c r="AG1467">
        <f t="shared" si="149"/>
        <v>47.096389362750934</v>
      </c>
      <c r="AH1467">
        <f t="shared" si="146"/>
        <v>94.192778725501867</v>
      </c>
      <c r="AI1467">
        <f t="shared" si="150"/>
        <v>-4.1927787255018671</v>
      </c>
      <c r="AJ1467">
        <f>(1/9.81)*(SQRT(9.81*2*Basic!$C$4)*SIN(RADIANS(AI1467))+(SQRT((SQRT(9.81*2*Basic!$C$4)*SIN(RADIANS(AI1467))*SQRT(9.81*2*Basic!$C$4)*SIN(RADIANS(AI1467)))-19.62*(-Basic!$C$3))))*SQRT(9.81*2*Basic!$C$4)*COS(RADIANS(AI1467))</f>
        <v>3.846125817394237</v>
      </c>
    </row>
    <row r="1468" spans="6:36" x14ac:dyDescent="0.3">
      <c r="F1468" s="36">
        <f t="shared" si="147"/>
        <v>3.8428923368315013</v>
      </c>
      <c r="G1468" s="36">
        <f>Tool!$D$10+('Trajectory Map'!F1468*SIN(RADIANS(90-2*DEGREES(ASIN($D$5/2000))))/COS(RADIANS(90-2*DEGREES(ASIN($D$5/2000))))-('Trajectory Map'!F1468*'Trajectory Map'!F1468/((Tool!$D$9-Tool!$D$10)*4*COS(RADIANS(90-2*DEGREES(ASIN($D$5/2000))))*COS(RADIANS(90-2*DEGREES(ASIN($D$5/2000)))))))</f>
        <v>1.2068506364390386</v>
      </c>
      <c r="AC1468">
        <f t="shared" si="151"/>
        <v>1466</v>
      </c>
      <c r="AD1468">
        <f t="shared" si="148"/>
        <v>1360.4572760656617</v>
      </c>
      <c r="AE1468">
        <v>0</v>
      </c>
      <c r="AF1468">
        <v>0</v>
      </c>
      <c r="AG1468">
        <f t="shared" si="149"/>
        <v>47.138487789846934</v>
      </c>
      <c r="AH1468">
        <f t="shared" si="146"/>
        <v>94.276975579693868</v>
      </c>
      <c r="AI1468">
        <f t="shared" si="150"/>
        <v>-4.2769755796938682</v>
      </c>
      <c r="AJ1468">
        <f>(1/9.81)*(SQRT(9.81*2*Basic!$C$4)*SIN(RADIANS(AI1468))+(SQRT((SQRT(9.81*2*Basic!$C$4)*SIN(RADIANS(AI1468))*SQRT(9.81*2*Basic!$C$4)*SIN(RADIANS(AI1468)))-19.62*(-Basic!$C$3))))*SQRT(9.81*2*Basic!$C$4)*COS(RADIANS(AI1468))</f>
        <v>3.8428923368315013</v>
      </c>
    </row>
    <row r="1469" spans="6:36" x14ac:dyDescent="0.3">
      <c r="F1469" s="36">
        <f t="shared" si="147"/>
        <v>3.8396510539999191</v>
      </c>
      <c r="G1469" s="36">
        <f>Tool!$D$10+('Trajectory Map'!F1469*SIN(RADIANS(90-2*DEGREES(ASIN($D$5/2000))))/COS(RADIANS(90-2*DEGREES(ASIN($D$5/2000))))-('Trajectory Map'!F1469*'Trajectory Map'!F1469/((Tool!$D$9-Tool!$D$10)*4*COS(RADIANS(90-2*DEGREES(ASIN($D$5/2000))))*COS(RADIANS(90-2*DEGREES(ASIN($D$5/2000)))))))</f>
        <v>1.2137820473320606</v>
      </c>
      <c r="AC1469">
        <f t="shared" si="151"/>
        <v>1467</v>
      </c>
      <c r="AD1469">
        <f t="shared" si="148"/>
        <v>1359.3789022932494</v>
      </c>
      <c r="AE1469">
        <v>0</v>
      </c>
      <c r="AF1469">
        <v>0</v>
      </c>
      <c r="AG1469">
        <f t="shared" si="149"/>
        <v>47.180619575126663</v>
      </c>
      <c r="AH1469">
        <f t="shared" si="146"/>
        <v>94.361239150253326</v>
      </c>
      <c r="AI1469">
        <f t="shared" si="150"/>
        <v>-4.3612391502533256</v>
      </c>
      <c r="AJ1469">
        <f>(1/9.81)*(SQRT(9.81*2*Basic!$C$4)*SIN(RADIANS(AI1469))+(SQRT((SQRT(9.81*2*Basic!$C$4)*SIN(RADIANS(AI1469))*SQRT(9.81*2*Basic!$C$4)*SIN(RADIANS(AI1469)))-19.62*(-Basic!$C$3))))*SQRT(9.81*2*Basic!$C$4)*COS(RADIANS(AI1469))</f>
        <v>3.8396510539999191</v>
      </c>
    </row>
    <row r="1470" spans="6:36" x14ac:dyDescent="0.3">
      <c r="F1470" s="36">
        <f t="shared" si="147"/>
        <v>3.8364019721561426</v>
      </c>
      <c r="G1470" s="36">
        <f>Tool!$D$10+('Trajectory Map'!F1470*SIN(RADIANS(90-2*DEGREES(ASIN($D$5/2000))))/COS(RADIANS(90-2*DEGREES(ASIN($D$5/2000))))-('Trajectory Map'!F1470*'Trajectory Map'!F1470/((Tool!$D$9-Tool!$D$10)*4*COS(RADIANS(90-2*DEGREES(ASIN($D$5/2000))))*COS(RADIANS(90-2*DEGREES(ASIN($D$5/2000)))))))</f>
        <v>1.2207223833646856</v>
      </c>
      <c r="AC1470">
        <f t="shared" si="151"/>
        <v>1468</v>
      </c>
      <c r="AD1470">
        <f t="shared" si="148"/>
        <v>1358.2989361697962</v>
      </c>
      <c r="AE1470">
        <v>0</v>
      </c>
      <c r="AF1470">
        <v>0</v>
      </c>
      <c r="AG1470">
        <f t="shared" si="149"/>
        <v>47.222784820849554</v>
      </c>
      <c r="AH1470">
        <f t="shared" si="146"/>
        <v>94.445569641699109</v>
      </c>
      <c r="AI1470">
        <f t="shared" si="150"/>
        <v>-4.4455696416991088</v>
      </c>
      <c r="AJ1470">
        <f>(1/9.81)*(SQRT(9.81*2*Basic!$C$4)*SIN(RADIANS(AI1470))+(SQRT((SQRT(9.81*2*Basic!$C$4)*SIN(RADIANS(AI1470))*SQRT(9.81*2*Basic!$C$4)*SIN(RADIANS(AI1470)))-19.62*(-Basic!$C$3))))*SQRT(9.81*2*Basic!$C$4)*COS(RADIANS(AI1470))</f>
        <v>3.8364019721561426</v>
      </c>
    </row>
    <row r="1471" spans="6:36" x14ac:dyDescent="0.3">
      <c r="F1471" s="36">
        <f t="shared" si="147"/>
        <v>3.8331450945300958</v>
      </c>
      <c r="G1471" s="36">
        <f>Tool!$D$10+('Trajectory Map'!F1471*SIN(RADIANS(90-2*DEGREES(ASIN($D$5/2000))))/COS(RADIANS(90-2*DEGREES(ASIN($D$5/2000))))-('Trajectory Map'!F1471*'Trajectory Map'!F1471/((Tool!$D$9-Tool!$D$10)*4*COS(RADIANS(90-2*DEGREES(ASIN($D$5/2000))))*COS(RADIANS(90-2*DEGREES(ASIN($D$5/2000)))))))</f>
        <v>1.2276715817526154</v>
      </c>
      <c r="AC1471">
        <f t="shared" si="151"/>
        <v>1469</v>
      </c>
      <c r="AD1471">
        <f t="shared" si="148"/>
        <v>1357.217373894101</v>
      </c>
      <c r="AE1471">
        <v>0</v>
      </c>
      <c r="AF1471">
        <v>0</v>
      </c>
      <c r="AG1471">
        <f t="shared" si="149"/>
        <v>47.264983629754333</v>
      </c>
      <c r="AH1471">
        <f t="shared" si="146"/>
        <v>94.529967259508666</v>
      </c>
      <c r="AI1471">
        <f t="shared" si="150"/>
        <v>-4.5299672595086662</v>
      </c>
      <c r="AJ1471">
        <f>(1/9.81)*(SQRT(9.81*2*Basic!$C$4)*SIN(RADIANS(AI1471))+(SQRT((SQRT(9.81*2*Basic!$C$4)*SIN(RADIANS(AI1471))*SQRT(9.81*2*Basic!$C$4)*SIN(RADIANS(AI1471)))-19.62*(-Basic!$C$3))))*SQRT(9.81*2*Basic!$C$4)*COS(RADIANS(AI1471))</f>
        <v>3.8331450945300958</v>
      </c>
    </row>
    <row r="1472" spans="6:36" x14ac:dyDescent="0.3">
      <c r="F1472" s="36">
        <f t="shared" si="147"/>
        <v>3.8298804243246418</v>
      </c>
      <c r="G1472" s="36">
        <f>Tool!$D$10+('Trajectory Map'!F1472*SIN(RADIANS(90-2*DEGREES(ASIN($D$5/2000))))/COS(RADIANS(90-2*DEGREES(ASIN($D$5/2000))))-('Trajectory Map'!F1472*'Trajectory Map'!F1472/((Tool!$D$9-Tool!$D$10)*4*COS(RADIANS(90-2*DEGREES(ASIN($D$5/2000))))*COS(RADIANS(90-2*DEGREES(ASIN($D$5/2000)))))))</f>
        <v>1.2346295796660334</v>
      </c>
      <c r="AC1472">
        <f t="shared" si="151"/>
        <v>1470</v>
      </c>
      <c r="AD1472">
        <f t="shared" si="148"/>
        <v>1356.1342116472101</v>
      </c>
      <c r="AE1472">
        <v>0</v>
      </c>
      <c r="AF1472">
        <v>0</v>
      </c>
      <c r="AG1472">
        <f t="shared" si="149"/>
        <v>47.307216105062196</v>
      </c>
      <c r="AH1472">
        <f t="shared" si="146"/>
        <v>94.614432210124392</v>
      </c>
      <c r="AI1472">
        <f t="shared" si="150"/>
        <v>-4.6144322101243915</v>
      </c>
      <c r="AJ1472">
        <f>(1/9.81)*(SQRT(9.81*2*Basic!$C$4)*SIN(RADIANS(AI1472))+(SQRT((SQRT(9.81*2*Basic!$C$4)*SIN(RADIANS(AI1472))*SQRT(9.81*2*Basic!$C$4)*SIN(RADIANS(AI1472)))-19.62*(-Basic!$C$3))))*SQRT(9.81*2*Basic!$C$4)*COS(RADIANS(AI1472))</f>
        <v>3.8298804243246418</v>
      </c>
    </row>
    <row r="1473" spans="6:36" x14ac:dyDescent="0.3">
      <c r="F1473" s="36">
        <f t="shared" si="147"/>
        <v>3.8266079647152473</v>
      </c>
      <c r="G1473" s="36">
        <f>Tool!$D$10+('Trajectory Map'!F1473*SIN(RADIANS(90-2*DEGREES(ASIN($D$5/2000))))/COS(RADIANS(90-2*DEGREES(ASIN($D$5/2000))))-('Trajectory Map'!F1473*'Trajectory Map'!F1473/((Tool!$D$9-Tool!$D$10)*4*COS(RADIANS(90-2*DEGREES(ASIN($D$5/2000))))*COS(RADIANS(90-2*DEGREES(ASIN($D$5/2000)))))))</f>
        <v>1.24159631423018</v>
      </c>
      <c r="AC1473">
        <f t="shared" si="151"/>
        <v>1471</v>
      </c>
      <c r="AD1473">
        <f t="shared" si="148"/>
        <v>1355.0494455923001</v>
      </c>
      <c r="AE1473">
        <v>0</v>
      </c>
      <c r="AF1473">
        <v>0</v>
      </c>
      <c r="AG1473">
        <f t="shared" si="149"/>
        <v>47.34948235048001</v>
      </c>
      <c r="AH1473">
        <f t="shared" si="146"/>
        <v>94.698964700960019</v>
      </c>
      <c r="AI1473">
        <f t="shared" si="150"/>
        <v>-4.6989647009600191</v>
      </c>
      <c r="AJ1473">
        <f>(1/9.81)*(SQRT(9.81*2*Basic!$C$4)*SIN(RADIANS(AI1473))+(SQRT((SQRT(9.81*2*Basic!$C$4)*SIN(RADIANS(AI1473))*SQRT(9.81*2*Basic!$C$4)*SIN(RADIANS(AI1473)))-19.62*(-Basic!$C$3))))*SQRT(9.81*2*Basic!$C$4)*COS(RADIANS(AI1473))</f>
        <v>3.8266079647152473</v>
      </c>
    </row>
    <row r="1474" spans="6:36" x14ac:dyDescent="0.3">
      <c r="F1474" s="36">
        <f t="shared" si="147"/>
        <v>3.8233277188496513</v>
      </c>
      <c r="G1474" s="36">
        <f>Tool!$D$10+('Trajectory Map'!F1474*SIN(RADIANS(90-2*DEGREES(ASIN($D$5/2000))))/COS(RADIANS(90-2*DEGREES(ASIN($D$5/2000))))-('Trajectory Map'!F1474*'Trajectory Map'!F1474/((Tool!$D$9-Tool!$D$10)*4*COS(RADIANS(90-2*DEGREES(ASIN($D$5/2000))))*COS(RADIANS(90-2*DEGREES(ASIN($D$5/2000)))))))</f>
        <v>1.248571722525913</v>
      </c>
      <c r="AC1474">
        <f t="shared" si="151"/>
        <v>1472</v>
      </c>
      <c r="AD1474">
        <f t="shared" si="148"/>
        <v>1353.9630718745618</v>
      </c>
      <c r="AE1474">
        <v>0</v>
      </c>
      <c r="AF1474">
        <v>0</v>
      </c>
      <c r="AG1474">
        <f t="shared" si="149"/>
        <v>47.391782470203502</v>
      </c>
      <c r="AH1474">
        <f t="shared" si="146"/>
        <v>94.783564940407004</v>
      </c>
      <c r="AI1474">
        <f t="shared" si="150"/>
        <v>-4.783564940407004</v>
      </c>
      <c r="AJ1474">
        <f>(1/9.81)*(SQRT(9.81*2*Basic!$C$4)*SIN(RADIANS(AI1474))+(SQRT((SQRT(9.81*2*Basic!$C$4)*SIN(RADIANS(AI1474))*SQRT(9.81*2*Basic!$C$4)*SIN(RADIANS(AI1474)))-19.62*(-Basic!$C$3))))*SQRT(9.81*2*Basic!$C$4)*COS(RADIANS(AI1474))</f>
        <v>3.8233277188496513</v>
      </c>
    </row>
    <row r="1475" spans="6:36" x14ac:dyDescent="0.3">
      <c r="F1475" s="36">
        <f t="shared" si="147"/>
        <v>3.8200396898475133</v>
      </c>
      <c r="G1475" s="36">
        <f>Tool!$D$10+('Trajectory Map'!F1475*SIN(RADIANS(90-2*DEGREES(ASIN($D$5/2000))))/COS(RADIANS(90-2*DEGREES(ASIN($D$5/2000))))-('Trajectory Map'!F1475*'Trajectory Map'!F1475/((Tool!$D$9-Tool!$D$10)*4*COS(RADIANS(90-2*DEGREES(ASIN($D$5/2000))))*COS(RADIANS(90-2*DEGREES(ASIN($D$5/2000)))))))</f>
        <v>1.2555557415902938</v>
      </c>
      <c r="AC1475">
        <f t="shared" si="151"/>
        <v>1473</v>
      </c>
      <c r="AD1475">
        <f t="shared" si="148"/>
        <v>1352.8750866210819</v>
      </c>
      <c r="AE1475">
        <v>0</v>
      </c>
      <c r="AF1475">
        <v>0</v>
      </c>
      <c r="AG1475">
        <f t="shared" si="149"/>
        <v>47.434116568920601</v>
      </c>
      <c r="AH1475">
        <f t="shared" ref="AH1475:AH1538" si="152">AG1475*2</f>
        <v>94.868233137841202</v>
      </c>
      <c r="AI1475">
        <f t="shared" si="150"/>
        <v>-4.8682331378412016</v>
      </c>
      <c r="AJ1475">
        <f>(1/9.81)*(SQRT(9.81*2*Basic!$C$4)*SIN(RADIANS(AI1475))+(SQRT((SQRT(9.81*2*Basic!$C$4)*SIN(RADIANS(AI1475))*SQRT(9.81*2*Basic!$C$4)*SIN(RADIANS(AI1475)))-19.62*(-Basic!$C$3))))*SQRT(9.81*2*Basic!$C$4)*COS(RADIANS(AI1475))</f>
        <v>3.8200396898475133</v>
      </c>
    </row>
    <row r="1476" spans="6:36" x14ac:dyDescent="0.3">
      <c r="F1476" s="36">
        <f t="shared" ref="F1476:F1539" si="153">AJ1476</f>
        <v>3.8167438808000798</v>
      </c>
      <c r="G1476" s="36">
        <f>Tool!$D$10+('Trajectory Map'!F1476*SIN(RADIANS(90-2*DEGREES(ASIN($D$5/2000))))/COS(RADIANS(90-2*DEGREES(ASIN($D$5/2000))))-('Trajectory Map'!F1476*'Trajectory Map'!F1476/((Tool!$D$9-Tool!$D$10)*4*COS(RADIANS(90-2*DEGREES(ASIN($D$5/2000))))*COS(RADIANS(90-2*DEGREES(ASIN($D$5/2000)))))))</f>
        <v>1.2625483084171418</v>
      </c>
      <c r="AC1476">
        <f t="shared" si="151"/>
        <v>1474</v>
      </c>
      <c r="AD1476">
        <f t="shared" ref="AD1476:AD1539" si="154">SQRT($AB$7-(AC1476*AC1476))</f>
        <v>1351.7854859407244</v>
      </c>
      <c r="AE1476">
        <v>0</v>
      </c>
      <c r="AF1476">
        <v>0</v>
      </c>
      <c r="AG1476">
        <f t="shared" ref="AG1476:AG1539" si="155">DEGREES(ASIN(AC1476/2000))</f>
        <v>47.476484751814603</v>
      </c>
      <c r="AH1476">
        <f t="shared" si="152"/>
        <v>94.952969503629205</v>
      </c>
      <c r="AI1476">
        <f t="shared" ref="AI1476:AI1539" si="156">90-AH1476</f>
        <v>-4.9529695036292054</v>
      </c>
      <c r="AJ1476">
        <f>(1/9.81)*(SQRT(9.81*2*Basic!$C$4)*SIN(RADIANS(AI1476))+(SQRT((SQRT(9.81*2*Basic!$C$4)*SIN(RADIANS(AI1476))*SQRT(9.81*2*Basic!$C$4)*SIN(RADIANS(AI1476)))-19.62*(-Basic!$C$3))))*SQRT(9.81*2*Basic!$C$4)*COS(RADIANS(AI1476))</f>
        <v>3.8167438808000798</v>
      </c>
    </row>
    <row r="1477" spans="6:36" x14ac:dyDescent="0.3">
      <c r="F1477" s="36">
        <f t="shared" si="153"/>
        <v>3.8134402947698334</v>
      </c>
      <c r="G1477" s="36">
        <f>Tool!$D$10+('Trajectory Map'!F1477*SIN(RADIANS(90-2*DEGREES(ASIN($D$5/2000))))/COS(RADIANS(90-2*DEGREES(ASIN($D$5/2000))))-('Trajectory Map'!F1477*'Trajectory Map'!F1477/((Tool!$D$9-Tool!$D$10)*4*COS(RADIANS(90-2*DEGREES(ASIN($D$5/2000))))*COS(RADIANS(90-2*DEGREES(ASIN($D$5/2000)))))))</f>
        <v>1.2695493599576078</v>
      </c>
      <c r="AC1477">
        <f t="shared" ref="AC1477:AC1540" si="157">AC1476+1</f>
        <v>1475</v>
      </c>
      <c r="AD1477">
        <f t="shared" si="154"/>
        <v>1350.6942659240099</v>
      </c>
      <c r="AE1477">
        <v>0</v>
      </c>
      <c r="AF1477">
        <v>0</v>
      </c>
      <c r="AG1477">
        <f t="shared" si="155"/>
        <v>47.518887124567648</v>
      </c>
      <c r="AH1477">
        <f t="shared" si="152"/>
        <v>95.037774249135296</v>
      </c>
      <c r="AI1477">
        <f t="shared" si="156"/>
        <v>-5.0377742491352961</v>
      </c>
      <c r="AJ1477">
        <f>(1/9.81)*(SQRT(9.81*2*Basic!$C$4)*SIN(RADIANS(AI1477))+(SQRT((SQRT(9.81*2*Basic!$C$4)*SIN(RADIANS(AI1477))*SQRT(9.81*2*Basic!$C$4)*SIN(RADIANS(AI1477)))-19.62*(-Basic!$C$3))))*SQRT(9.81*2*Basic!$C$4)*COS(RADIANS(AI1477))</f>
        <v>3.8134402947698334</v>
      </c>
    </row>
    <row r="1478" spans="6:36" x14ac:dyDescent="0.3">
      <c r="F1478" s="36">
        <f t="shared" si="153"/>
        <v>3.8101289347901486</v>
      </c>
      <c r="G1478" s="36">
        <f>Tool!$D$10+('Trajectory Map'!F1478*SIN(RADIANS(90-2*DEGREES(ASIN($D$5/2000))))/COS(RADIANS(90-2*DEGREES(ASIN($D$5/2000))))-('Trajectory Map'!F1478*'Trajectory Map'!F1478/((Tool!$D$9-Tool!$D$10)*4*COS(RADIANS(90-2*DEGREES(ASIN($D$5/2000))))*COS(RADIANS(90-2*DEGREES(ASIN($D$5/2000)))))))</f>
        <v>1.2765588331207258</v>
      </c>
      <c r="AC1478">
        <f t="shared" si="157"/>
        <v>1476</v>
      </c>
      <c r="AD1478">
        <f t="shared" si="154"/>
        <v>1349.6014226429966</v>
      </c>
      <c r="AE1478">
        <v>0</v>
      </c>
      <c r="AF1478">
        <v>0</v>
      </c>
      <c r="AG1478">
        <f t="shared" si="155"/>
        <v>47.56132379336389</v>
      </c>
      <c r="AH1478">
        <f t="shared" si="152"/>
        <v>95.12264758672778</v>
      </c>
      <c r="AI1478">
        <f t="shared" si="156"/>
        <v>-5.1226475867277799</v>
      </c>
      <c r="AJ1478">
        <f>(1/9.81)*(SQRT(9.81*2*Basic!$C$4)*SIN(RADIANS(AI1478))+(SQRT((SQRT(9.81*2*Basic!$C$4)*SIN(RADIANS(AI1478))*SQRT(9.81*2*Basic!$C$4)*SIN(RADIANS(AI1478)))-19.62*(-Basic!$C$3))))*SQRT(9.81*2*Basic!$C$4)*COS(RADIANS(AI1478))</f>
        <v>3.8101289347901486</v>
      </c>
    </row>
    <row r="1479" spans="6:36" x14ac:dyDescent="0.3">
      <c r="F1479" s="36">
        <f t="shared" si="153"/>
        <v>3.8068098038649372</v>
      </c>
      <c r="G1479" s="36">
        <f>Tool!$D$10+('Trajectory Map'!F1479*SIN(RADIANS(90-2*DEGREES(ASIN($D$5/2000))))/COS(RADIANS(90-2*DEGREES(ASIN($D$5/2000))))-('Trajectory Map'!F1479*'Trajectory Map'!F1479/((Tool!$D$9-Tool!$D$10)*4*COS(RADIANS(90-2*DEGREES(ASIN($D$5/2000))))*COS(RADIANS(90-2*DEGREES(ASIN($D$5/2000)))))))</f>
        <v>1.2835766647739915</v>
      </c>
      <c r="AC1479">
        <f t="shared" si="157"/>
        <v>1477</v>
      </c>
      <c r="AD1479">
        <f t="shared" si="154"/>
        <v>1348.5069521511559</v>
      </c>
      <c r="AE1479">
        <v>0</v>
      </c>
      <c r="AF1479">
        <v>0</v>
      </c>
      <c r="AG1479">
        <f t="shared" si="155"/>
        <v>47.60379486489299</v>
      </c>
      <c r="AH1479">
        <f t="shared" si="152"/>
        <v>95.20758972978598</v>
      </c>
      <c r="AI1479">
        <f t="shared" si="156"/>
        <v>-5.2075897297859797</v>
      </c>
      <c r="AJ1479">
        <f>(1/9.81)*(SQRT(9.81*2*Basic!$C$4)*SIN(RADIANS(AI1479))+(SQRT((SQRT(9.81*2*Basic!$C$4)*SIN(RADIANS(AI1479))*SQRT(9.81*2*Basic!$C$4)*SIN(RADIANS(AI1479)))-19.62*(-Basic!$C$3))))*SQRT(9.81*2*Basic!$C$4)*COS(RADIANS(AI1479))</f>
        <v>3.8068098038649372</v>
      </c>
    </row>
    <row r="1480" spans="6:36" x14ac:dyDescent="0.3">
      <c r="F1480" s="36">
        <f t="shared" si="153"/>
        <v>3.8034829049683023</v>
      </c>
      <c r="G1480" s="36">
        <f>Tool!$D$10+('Trajectory Map'!F1480*SIN(RADIANS(90-2*DEGREES(ASIN($D$5/2000))))/COS(RADIANS(90-2*DEGREES(ASIN($D$5/2000))))-('Trajectory Map'!F1480*'Trajectory Map'!F1480/((Tool!$D$9-Tool!$D$10)*4*COS(RADIANS(90-2*DEGREES(ASIN($D$5/2000))))*COS(RADIANS(90-2*DEGREES(ASIN($D$5/2000)))))))</f>
        <v>1.2906027917438934</v>
      </c>
      <c r="AC1480">
        <f t="shared" si="157"/>
        <v>1478</v>
      </c>
      <c r="AD1480">
        <f t="shared" si="154"/>
        <v>1347.4108504832518</v>
      </c>
      <c r="AE1480">
        <v>0</v>
      </c>
      <c r="AF1480">
        <v>0</v>
      </c>
      <c r="AG1480">
        <f t="shared" si="155"/>
        <v>47.646300446353465</v>
      </c>
      <c r="AH1480">
        <f t="shared" si="152"/>
        <v>95.292600892706929</v>
      </c>
      <c r="AI1480">
        <f t="shared" si="156"/>
        <v>-5.292600892706929</v>
      </c>
      <c r="AJ1480">
        <f>(1/9.81)*(SQRT(9.81*2*Basic!$C$4)*SIN(RADIANS(AI1480))+(SQRT((SQRT(9.81*2*Basic!$C$4)*SIN(RADIANS(AI1480))*SQRT(9.81*2*Basic!$C$4)*SIN(RADIANS(AI1480)))-19.62*(-Basic!$C$3))))*SQRT(9.81*2*Basic!$C$4)*COS(RADIANS(AI1480))</f>
        <v>3.8034829049683023</v>
      </c>
    </row>
    <row r="1481" spans="6:36" x14ac:dyDescent="0.3">
      <c r="F1481" s="36">
        <f t="shared" si="153"/>
        <v>3.8001482410441727</v>
      </c>
      <c r="G1481" s="36">
        <f>Tool!$D$10+('Trajectory Map'!F1481*SIN(RADIANS(90-2*DEGREES(ASIN($D$5/2000))))/COS(RADIANS(90-2*DEGREES(ASIN($D$5/2000))))-('Trajectory Map'!F1481*'Trajectory Map'!F1481/((Tool!$D$9-Tool!$D$10)*4*COS(RADIANS(90-2*DEGREES(ASIN($D$5/2000))))*COS(RADIANS(90-2*DEGREES(ASIN($D$5/2000)))))))</f>
        <v>1.2976371508164988</v>
      </c>
      <c r="AC1481">
        <f t="shared" si="157"/>
        <v>1479</v>
      </c>
      <c r="AD1481">
        <f t="shared" si="154"/>
        <v>1346.3131136552151</v>
      </c>
      <c r="AE1481">
        <v>0</v>
      </c>
      <c r="AF1481">
        <v>0</v>
      </c>
      <c r="AG1481">
        <f t="shared" si="155"/>
        <v>47.688840645456132</v>
      </c>
      <c r="AH1481">
        <f t="shared" si="152"/>
        <v>95.377681290912264</v>
      </c>
      <c r="AI1481">
        <f t="shared" si="156"/>
        <v>-5.377681290912264</v>
      </c>
      <c r="AJ1481">
        <f>(1/9.81)*(SQRT(9.81*2*Basic!$C$4)*SIN(RADIANS(AI1481))+(SQRT((SQRT(9.81*2*Basic!$C$4)*SIN(RADIANS(AI1481))*SQRT(9.81*2*Basic!$C$4)*SIN(RADIANS(AI1481)))-19.62*(-Basic!$C$3))))*SQRT(9.81*2*Basic!$C$4)*COS(RADIANS(AI1481))</f>
        <v>3.8001482410441727</v>
      </c>
    </row>
    <row r="1482" spans="6:36" x14ac:dyDescent="0.3">
      <c r="F1482" s="36">
        <f t="shared" si="153"/>
        <v>3.7968058150059583</v>
      </c>
      <c r="G1482" s="36">
        <f>Tool!$D$10+('Trajectory Map'!F1482*SIN(RADIANS(90-2*DEGREES(ASIN($D$5/2000))))/COS(RADIANS(90-2*DEGREES(ASIN($D$5/2000))))-('Trajectory Map'!F1482*'Trajectory Map'!F1482/((Tool!$D$9-Tool!$D$10)*4*COS(RADIANS(90-2*DEGREES(ASIN($D$5/2000))))*COS(RADIANS(90-2*DEGREES(ASIN($D$5/2000)))))))</f>
        <v>1.3046796787379762</v>
      </c>
      <c r="AC1482">
        <f t="shared" si="157"/>
        <v>1480</v>
      </c>
      <c r="AD1482">
        <f t="shared" si="154"/>
        <v>1345.2137376640189</v>
      </c>
      <c r="AE1482">
        <v>0</v>
      </c>
      <c r="AF1482">
        <v>0</v>
      </c>
      <c r="AG1482">
        <f t="shared" si="155"/>
        <v>47.731415570427529</v>
      </c>
      <c r="AH1482">
        <f t="shared" si="152"/>
        <v>95.462831140855059</v>
      </c>
      <c r="AI1482">
        <f t="shared" si="156"/>
        <v>-5.4628311408550587</v>
      </c>
      <c r="AJ1482">
        <f>(1/9.81)*(SQRT(9.81*2*Basic!$C$4)*SIN(RADIANS(AI1482))+(SQRT((SQRT(9.81*2*Basic!$C$4)*SIN(RADIANS(AI1482))*SQRT(9.81*2*Basic!$C$4)*SIN(RADIANS(AI1482)))-19.62*(-Basic!$C$3))))*SQRT(9.81*2*Basic!$C$4)*COS(RADIANS(AI1482))</f>
        <v>3.7968058150059583</v>
      </c>
    </row>
    <row r="1483" spans="6:36" x14ac:dyDescent="0.3">
      <c r="F1483" s="36">
        <f t="shared" si="153"/>
        <v>3.793455629736171</v>
      </c>
      <c r="G1483" s="36">
        <f>Tool!$D$10+('Trajectory Map'!F1483*SIN(RADIANS(90-2*DEGREES(ASIN($D$5/2000))))/COS(RADIANS(90-2*DEGREES(ASIN($D$5/2000))))-('Trajectory Map'!F1483*'Trajectory Map'!F1483/((Tool!$D$9-Tool!$D$10)*4*COS(RADIANS(90-2*DEGREES(ASIN($D$5/2000))))*COS(RADIANS(90-2*DEGREES(ASIN($D$5/2000)))))))</f>
        <v>1.311730312215182</v>
      </c>
      <c r="AC1483">
        <f t="shared" si="157"/>
        <v>1481</v>
      </c>
      <c r="AD1483">
        <f t="shared" si="154"/>
        <v>1344.1127184875531</v>
      </c>
      <c r="AE1483">
        <v>0</v>
      </c>
      <c r="AF1483">
        <v>0</v>
      </c>
      <c r="AG1483">
        <f t="shared" si="155"/>
        <v>47.774025330013515</v>
      </c>
      <c r="AH1483">
        <f t="shared" si="152"/>
        <v>95.54805066002703</v>
      </c>
      <c r="AI1483">
        <f t="shared" si="156"/>
        <v>-5.5480506600270303</v>
      </c>
      <c r="AJ1483">
        <f>(1/9.81)*(SQRT(9.81*2*Basic!$C$4)*SIN(RADIANS(AI1483))+(SQRT((SQRT(9.81*2*Basic!$C$4)*SIN(RADIANS(AI1483))*SQRT(9.81*2*Basic!$C$4)*SIN(RADIANS(AI1483)))-19.62*(-Basic!$C$3))))*SQRT(9.81*2*Basic!$C$4)*COS(RADIANS(AI1483))</f>
        <v>3.793455629736171</v>
      </c>
    </row>
    <row r="1484" spans="6:36" x14ac:dyDescent="0.3">
      <c r="F1484" s="36">
        <f t="shared" si="153"/>
        <v>3.7900976880860835</v>
      </c>
      <c r="G1484" s="36">
        <f>Tool!$D$10+('Trajectory Map'!F1484*SIN(RADIANS(90-2*DEGREES(ASIN($D$5/2000))))/COS(RADIANS(90-2*DEGREES(ASIN($D$5/2000))))-('Trajectory Map'!F1484*'Trajectory Map'!F1484/((Tool!$D$9-Tool!$D$10)*4*COS(RADIANS(90-2*DEGREES(ASIN($D$5/2000))))*COS(RADIANS(90-2*DEGREES(ASIN($D$5/2000)))))))</f>
        <v>1.3187889879161649</v>
      </c>
      <c r="AC1484">
        <f t="shared" si="157"/>
        <v>1482</v>
      </c>
      <c r="AD1484">
        <f t="shared" si="154"/>
        <v>1343.0100520844958</v>
      </c>
      <c r="AE1484">
        <v>0</v>
      </c>
      <c r="AF1484">
        <v>0</v>
      </c>
      <c r="AG1484">
        <f t="shared" si="155"/>
        <v>47.816670033482623</v>
      </c>
      <c r="AH1484">
        <f t="shared" si="152"/>
        <v>95.633340066965246</v>
      </c>
      <c r="AI1484">
        <f t="shared" si="156"/>
        <v>-5.6333400669652463</v>
      </c>
      <c r="AJ1484">
        <f>(1/9.81)*(SQRT(9.81*2*Basic!$C$4)*SIN(RADIANS(AI1484))+(SQRT((SQRT(9.81*2*Basic!$C$4)*SIN(RADIANS(AI1484))*SQRT(9.81*2*Basic!$C$4)*SIN(RADIANS(AI1484)))-19.62*(-Basic!$C$3))))*SQRT(9.81*2*Basic!$C$4)*COS(RADIANS(AI1484))</f>
        <v>3.7900976880860835</v>
      </c>
    </row>
    <row r="1485" spans="6:36" x14ac:dyDescent="0.3">
      <c r="F1485" s="36">
        <f t="shared" si="153"/>
        <v>3.7867319928753447</v>
      </c>
      <c r="G1485" s="36">
        <f>Tool!$D$10+('Trajectory Map'!F1485*SIN(RADIANS(90-2*DEGREES(ASIN($D$5/2000))))/COS(RADIANS(90-2*DEGREES(ASIN($D$5/2000))))-('Trajectory Map'!F1485*'Trajectory Map'!F1485/((Tool!$D$9-Tool!$D$10)*4*COS(RADIANS(90-2*DEGREES(ASIN($D$5/2000))))*COS(RADIANS(90-2*DEGREES(ASIN($D$5/2000)))))))</f>
        <v>1.3258556424707524</v>
      </c>
      <c r="AC1485">
        <f t="shared" si="157"/>
        <v>1483</v>
      </c>
      <c r="AD1485">
        <f t="shared" si="154"/>
        <v>1341.9057343941861</v>
      </c>
      <c r="AE1485">
        <v>0</v>
      </c>
      <c r="AF1485">
        <v>0</v>
      </c>
      <c r="AG1485">
        <f t="shared" si="155"/>
        <v>47.859349790629778</v>
      </c>
      <c r="AH1485">
        <f t="shared" si="152"/>
        <v>95.718699581259557</v>
      </c>
      <c r="AI1485">
        <f t="shared" si="156"/>
        <v>-5.7186995812595569</v>
      </c>
      <c r="AJ1485">
        <f>(1/9.81)*(SQRT(9.81*2*Basic!$C$4)*SIN(RADIANS(AI1485))+(SQRT((SQRT(9.81*2*Basic!$C$4)*SIN(RADIANS(AI1485))*SQRT(9.81*2*Basic!$C$4)*SIN(RADIANS(AI1485)))-19.62*(-Basic!$C$3))))*SQRT(9.81*2*Basic!$C$4)*COS(RADIANS(AI1485))</f>
        <v>3.7867319928753447</v>
      </c>
    </row>
    <row r="1486" spans="6:36" x14ac:dyDescent="0.3">
      <c r="F1486" s="36">
        <f t="shared" si="153"/>
        <v>3.7833585468916229</v>
      </c>
      <c r="G1486" s="36">
        <f>Tool!$D$10+('Trajectory Map'!F1486*SIN(RADIANS(90-2*DEGREES(ASIN($D$5/2000))))/COS(RADIANS(90-2*DEGREES(ASIN($D$5/2000))))-('Trajectory Map'!F1486*'Trajectory Map'!F1486/((Tool!$D$9-Tool!$D$10)*4*COS(RADIANS(90-2*DEGREES(ASIN($D$5/2000))))*COS(RADIANS(90-2*DEGREES(ASIN($D$5/2000)))))))</f>
        <v>1.3329302124710627</v>
      </c>
      <c r="AC1486">
        <f t="shared" si="157"/>
        <v>1484</v>
      </c>
      <c r="AD1486">
        <f t="shared" si="154"/>
        <v>1340.7997613364944</v>
      </c>
      <c r="AE1486">
        <v>0</v>
      </c>
      <c r="AF1486">
        <v>0</v>
      </c>
      <c r="AG1486">
        <f t="shared" si="155"/>
        <v>47.902064711779737</v>
      </c>
      <c r="AH1486">
        <f t="shared" si="152"/>
        <v>95.804129423559473</v>
      </c>
      <c r="AI1486">
        <f t="shared" si="156"/>
        <v>-5.8041294235594734</v>
      </c>
      <c r="AJ1486">
        <f>(1/9.81)*(SQRT(9.81*2*Basic!$C$4)*SIN(RADIANS(AI1486))+(SQRT((SQRT(9.81*2*Basic!$C$4)*SIN(RADIANS(AI1486))*SQRT(9.81*2*Basic!$C$4)*SIN(RADIANS(AI1486)))-19.62*(-Basic!$C$3))))*SQRT(9.81*2*Basic!$C$4)*COS(RADIANS(AI1486))</f>
        <v>3.7833585468916229</v>
      </c>
    </row>
    <row r="1487" spans="6:36" x14ac:dyDescent="0.3">
      <c r="F1487" s="36">
        <f t="shared" si="153"/>
        <v>3.779977352890223</v>
      </c>
      <c r="G1487" s="36">
        <f>Tool!$D$10+('Trajectory Map'!F1487*SIN(RADIANS(90-2*DEGREES(ASIN($D$5/2000))))/COS(RADIANS(90-2*DEGREES(ASIN($D$5/2000))))-('Trajectory Map'!F1487*'Trajectory Map'!F1487/((Tool!$D$9-Tool!$D$10)*4*COS(RADIANS(90-2*DEGREES(ASIN($D$5/2000))))*COS(RADIANS(90-2*DEGREES(ASIN($D$5/2000)))))))</f>
        <v>1.3400126344720773</v>
      </c>
      <c r="AC1487">
        <f t="shared" si="157"/>
        <v>1485</v>
      </c>
      <c r="AD1487">
        <f t="shared" si="154"/>
        <v>1339.6921288116907</v>
      </c>
      <c r="AE1487">
        <v>0</v>
      </c>
      <c r="AF1487">
        <v>0</v>
      </c>
      <c r="AG1487">
        <f t="shared" si="155"/>
        <v>47.944814907790828</v>
      </c>
      <c r="AH1487">
        <f t="shared" si="152"/>
        <v>95.889629815581657</v>
      </c>
      <c r="AI1487">
        <f t="shared" si="156"/>
        <v>-5.8896298155816567</v>
      </c>
      <c r="AJ1487">
        <f>(1/9.81)*(SQRT(9.81*2*Basic!$C$4)*SIN(RADIANS(AI1487))+(SQRT((SQRT(9.81*2*Basic!$C$4)*SIN(RADIANS(AI1487))*SQRT(9.81*2*Basic!$C$4)*SIN(RADIANS(AI1487)))-19.62*(-Basic!$C$3))))*SQRT(9.81*2*Basic!$C$4)*COS(RADIANS(AI1487))</f>
        <v>3.779977352890223</v>
      </c>
    </row>
    <row r="1488" spans="6:36" x14ac:dyDescent="0.3">
      <c r="F1488" s="36">
        <f t="shared" si="153"/>
        <v>3.7765884135937284</v>
      </c>
      <c r="G1488" s="36">
        <f>Tool!$D$10+('Trajectory Map'!F1488*SIN(RADIANS(90-2*DEGREES(ASIN($D$5/2000))))/COS(RADIANS(90-2*DEGREES(ASIN($D$5/2000))))-('Trajectory Map'!F1488*'Trajectory Map'!F1488/((Tool!$D$9-Tool!$D$10)*4*COS(RADIANS(90-2*DEGREES(ASIN($D$5/2000))))*COS(RADIANS(90-2*DEGREES(ASIN($D$5/2000)))))))</f>
        <v>1.3471028449921394</v>
      </c>
      <c r="AC1488">
        <f t="shared" si="157"/>
        <v>1486</v>
      </c>
      <c r="AD1488">
        <f t="shared" si="154"/>
        <v>1338.5828327003153</v>
      </c>
      <c r="AE1488">
        <v>0</v>
      </c>
      <c r="AF1488">
        <v>0</v>
      </c>
      <c r="AG1488">
        <f t="shared" si="155"/>
        <v>47.987600490058469</v>
      </c>
      <c r="AH1488">
        <f t="shared" si="152"/>
        <v>95.975200980116938</v>
      </c>
      <c r="AI1488">
        <f t="shared" si="156"/>
        <v>-5.9752009801169379</v>
      </c>
      <c r="AJ1488">
        <f>(1/9.81)*(SQRT(9.81*2*Basic!$C$4)*SIN(RADIANS(AI1488))+(SQRT((SQRT(9.81*2*Basic!$C$4)*SIN(RADIANS(AI1488))*SQRT(9.81*2*Basic!$C$4)*SIN(RADIANS(AI1488)))-19.62*(-Basic!$C$3))))*SQRT(9.81*2*Basic!$C$4)*COS(RADIANS(AI1488))</f>
        <v>3.7765884135937284</v>
      </c>
    </row>
    <row r="1489" spans="6:36" x14ac:dyDescent="0.3">
      <c r="F1489" s="36">
        <f t="shared" si="153"/>
        <v>3.7731917316916088</v>
      </c>
      <c r="G1489" s="36">
        <f>Tool!$D$10+('Trajectory Map'!F1489*SIN(RADIANS(90-2*DEGREES(ASIN($D$5/2000))))/COS(RADIANS(90-2*DEGREES(ASIN($D$5/2000))))-('Trajectory Map'!F1489*'Trajectory Map'!F1489/((Tool!$D$9-Tool!$D$10)*4*COS(RADIANS(90-2*DEGREES(ASIN($D$5/2000))))*COS(RADIANS(90-2*DEGREES(ASIN($D$5/2000)))))))</f>
        <v>1.3542007805135223</v>
      </c>
      <c r="AC1489">
        <f t="shared" si="157"/>
        <v>1487</v>
      </c>
      <c r="AD1489">
        <f t="shared" si="154"/>
        <v>1337.4718688630426</v>
      </c>
      <c r="AE1489">
        <v>0</v>
      </c>
      <c r="AF1489">
        <v>0</v>
      </c>
      <c r="AG1489">
        <f t="shared" si="155"/>
        <v>48.030421570518968</v>
      </c>
      <c r="AH1489">
        <f t="shared" si="152"/>
        <v>96.060843141037935</v>
      </c>
      <c r="AI1489">
        <f t="shared" si="156"/>
        <v>-6.0608431410379353</v>
      </c>
      <c r="AJ1489">
        <f>(1/9.81)*(SQRT(9.81*2*Basic!$C$4)*SIN(RADIANS(AI1489))+(SQRT((SQRT(9.81*2*Basic!$C$4)*SIN(RADIANS(AI1489))*SQRT(9.81*2*Basic!$C$4)*SIN(RADIANS(AI1489)))-19.62*(-Basic!$C$3))))*SQRT(9.81*2*Basic!$C$4)*COS(RADIANS(AI1489))</f>
        <v>3.7731917316916088</v>
      </c>
    </row>
    <row r="1490" spans="6:36" x14ac:dyDescent="0.3">
      <c r="F1490" s="36">
        <f t="shared" si="153"/>
        <v>3.7697873098398511</v>
      </c>
      <c r="G1490" s="36">
        <f>Tool!$D$10+('Trajectory Map'!F1490*SIN(RADIANS(90-2*DEGREES(ASIN($D$5/2000))))/COS(RADIANS(90-2*DEGREES(ASIN($D$5/2000))))-('Trajectory Map'!F1490*'Trajectory Map'!F1490/((Tool!$D$9-Tool!$D$10)*4*COS(RADIANS(90-2*DEGREES(ASIN($D$5/2000))))*COS(RADIANS(90-2*DEGREES(ASIN($D$5/2000)))))))</f>
        <v>1.361306377482943</v>
      </c>
      <c r="AC1490">
        <f t="shared" si="157"/>
        <v>1488</v>
      </c>
      <c r="AD1490">
        <f t="shared" si="154"/>
        <v>1336.3592331405505</v>
      </c>
      <c r="AE1490">
        <v>0</v>
      </c>
      <c r="AF1490">
        <v>0</v>
      </c>
      <c r="AG1490">
        <f t="shared" si="155"/>
        <v>48.073278261653101</v>
      </c>
      <c r="AH1490">
        <f t="shared" si="152"/>
        <v>96.146556523306202</v>
      </c>
      <c r="AI1490">
        <f t="shared" si="156"/>
        <v>-6.1465565233062023</v>
      </c>
      <c r="AJ1490">
        <f>(1/9.81)*(SQRT(9.81*2*Basic!$C$4)*SIN(RADIANS(AI1490))+(SQRT((SQRT(9.81*2*Basic!$C$4)*SIN(RADIANS(AI1490))*SQRT(9.81*2*Basic!$C$4)*SIN(RADIANS(AI1490)))-19.62*(-Basic!$C$3))))*SQRT(9.81*2*Basic!$C$4)*COS(RADIANS(AI1490))</f>
        <v>3.7697873098398511</v>
      </c>
    </row>
    <row r="1491" spans="6:36" x14ac:dyDescent="0.3">
      <c r="F1491" s="36">
        <f t="shared" si="153"/>
        <v>3.7663751506605672</v>
      </c>
      <c r="G1491" s="36">
        <f>Tool!$D$10+('Trajectory Map'!F1491*SIN(RADIANS(90-2*DEGREES(ASIN($D$5/2000))))/COS(RADIANS(90-2*DEGREES(ASIN($D$5/2000))))-('Trajectory Map'!F1491*'Trajectory Map'!F1491/((Tool!$D$9-Tool!$D$10)*4*COS(RADIANS(90-2*DEGREES(ASIN($D$5/2000))))*COS(RADIANS(90-2*DEGREES(ASIN($D$5/2000)))))))</f>
        <v>1.3684195723121095</v>
      </c>
      <c r="AC1491">
        <f t="shared" si="157"/>
        <v>1489</v>
      </c>
      <c r="AD1491">
        <f t="shared" si="154"/>
        <v>1335.2449213533823</v>
      </c>
      <c r="AE1491">
        <v>0</v>
      </c>
      <c r="AF1491">
        <v>0</v>
      </c>
      <c r="AG1491">
        <f t="shared" si="155"/>
        <v>48.11617067649</v>
      </c>
      <c r="AH1491">
        <f t="shared" si="152"/>
        <v>96.232341352980001</v>
      </c>
      <c r="AI1491">
        <f t="shared" si="156"/>
        <v>-6.2323413529800007</v>
      </c>
      <c r="AJ1491">
        <f>(1/9.81)*(SQRT(9.81*2*Basic!$C$4)*SIN(RADIANS(AI1491))+(SQRT((SQRT(9.81*2*Basic!$C$4)*SIN(RADIANS(AI1491))*SQRT(9.81*2*Basic!$C$4)*SIN(RADIANS(AI1491)))-19.62*(-Basic!$C$3))))*SQRT(9.81*2*Basic!$C$4)*COS(RADIANS(AI1491))</f>
        <v>3.7663751506605672</v>
      </c>
    </row>
    <row r="1492" spans="6:36" x14ac:dyDescent="0.3">
      <c r="F1492" s="36">
        <f t="shared" si="153"/>
        <v>3.7629552567416233</v>
      </c>
      <c r="G1492" s="36">
        <f>Tool!$D$10+('Trajectory Map'!F1492*SIN(RADIANS(90-2*DEGREES(ASIN($D$5/2000))))/COS(RADIANS(90-2*DEGREES(ASIN($D$5/2000))))-('Trajectory Map'!F1492*'Trajectory Map'!F1492/((Tool!$D$9-Tool!$D$10)*4*COS(RADIANS(90-2*DEGREES(ASIN($D$5/2000))))*COS(RADIANS(90-2*DEGREES(ASIN($D$5/2000)))))))</f>
        <v>1.375540301378217</v>
      </c>
      <c r="AC1492">
        <f t="shared" si="157"/>
        <v>1490</v>
      </c>
      <c r="AD1492">
        <f t="shared" si="154"/>
        <v>1334.1289293018124</v>
      </c>
      <c r="AE1492">
        <v>0</v>
      </c>
      <c r="AF1492">
        <v>0</v>
      </c>
      <c r="AG1492">
        <f t="shared" si="155"/>
        <v>48.159098928610781</v>
      </c>
      <c r="AH1492">
        <f t="shared" si="152"/>
        <v>96.318197857221563</v>
      </c>
      <c r="AI1492">
        <f t="shared" si="156"/>
        <v>-6.3181978572215627</v>
      </c>
      <c r="AJ1492">
        <f>(1/9.81)*(SQRT(9.81*2*Basic!$C$4)*SIN(RADIANS(AI1492))+(SQRT((SQRT(9.81*2*Basic!$C$4)*SIN(RADIANS(AI1492))*SQRT(9.81*2*Basic!$C$4)*SIN(RADIANS(AI1492)))-19.62*(-Basic!$C$3))))*SQRT(9.81*2*Basic!$C$4)*COS(RADIANS(AI1492))</f>
        <v>3.7629552567416233</v>
      </c>
    </row>
    <row r="1493" spans="6:36" x14ac:dyDescent="0.3">
      <c r="F1493" s="36">
        <f t="shared" si="153"/>
        <v>3.7595276306362289</v>
      </c>
      <c r="G1493" s="36">
        <f>Tool!$D$10+('Trajectory Map'!F1493*SIN(RADIANS(90-2*DEGREES(ASIN($D$5/2000))))/COS(RADIANS(90-2*DEGREES(ASIN($D$5/2000))))-('Trajectory Map'!F1493*'Trajectory Map'!F1493/((Tool!$D$9-Tool!$D$10)*4*COS(RADIANS(90-2*DEGREES(ASIN($D$5/2000))))*COS(RADIANS(90-2*DEGREES(ASIN($D$5/2000)))))))</f>
        <v>1.3826685010245234</v>
      </c>
      <c r="AC1493">
        <f t="shared" si="157"/>
        <v>1491</v>
      </c>
      <c r="AD1493">
        <f t="shared" si="154"/>
        <v>1333.0112527657072</v>
      </c>
      <c r="AE1493">
        <v>0</v>
      </c>
      <c r="AF1493">
        <v>0</v>
      </c>
      <c r="AG1493">
        <f t="shared" si="155"/>
        <v>48.202063132152496</v>
      </c>
      <c r="AH1493">
        <f t="shared" si="152"/>
        <v>96.404126264304992</v>
      </c>
      <c r="AI1493">
        <f t="shared" si="156"/>
        <v>-6.4041262643049919</v>
      </c>
      <c r="AJ1493">
        <f>(1/9.81)*(SQRT(9.81*2*Basic!$C$4)*SIN(RADIANS(AI1493))+(SQRT((SQRT(9.81*2*Basic!$C$4)*SIN(RADIANS(AI1493))*SQRT(9.81*2*Basic!$C$4)*SIN(RADIANS(AI1493)))-19.62*(-Basic!$C$3))))*SQRT(9.81*2*Basic!$C$4)*COS(RADIANS(AI1493))</f>
        <v>3.7595276306362289</v>
      </c>
    </row>
    <row r="1494" spans="6:36" x14ac:dyDescent="0.3">
      <c r="F1494" s="36">
        <f t="shared" si="153"/>
        <v>3.7560922748625751</v>
      </c>
      <c r="G1494" s="36">
        <f>Tool!$D$10+('Trajectory Map'!F1494*SIN(RADIANS(90-2*DEGREES(ASIN($D$5/2000))))/COS(RADIANS(90-2*DEGREES(ASIN($D$5/2000))))-('Trajectory Map'!F1494*'Trajectory Map'!F1494/((Tool!$D$9-Tool!$D$10)*4*COS(RADIANS(90-2*DEGREES(ASIN($D$5/2000))))*COS(RADIANS(90-2*DEGREES(ASIN($D$5/2000)))))))</f>
        <v>1.3898041075608036</v>
      </c>
      <c r="AC1494">
        <f t="shared" si="157"/>
        <v>1492</v>
      </c>
      <c r="AD1494">
        <f t="shared" si="154"/>
        <v>1331.8918875043876</v>
      </c>
      <c r="AE1494">
        <v>0</v>
      </c>
      <c r="AF1494">
        <v>0</v>
      </c>
      <c r="AG1494">
        <f t="shared" si="155"/>
        <v>48.245063401811805</v>
      </c>
      <c r="AH1494">
        <f t="shared" si="152"/>
        <v>96.49012680362361</v>
      </c>
      <c r="AI1494">
        <f t="shared" si="156"/>
        <v>-6.4901268036236104</v>
      </c>
      <c r="AJ1494">
        <f>(1/9.81)*(SQRT(9.81*2*Basic!$C$4)*SIN(RADIANS(AI1494))+(SQRT((SQRT(9.81*2*Basic!$C$4)*SIN(RADIANS(AI1494))*SQRT(9.81*2*Basic!$C$4)*SIN(RADIANS(AI1494)))-19.62*(-Basic!$C$3))))*SQRT(9.81*2*Basic!$C$4)*COS(RADIANS(AI1494))</f>
        <v>3.7560922748625751</v>
      </c>
    </row>
    <row r="1495" spans="6:36" x14ac:dyDescent="0.3">
      <c r="F1495" s="36">
        <f t="shared" si="153"/>
        <v>3.7526491919034131</v>
      </c>
      <c r="G1495" s="36">
        <f>Tool!$D$10+('Trajectory Map'!F1495*SIN(RADIANS(90-2*DEGREES(ASIN($D$5/2000))))/COS(RADIANS(90-2*DEGREES(ASIN($D$5/2000))))-('Trajectory Map'!F1495*'Trajectory Map'!F1495/((Tool!$D$9-Tool!$D$10)*4*COS(RADIANS(90-2*DEGREES(ASIN($D$5/2000))))*COS(RADIANS(90-2*DEGREES(ASIN($D$5/2000)))))))</f>
        <v>1.3969470572639318</v>
      </c>
      <c r="AC1495">
        <f t="shared" si="157"/>
        <v>1493</v>
      </c>
      <c r="AD1495">
        <f t="shared" si="154"/>
        <v>1330.7708292564878</v>
      </c>
      <c r="AE1495">
        <v>0</v>
      </c>
      <c r="AF1495">
        <v>0</v>
      </c>
      <c r="AG1495">
        <f t="shared" si="155"/>
        <v>48.28809985284903</v>
      </c>
      <c r="AH1495">
        <f t="shared" si="152"/>
        <v>96.576199705698059</v>
      </c>
      <c r="AI1495">
        <f t="shared" si="156"/>
        <v>-6.576199705698059</v>
      </c>
      <c r="AJ1495">
        <f>(1/9.81)*(SQRT(9.81*2*Basic!$C$4)*SIN(RADIANS(AI1495))+(SQRT((SQRT(9.81*2*Basic!$C$4)*SIN(RADIANS(AI1495))*SQRT(9.81*2*Basic!$C$4)*SIN(RADIANS(AI1495)))-19.62*(-Basic!$C$3))))*SQRT(9.81*2*Basic!$C$4)*COS(RADIANS(AI1495))</f>
        <v>3.7526491919034131</v>
      </c>
    </row>
    <row r="1496" spans="6:36" x14ac:dyDescent="0.3">
      <c r="F1496" s="36">
        <f t="shared" si="153"/>
        <v>3.7491983842056729</v>
      </c>
      <c r="G1496" s="36">
        <f>Tool!$D$10+('Trajectory Map'!F1496*SIN(RADIANS(90-2*DEGREES(ASIN($D$5/2000))))/COS(RADIANS(90-2*DEGREES(ASIN($D$5/2000))))-('Trajectory Map'!F1496*'Trajectory Map'!F1496/((Tool!$D$9-Tool!$D$10)*4*COS(RADIANS(90-2*DEGREES(ASIN($D$5/2000))))*COS(RADIANS(90-2*DEGREES(ASIN($D$5/2000)))))))</f>
        <v>1.4040972863783585</v>
      </c>
      <c r="AC1496">
        <f t="shared" si="157"/>
        <v>1494</v>
      </c>
      <c r="AD1496">
        <f t="shared" si="154"/>
        <v>1329.6480737398149</v>
      </c>
      <c r="AE1496">
        <v>0</v>
      </c>
      <c r="AF1496">
        <v>0</v>
      </c>
      <c r="AG1496">
        <f t="shared" si="155"/>
        <v>48.331172601091929</v>
      </c>
      <c r="AH1496">
        <f t="shared" si="152"/>
        <v>96.662345202183857</v>
      </c>
      <c r="AI1496">
        <f t="shared" si="156"/>
        <v>-6.6623452021838574</v>
      </c>
      <c r="AJ1496">
        <f>(1/9.81)*(SQRT(9.81*2*Basic!$C$4)*SIN(RADIANS(AI1496))+(SQRT((SQRT(9.81*2*Basic!$C$4)*SIN(RADIANS(AI1496))*SQRT(9.81*2*Basic!$C$4)*SIN(RADIANS(AI1496)))-19.62*(-Basic!$C$3))))*SQRT(9.81*2*Basic!$C$4)*COS(RADIANS(AI1496))</f>
        <v>3.7491983842056729</v>
      </c>
    </row>
    <row r="1497" spans="6:36" x14ac:dyDescent="0.3">
      <c r="F1497" s="36">
        <f t="shared" si="153"/>
        <v>3.7457398541800599</v>
      </c>
      <c r="G1497" s="36">
        <f>Tool!$D$10+('Trajectory Map'!F1497*SIN(RADIANS(90-2*DEGREES(ASIN($D$5/2000))))/COS(RADIANS(90-2*DEGREES(ASIN($D$5/2000))))-('Trajectory Map'!F1497*'Trajectory Map'!F1497/((Tool!$D$9-Tool!$D$10)*4*COS(RADIANS(90-2*DEGREES(ASIN($D$5/2000))))*COS(RADIANS(90-2*DEGREES(ASIN($D$5/2000)))))))</f>
        <v>1.4112547311166361</v>
      </c>
      <c r="AC1497">
        <f t="shared" si="157"/>
        <v>1495</v>
      </c>
      <c r="AD1497">
        <f t="shared" si="154"/>
        <v>1328.5236166512059</v>
      </c>
      <c r="AE1497">
        <v>0</v>
      </c>
      <c r="AF1497">
        <v>0</v>
      </c>
      <c r="AG1497">
        <f t="shared" si="155"/>
        <v>48.374281762939731</v>
      </c>
      <c r="AH1497">
        <f t="shared" si="152"/>
        <v>96.748563525879462</v>
      </c>
      <c r="AI1497">
        <f t="shared" si="156"/>
        <v>-6.7485635258794616</v>
      </c>
      <c r="AJ1497">
        <f>(1/9.81)*(SQRT(9.81*2*Basic!$C$4)*SIN(RADIANS(AI1497))+(SQRT((SQRT(9.81*2*Basic!$C$4)*SIN(RADIANS(AI1497))*SQRT(9.81*2*Basic!$C$4)*SIN(RADIANS(AI1497)))-19.62*(-Basic!$C$3))))*SQRT(9.81*2*Basic!$C$4)*COS(RADIANS(AI1497))</f>
        <v>3.7457398541800599</v>
      </c>
    </row>
    <row r="1498" spans="6:36" x14ac:dyDescent="0.3">
      <c r="F1498" s="36">
        <f t="shared" si="153"/>
        <v>3.742273604200653</v>
      </c>
      <c r="G1498" s="36">
        <f>Tool!$D$10+('Trajectory Map'!F1498*SIN(RADIANS(90-2*DEGREES(ASIN($D$5/2000))))/COS(RADIANS(90-2*DEGREES(ASIN($D$5/2000))))-('Trajectory Map'!F1498*'Trajectory Map'!F1498/((Tool!$D$9-Tool!$D$10)*4*COS(RADIANS(90-2*DEGREES(ASIN($D$5/2000))))*COS(RADIANS(90-2*DEGREES(ASIN($D$5/2000)))))))</f>
        <v>1.4184193276599215</v>
      </c>
      <c r="AC1498">
        <f t="shared" si="157"/>
        <v>1496</v>
      </c>
      <c r="AD1498">
        <f t="shared" si="154"/>
        <v>1327.3974536663841</v>
      </c>
      <c r="AE1498">
        <v>0</v>
      </c>
      <c r="AF1498">
        <v>0</v>
      </c>
      <c r="AG1498">
        <f t="shared" si="155"/>
        <v>48.41742745536704</v>
      </c>
      <c r="AH1498">
        <f t="shared" si="152"/>
        <v>96.83485491073408</v>
      </c>
      <c r="AI1498">
        <f t="shared" si="156"/>
        <v>-6.8348549107340801</v>
      </c>
      <c r="AJ1498">
        <f>(1/9.81)*(SQRT(9.81*2*Basic!$C$4)*SIN(RADIANS(AI1498))+(SQRT((SQRT(9.81*2*Basic!$C$4)*SIN(RADIANS(AI1498))*SQRT(9.81*2*Basic!$C$4)*SIN(RADIANS(AI1498)))-19.62*(-Basic!$C$3))))*SQRT(9.81*2*Basic!$C$4)*COS(RADIANS(AI1498))</f>
        <v>3.742273604200653</v>
      </c>
    </row>
    <row r="1499" spans="6:36" x14ac:dyDescent="0.3">
      <c r="F1499" s="36">
        <f t="shared" si="153"/>
        <v>3.7387996366044907</v>
      </c>
      <c r="G1499" s="36">
        <f>Tool!$D$10+('Trajectory Map'!F1499*SIN(RADIANS(90-2*DEGREES(ASIN($D$5/2000))))/COS(RADIANS(90-2*DEGREES(ASIN($D$5/2000))))-('Trajectory Map'!F1499*'Trajectory Map'!F1499/((Tool!$D$9-Tool!$D$10)*4*COS(RADIANS(90-2*DEGREES(ASIN($D$5/2000))))*COS(RADIANS(90-2*DEGREES(ASIN($D$5/2000)))))))</f>
        <v>1.4255910121585025</v>
      </c>
      <c r="AC1499">
        <f t="shared" si="157"/>
        <v>1497</v>
      </c>
      <c r="AD1499">
        <f t="shared" si="154"/>
        <v>1326.2695804398138</v>
      </c>
      <c r="AE1499">
        <v>0</v>
      </c>
      <c r="AF1499">
        <v>0</v>
      </c>
      <c r="AG1499">
        <f t="shared" si="155"/>
        <v>48.460609795927915</v>
      </c>
      <c r="AH1499">
        <f t="shared" si="152"/>
        <v>96.921219591855831</v>
      </c>
      <c r="AI1499">
        <f t="shared" si="156"/>
        <v>-6.9212195918558308</v>
      </c>
      <c r="AJ1499">
        <f>(1/9.81)*(SQRT(9.81*2*Basic!$C$4)*SIN(RADIANS(AI1499))+(SQRT((SQRT(9.81*2*Basic!$C$4)*SIN(RADIANS(AI1499))*SQRT(9.81*2*Basic!$C$4)*SIN(RADIANS(AI1499)))-19.62*(-Basic!$C$3))))*SQRT(9.81*2*Basic!$C$4)*COS(RADIANS(AI1499))</f>
        <v>3.7387996366044907</v>
      </c>
    </row>
    <row r="1500" spans="6:36" x14ac:dyDescent="0.3">
      <c r="F1500" s="36">
        <f t="shared" si="153"/>
        <v>3.7353179536911774</v>
      </c>
      <c r="G1500" s="36">
        <f>Tool!$D$10+('Trajectory Map'!F1500*SIN(RADIANS(90-2*DEGREES(ASIN($D$5/2000))))/COS(RADIANS(90-2*DEGREES(ASIN($D$5/2000))))-('Trajectory Map'!F1500*'Trajectory Map'!F1500/((Tool!$D$9-Tool!$D$10)*4*COS(RADIANS(90-2*DEGREES(ASIN($D$5/2000))))*COS(RADIANS(90-2*DEGREES(ASIN($D$5/2000)))))))</f>
        <v>1.432769720732268</v>
      </c>
      <c r="AC1500">
        <f t="shared" si="157"/>
        <v>1498</v>
      </c>
      <c r="AD1500">
        <f t="shared" si="154"/>
        <v>1325.1399926045549</v>
      </c>
      <c r="AE1500">
        <v>0</v>
      </c>
      <c r="AF1500">
        <v>0</v>
      </c>
      <c r="AG1500">
        <f t="shared" si="155"/>
        <v>48.503828902759864</v>
      </c>
      <c r="AH1500">
        <f t="shared" si="152"/>
        <v>97.007657805519727</v>
      </c>
      <c r="AI1500">
        <f t="shared" si="156"/>
        <v>-7.0076578055197274</v>
      </c>
      <c r="AJ1500">
        <f>(1/9.81)*(SQRT(9.81*2*Basic!$C$4)*SIN(RADIANS(AI1500))+(SQRT((SQRT(9.81*2*Basic!$C$4)*SIN(RADIANS(AI1500))*SQRT(9.81*2*Basic!$C$4)*SIN(RADIANS(AI1500)))-19.62*(-Basic!$C$3))))*SQRT(9.81*2*Basic!$C$4)*COS(RADIANS(AI1500))</f>
        <v>3.7353179536911774</v>
      </c>
    </row>
    <row r="1501" spans="6:36" x14ac:dyDescent="0.3">
      <c r="F1501" s="36">
        <f t="shared" si="153"/>
        <v>3.731828557722451</v>
      </c>
      <c r="G1501" s="36">
        <f>Tool!$D$10+('Trajectory Map'!F1501*SIN(RADIANS(90-2*DEGREES(ASIN($D$5/2000))))/COS(RADIANS(90-2*DEGREES(ASIN($D$5/2000))))-('Trajectory Map'!F1501*'Trajectory Map'!F1501/((Tool!$D$9-Tool!$D$10)*4*COS(RADIANS(90-2*DEGREES(ASIN($D$5/2000))))*COS(RADIANS(90-2*DEGREES(ASIN($D$5/2000)))))))</f>
        <v>1.4399553894712516</v>
      </c>
      <c r="AC1501">
        <f t="shared" si="157"/>
        <v>1499</v>
      </c>
      <c r="AD1501">
        <f t="shared" si="154"/>
        <v>1324.0086857721137</v>
      </c>
      <c r="AE1501">
        <v>0</v>
      </c>
      <c r="AF1501">
        <v>0</v>
      </c>
      <c r="AG1501">
        <f t="shared" si="155"/>
        <v>48.547084894588025</v>
      </c>
      <c r="AH1501">
        <f t="shared" si="152"/>
        <v>97.09416978917605</v>
      </c>
      <c r="AI1501">
        <f t="shared" si="156"/>
        <v>-7.0941697891760498</v>
      </c>
      <c r="AJ1501">
        <f>(1/9.81)*(SQRT(9.81*2*Basic!$C$4)*SIN(RADIANS(AI1501))+(SQRT((SQRT(9.81*2*Basic!$C$4)*SIN(RADIANS(AI1501))*SQRT(9.81*2*Basic!$C$4)*SIN(RADIANS(AI1501)))-19.62*(-Basic!$C$3))))*SQRT(9.81*2*Basic!$C$4)*COS(RADIANS(AI1501))</f>
        <v>3.731828557722451</v>
      </c>
    </row>
    <row r="1502" spans="6:36" x14ac:dyDescent="0.3">
      <c r="F1502" s="36">
        <f t="shared" si="153"/>
        <v>3.7283314509217873</v>
      </c>
      <c r="G1502" s="36">
        <f>Tool!$D$10+('Trajectory Map'!F1502*SIN(RADIANS(90-2*DEGREES(ASIN($D$5/2000))))/COS(RADIANS(90-2*DEGREES(ASIN($D$5/2000))))-('Trajectory Map'!F1502*'Trajectory Map'!F1502/((Tool!$D$9-Tool!$D$10)*4*COS(RADIANS(90-2*DEGREES(ASIN($D$5/2000))))*COS(RADIANS(90-2*DEGREES(ASIN($D$5/2000)))))))</f>
        <v>1.4471479544360855</v>
      </c>
      <c r="AC1502">
        <f t="shared" si="157"/>
        <v>1500</v>
      </c>
      <c r="AD1502">
        <f t="shared" si="154"/>
        <v>1322.8756555322952</v>
      </c>
      <c r="AE1502">
        <v>0</v>
      </c>
      <c r="AF1502">
        <v>0</v>
      </c>
      <c r="AG1502">
        <f t="shared" si="155"/>
        <v>48.590377890729144</v>
      </c>
      <c r="AH1502">
        <f t="shared" si="152"/>
        <v>97.180755781458288</v>
      </c>
      <c r="AI1502">
        <f t="shared" si="156"/>
        <v>-7.1807557814582879</v>
      </c>
      <c r="AJ1502">
        <f>(1/9.81)*(SQRT(9.81*2*Basic!$C$4)*SIN(RADIANS(AI1502))+(SQRT((SQRT(9.81*2*Basic!$C$4)*SIN(RADIANS(AI1502))*SQRT(9.81*2*Basic!$C$4)*SIN(RADIANS(AI1502)))-19.62*(-Basic!$C$3))))*SQRT(9.81*2*Basic!$C$4)*COS(RADIANS(AI1502))</f>
        <v>3.7283314509217873</v>
      </c>
    </row>
    <row r="1503" spans="6:36" x14ac:dyDescent="0.3">
      <c r="F1503" s="36">
        <f t="shared" si="153"/>
        <v>3.724826635473967</v>
      </c>
      <c r="G1503" s="36">
        <f>Tool!$D$10+('Trajectory Map'!F1503*SIN(RADIANS(90-2*DEGREES(ASIN($D$5/2000))))/COS(RADIANS(90-2*DEGREES(ASIN($D$5/2000))))-('Trajectory Map'!F1503*'Trajectory Map'!F1503/((Tool!$D$9-Tool!$D$10)*4*COS(RADIANS(90-2*DEGREES(ASIN($D$5/2000))))*COS(RADIANS(90-2*DEGREES(ASIN($D$5/2000)))))))</f>
        <v>1.4543473516585279</v>
      </c>
      <c r="AC1503">
        <f t="shared" si="157"/>
        <v>1501</v>
      </c>
      <c r="AD1503">
        <f t="shared" si="154"/>
        <v>1321.7408974530522</v>
      </c>
      <c r="AE1503">
        <v>0</v>
      </c>
      <c r="AF1503">
        <v>0</v>
      </c>
      <c r="AG1503">
        <f t="shared" si="155"/>
        <v>48.633708011095884</v>
      </c>
      <c r="AH1503">
        <f t="shared" si="152"/>
        <v>97.267416022191767</v>
      </c>
      <c r="AI1503">
        <f t="shared" si="156"/>
        <v>-7.2674160221917674</v>
      </c>
      <c r="AJ1503">
        <f>(1/9.81)*(SQRT(9.81*2*Basic!$C$4)*SIN(RADIANS(AI1503))+(SQRT((SQRT(9.81*2*Basic!$C$4)*SIN(RADIANS(AI1503))*SQRT(9.81*2*Basic!$C$4)*SIN(RADIANS(AI1503)))-19.62*(-Basic!$C$3))))*SQRT(9.81*2*Basic!$C$4)*COS(RADIANS(AI1503))</f>
        <v>3.724826635473967</v>
      </c>
    </row>
    <row r="1504" spans="6:36" x14ac:dyDescent="0.3">
      <c r="F1504" s="36">
        <f t="shared" si="153"/>
        <v>3.721314113524659</v>
      </c>
      <c r="G1504" s="36">
        <f>Tool!$D$10+('Trajectory Map'!F1504*SIN(RADIANS(90-2*DEGREES(ASIN($D$5/2000))))/COS(RADIANS(90-2*DEGREES(ASIN($D$5/2000))))-('Trajectory Map'!F1504*'Trajectory Map'!F1504/((Tool!$D$9-Tool!$D$10)*4*COS(RADIANS(90-2*DEGREES(ASIN($D$5/2000))))*COS(RADIANS(90-2*DEGREES(ASIN($D$5/2000)))))))</f>
        <v>1.4615535171419411</v>
      </c>
      <c r="AC1504">
        <f t="shared" si="157"/>
        <v>1502</v>
      </c>
      <c r="AD1504">
        <f t="shared" si="154"/>
        <v>1320.6044070803339</v>
      </c>
      <c r="AE1504">
        <v>0</v>
      </c>
      <c r="AF1504">
        <v>0</v>
      </c>
      <c r="AG1504">
        <f t="shared" si="155"/>
        <v>48.677075376200946</v>
      </c>
      <c r="AH1504">
        <f t="shared" si="152"/>
        <v>97.354150752401893</v>
      </c>
      <c r="AI1504">
        <f t="shared" si="156"/>
        <v>-7.3541507524018925</v>
      </c>
      <c r="AJ1504">
        <f>(1/9.81)*(SQRT(9.81*2*Basic!$C$4)*SIN(RADIANS(AI1504))+(SQRT((SQRT(9.81*2*Basic!$C$4)*SIN(RADIANS(AI1504))*SQRT(9.81*2*Basic!$C$4)*SIN(RADIANS(AI1504)))-19.62*(-Basic!$C$3))))*SQRT(9.81*2*Basic!$C$4)*COS(RADIANS(AI1504))</f>
        <v>3.721314113524659</v>
      </c>
    </row>
    <row r="1505" spans="6:36" x14ac:dyDescent="0.3">
      <c r="F1505" s="36">
        <f t="shared" si="153"/>
        <v>3.7177938871800009</v>
      </c>
      <c r="G1505" s="36">
        <f>Tool!$D$10+('Trajectory Map'!F1505*SIN(RADIANS(90-2*DEGREES(ASIN($D$5/2000))))/COS(RADIANS(90-2*DEGREES(ASIN($D$5/2000))))-('Trajectory Map'!F1505*'Trajectory Map'!F1505/((Tool!$D$9-Tool!$D$10)*4*COS(RADIANS(90-2*DEGREES(ASIN($D$5/2000))))*COS(RADIANS(90-2*DEGREES(ASIN($D$5/2000)))))))</f>
        <v>1.4687663868617724</v>
      </c>
      <c r="AC1505">
        <f t="shared" si="157"/>
        <v>1503</v>
      </c>
      <c r="AD1505">
        <f t="shared" si="154"/>
        <v>1319.4661799379323</v>
      </c>
      <c r="AE1505">
        <v>0</v>
      </c>
      <c r="AF1505">
        <v>0</v>
      </c>
      <c r="AG1505">
        <f t="shared" si="155"/>
        <v>48.720480107161308</v>
      </c>
      <c r="AH1505">
        <f t="shared" si="152"/>
        <v>97.440960214322615</v>
      </c>
      <c r="AI1505">
        <f t="shared" si="156"/>
        <v>-7.4409602143226152</v>
      </c>
      <c r="AJ1505">
        <f>(1/9.81)*(SQRT(9.81*2*Basic!$C$4)*SIN(RADIANS(AI1505))+(SQRT((SQRT(9.81*2*Basic!$C$4)*SIN(RADIANS(AI1505))*SQRT(9.81*2*Basic!$C$4)*SIN(RADIANS(AI1505)))-19.62*(-Basic!$C$3))))*SQRT(9.81*2*Basic!$C$4)*COS(RADIANS(AI1505))</f>
        <v>3.7177938871800009</v>
      </c>
    </row>
    <row r="1506" spans="6:36" x14ac:dyDescent="0.3">
      <c r="F1506" s="36">
        <f t="shared" si="153"/>
        <v>3.7142659585061533</v>
      </c>
      <c r="G1506" s="36">
        <f>Tool!$D$10+('Trajectory Map'!F1506*SIN(RADIANS(90-2*DEGREES(ASIN($D$5/2000))))/COS(RADIANS(90-2*DEGREES(ASIN($D$5/2000))))-('Trajectory Map'!F1506*'Trajectory Map'!F1506/((Tool!$D$9-Tool!$D$10)*4*COS(RADIANS(90-2*DEGREES(ASIN($D$5/2000))))*COS(RADIANS(90-2*DEGREES(ASIN($D$5/2000)))))))</f>
        <v>1.4759858967660664</v>
      </c>
      <c r="AC1506">
        <f t="shared" si="157"/>
        <v>1504</v>
      </c>
      <c r="AD1506">
        <f t="shared" si="154"/>
        <v>1318.3262115273292</v>
      </c>
      <c r="AE1506">
        <v>0</v>
      </c>
      <c r="AF1506">
        <v>0</v>
      </c>
      <c r="AG1506">
        <f t="shared" si="155"/>
        <v>48.763922325702559</v>
      </c>
      <c r="AH1506">
        <f t="shared" si="152"/>
        <v>97.527844651405118</v>
      </c>
      <c r="AI1506">
        <f t="shared" si="156"/>
        <v>-7.5278446514051183</v>
      </c>
      <c r="AJ1506">
        <f>(1/9.81)*(SQRT(9.81*2*Basic!$C$4)*SIN(RADIANS(AI1506))+(SQRT((SQRT(9.81*2*Basic!$C$4)*SIN(RADIANS(AI1506))*SQRT(9.81*2*Basic!$C$4)*SIN(RADIANS(AI1506)))-19.62*(-Basic!$C$3))))*SQRT(9.81*2*Basic!$C$4)*COS(RADIANS(AI1506))</f>
        <v>3.7142659585061533</v>
      </c>
    </row>
    <row r="1507" spans="6:36" x14ac:dyDescent="0.3">
      <c r="F1507" s="36">
        <f t="shared" si="153"/>
        <v>3.7107303295288938</v>
      </c>
      <c r="G1507" s="36">
        <f>Tool!$D$10+('Trajectory Map'!F1507*SIN(RADIANS(90-2*DEGREES(ASIN($D$5/2000))))/COS(RADIANS(90-2*DEGREES(ASIN($D$5/2000))))-('Trajectory Map'!F1507*'Trajectory Map'!F1507/((Tool!$D$9-Tool!$D$10)*4*COS(RADIANS(90-2*DEGREES(ASIN($D$5/2000))))*COS(RADIANS(90-2*DEGREES(ASIN($D$5/2000)))))))</f>
        <v>1.4832119827759036</v>
      </c>
      <c r="AC1507">
        <f t="shared" si="157"/>
        <v>1505</v>
      </c>
      <c r="AD1507">
        <f t="shared" si="154"/>
        <v>1317.1844973275383</v>
      </c>
      <c r="AE1507">
        <v>0</v>
      </c>
      <c r="AF1507">
        <v>0</v>
      </c>
      <c r="AG1507">
        <f t="shared" si="155"/>
        <v>48.807402154163093</v>
      </c>
      <c r="AH1507">
        <f t="shared" si="152"/>
        <v>97.614804308326185</v>
      </c>
      <c r="AI1507">
        <f t="shared" si="156"/>
        <v>-7.6148043083261854</v>
      </c>
      <c r="AJ1507">
        <f>(1/9.81)*(SQRT(9.81*2*Basic!$C$4)*SIN(RADIANS(AI1507))+(SQRT((SQRT(9.81*2*Basic!$C$4)*SIN(RADIANS(AI1507))*SQRT(9.81*2*Basic!$C$4)*SIN(RADIANS(AI1507)))-19.62*(-Basic!$C$3))))*SQRT(9.81*2*Basic!$C$4)*COS(RADIANS(AI1507))</f>
        <v>3.7107303295288938</v>
      </c>
    </row>
    <row r="1508" spans="6:36" x14ac:dyDescent="0.3">
      <c r="F1508" s="36">
        <f t="shared" si="153"/>
        <v>3.707187002233157</v>
      </c>
      <c r="G1508" s="36">
        <f>Tool!$D$10+('Trajectory Map'!F1508*SIN(RADIANS(90-2*DEGREES(ASIN($D$5/2000))))/COS(RADIANS(90-2*DEGREES(ASIN($D$5/2000))))-('Trajectory Map'!F1508*'Trajectory Map'!F1508/((Tool!$D$9-Tool!$D$10)*4*COS(RADIANS(90-2*DEGREES(ASIN($D$5/2000))))*COS(RADIANS(90-2*DEGREES(ASIN($D$5/2000)))))))</f>
        <v>1.4904445807859208</v>
      </c>
      <c r="AC1508">
        <f t="shared" si="157"/>
        <v>1506</v>
      </c>
      <c r="AD1508">
        <f t="shared" si="154"/>
        <v>1316.0410327949505</v>
      </c>
      <c r="AE1508">
        <v>0</v>
      </c>
      <c r="AF1508">
        <v>0</v>
      </c>
      <c r="AG1508">
        <f t="shared" si="155"/>
        <v>48.850919715498634</v>
      </c>
      <c r="AH1508">
        <f t="shared" si="152"/>
        <v>97.701839430997268</v>
      </c>
      <c r="AI1508">
        <f t="shared" si="156"/>
        <v>-7.7018394309972678</v>
      </c>
      <c r="AJ1508">
        <f>(1/9.81)*(SQRT(9.81*2*Basic!$C$4)*SIN(RADIANS(AI1508))+(SQRT((SQRT(9.81*2*Basic!$C$4)*SIN(RADIANS(AI1508))*SQRT(9.81*2*Basic!$C$4)*SIN(RADIANS(AI1508)))-19.62*(-Basic!$C$3))))*SQRT(9.81*2*Basic!$C$4)*COS(RADIANS(AI1508))</f>
        <v>3.707187002233157</v>
      </c>
    </row>
    <row r="1509" spans="6:36" x14ac:dyDescent="0.3">
      <c r="F1509" s="36">
        <f t="shared" si="153"/>
        <v>3.7036359785626138</v>
      </c>
      <c r="G1509" s="36">
        <f>Tool!$D$10+('Trajectory Map'!F1509*SIN(RADIANS(90-2*DEGREES(ASIN($D$5/2000))))/COS(RADIANS(90-2*DEGREES(ASIN($D$5/2000))))-('Trajectory Map'!F1509*'Trajectory Map'!F1509/((Tool!$D$9-Tool!$D$10)*4*COS(RADIANS(90-2*DEGREES(ASIN($D$5/2000))))*COS(RADIANS(90-2*DEGREES(ASIN($D$5/2000)))))))</f>
        <v>1.4976836266647577</v>
      </c>
      <c r="AC1509">
        <f t="shared" si="157"/>
        <v>1507</v>
      </c>
      <c r="AD1509">
        <f t="shared" si="154"/>
        <v>1314.8958133631729</v>
      </c>
      <c r="AE1509">
        <v>0</v>
      </c>
      <c r="AF1509">
        <v>0</v>
      </c>
      <c r="AG1509">
        <f t="shared" si="155"/>
        <v>48.894475133286456</v>
      </c>
      <c r="AH1509">
        <f t="shared" si="152"/>
        <v>97.788950266572911</v>
      </c>
      <c r="AI1509">
        <f t="shared" si="156"/>
        <v>-7.7889502665729111</v>
      </c>
      <c r="AJ1509">
        <f>(1/9.81)*(SQRT(9.81*2*Basic!$C$4)*SIN(RADIANS(AI1509))+(SQRT((SQRT(9.81*2*Basic!$C$4)*SIN(RADIANS(AI1509))*SQRT(9.81*2*Basic!$C$4)*SIN(RADIANS(AI1509)))-19.62*(-Basic!$C$3))))*SQRT(9.81*2*Basic!$C$4)*COS(RADIANS(AI1509))</f>
        <v>3.7036359785626138</v>
      </c>
    </row>
    <row r="1510" spans="6:36" x14ac:dyDescent="0.3">
      <c r="F1510" s="36">
        <f t="shared" si="153"/>
        <v>3.700077260419218</v>
      </c>
      <c r="G1510" s="36">
        <f>Tool!$D$10+('Trajectory Map'!F1510*SIN(RADIANS(90-2*DEGREES(ASIN($D$5/2000))))/COS(RADIANS(90-2*DEGREES(ASIN($D$5/2000))))-('Trajectory Map'!F1510*'Trajectory Map'!F1510/((Tool!$D$9-Tool!$D$10)*4*COS(RADIANS(90-2*DEGREES(ASIN($D$5/2000))))*COS(RADIANS(90-2*DEGREES(ASIN($D$5/2000)))))))</f>
        <v>1.5049290562555449</v>
      </c>
      <c r="AC1510">
        <f t="shared" si="157"/>
        <v>1508</v>
      </c>
      <c r="AD1510">
        <f t="shared" si="154"/>
        <v>1313.7488344428702</v>
      </c>
      <c r="AE1510">
        <v>0</v>
      </c>
      <c r="AF1510">
        <v>0</v>
      </c>
      <c r="AG1510">
        <f t="shared" si="155"/>
        <v>48.938068531729954</v>
      </c>
      <c r="AH1510">
        <f t="shared" si="152"/>
        <v>97.876137063459907</v>
      </c>
      <c r="AI1510">
        <f t="shared" si="156"/>
        <v>-7.8761370634599075</v>
      </c>
      <c r="AJ1510">
        <f>(1/9.81)*(SQRT(9.81*2*Basic!$C$4)*SIN(RADIANS(AI1510))+(SQRT((SQRT(9.81*2*Basic!$C$4)*SIN(RADIANS(AI1510))*SQRT(9.81*2*Basic!$C$4)*SIN(RADIANS(AI1510)))-19.62*(-Basic!$C$3))))*SQRT(9.81*2*Basic!$C$4)*COS(RADIANS(AI1510))</f>
        <v>3.700077260419218</v>
      </c>
    </row>
    <row r="1511" spans="6:36" x14ac:dyDescent="0.3">
      <c r="F1511" s="36">
        <f t="shared" si="153"/>
        <v>3.6965108496627672</v>
      </c>
      <c r="G1511" s="36">
        <f>Tool!$D$10+('Trajectory Map'!F1511*SIN(RADIANS(90-2*DEGREES(ASIN($D$5/2000))))/COS(RADIANS(90-2*DEGREES(ASIN($D$5/2000))))-('Trajectory Map'!F1511*'Trajectory Map'!F1511/((Tool!$D$9-Tool!$D$10)*4*COS(RADIANS(90-2*DEGREES(ASIN($D$5/2000))))*COS(RADIANS(90-2*DEGREES(ASIN($D$5/2000)))))))</f>
        <v>1.5121808053763637</v>
      </c>
      <c r="AC1511">
        <f t="shared" si="157"/>
        <v>1509</v>
      </c>
      <c r="AD1511">
        <f t="shared" si="154"/>
        <v>1312.6000914216029</v>
      </c>
      <c r="AE1511">
        <v>0</v>
      </c>
      <c r="AF1511">
        <v>0</v>
      </c>
      <c r="AG1511">
        <f t="shared" si="155"/>
        <v>48.981700035663032</v>
      </c>
      <c r="AH1511">
        <f t="shared" si="152"/>
        <v>97.963400071326063</v>
      </c>
      <c r="AI1511">
        <f t="shared" si="156"/>
        <v>-7.9634000713260633</v>
      </c>
      <c r="AJ1511">
        <f>(1/9.81)*(SQRT(9.81*2*Basic!$C$4)*SIN(RADIANS(AI1511))+(SQRT((SQRT(9.81*2*Basic!$C$4)*SIN(RADIANS(AI1511))*SQRT(9.81*2*Basic!$C$4)*SIN(RADIANS(AI1511)))-19.62*(-Basic!$C$3))))*SQRT(9.81*2*Basic!$C$4)*COS(RADIANS(AI1511))</f>
        <v>3.6965108496627672</v>
      </c>
    </row>
    <row r="1512" spans="6:36" x14ac:dyDescent="0.3">
      <c r="F1512" s="36">
        <f t="shared" si="153"/>
        <v>3.6929367481104514</v>
      </c>
      <c r="G1512" s="36">
        <f>Tool!$D$10+('Trajectory Map'!F1512*SIN(RADIANS(90-2*DEGREES(ASIN($D$5/2000))))/COS(RADIANS(90-2*DEGREES(ASIN($D$5/2000))))-('Trajectory Map'!F1512*'Trajectory Map'!F1512/((Tool!$D$9-Tool!$D$10)*4*COS(RADIANS(90-2*DEGREES(ASIN($D$5/2000))))*COS(RADIANS(90-2*DEGREES(ASIN($D$5/2000)))))))</f>
        <v>1.5194388098207154</v>
      </c>
      <c r="AC1512">
        <f t="shared" si="157"/>
        <v>1510</v>
      </c>
      <c r="AD1512">
        <f t="shared" si="154"/>
        <v>1311.4495796636636</v>
      </c>
      <c r="AE1512">
        <v>0</v>
      </c>
      <c r="AF1512">
        <v>0</v>
      </c>
      <c r="AG1512">
        <f t="shared" si="155"/>
        <v>49.025369770554676</v>
      </c>
      <c r="AH1512">
        <f t="shared" si="152"/>
        <v>98.050739541109351</v>
      </c>
      <c r="AI1512">
        <f t="shared" si="156"/>
        <v>-8.0507395411093512</v>
      </c>
      <c r="AJ1512">
        <f>(1/9.81)*(SQRT(9.81*2*Basic!$C$4)*SIN(RADIANS(AI1512))+(SQRT((SQRT(9.81*2*Basic!$C$4)*SIN(RADIANS(AI1512))*SQRT(9.81*2*Basic!$C$4)*SIN(RADIANS(AI1512)))-19.62*(-Basic!$C$3))))*SQRT(9.81*2*Basic!$C$4)*COS(RADIANS(AI1512))</f>
        <v>3.6929367481104514</v>
      </c>
    </row>
    <row r="1513" spans="6:36" x14ac:dyDescent="0.3">
      <c r="F1513" s="36">
        <f t="shared" si="153"/>
        <v>3.689354957536402</v>
      </c>
      <c r="G1513" s="36">
        <f>Tool!$D$10+('Trajectory Map'!F1513*SIN(RADIANS(90-2*DEGREES(ASIN($D$5/2000))))/COS(RADIANS(90-2*DEGREES(ASIN($D$5/2000))))-('Trajectory Map'!F1513*'Trajectory Map'!F1513/((Tool!$D$9-Tool!$D$10)*4*COS(RADIANS(90-2*DEGREES(ASIN($D$5/2000))))*COS(RADIANS(90-2*DEGREES(ASIN($D$5/2000)))))))</f>
        <v>1.5267030053579758</v>
      </c>
      <c r="AC1513">
        <f t="shared" si="157"/>
        <v>1511</v>
      </c>
      <c r="AD1513">
        <f t="shared" si="154"/>
        <v>1310.2972945099139</v>
      </c>
      <c r="AE1513">
        <v>0</v>
      </c>
      <c r="AF1513">
        <v>0</v>
      </c>
      <c r="AG1513">
        <f t="shared" si="155"/>
        <v>49.06907786251346</v>
      </c>
      <c r="AH1513">
        <f t="shared" si="152"/>
        <v>98.13815572502692</v>
      </c>
      <c r="AI1513">
        <f t="shared" si="156"/>
        <v>-8.1381557250269196</v>
      </c>
      <c r="AJ1513">
        <f>(1/9.81)*(SQRT(9.81*2*Basic!$C$4)*SIN(RADIANS(AI1513))+(SQRT((SQRT(9.81*2*Basic!$C$4)*SIN(RADIANS(AI1513))*SQRT(9.81*2*Basic!$C$4)*SIN(RADIANS(AI1513)))-19.62*(-Basic!$C$3))))*SQRT(9.81*2*Basic!$C$4)*COS(RADIANS(AI1513))</f>
        <v>3.689354957536402</v>
      </c>
    </row>
    <row r="1514" spans="6:36" x14ac:dyDescent="0.3">
      <c r="F1514" s="36">
        <f t="shared" si="153"/>
        <v>3.6857654796712334</v>
      </c>
      <c r="G1514" s="36">
        <f>Tool!$D$10+('Trajectory Map'!F1514*SIN(RADIANS(90-2*DEGREES(ASIN($D$5/2000))))/COS(RADIANS(90-2*DEGREES(ASIN($D$5/2000))))-('Trajectory Map'!F1514*'Trajectory Map'!F1514/((Tool!$D$9-Tool!$D$10)*4*COS(RADIANS(90-2*DEGREES(ASIN($D$5/2000))))*COS(RADIANS(90-2*DEGREES(ASIN($D$5/2000)))))))</f>
        <v>1.5339733277338614</v>
      </c>
      <c r="AC1514">
        <f t="shared" si="157"/>
        <v>1512</v>
      </c>
      <c r="AD1514">
        <f t="shared" si="154"/>
        <v>1309.1432312776169</v>
      </c>
      <c r="AE1514">
        <v>0</v>
      </c>
      <c r="AF1514">
        <v>0</v>
      </c>
      <c r="AG1514">
        <f t="shared" si="155"/>
        <v>49.112824438292201</v>
      </c>
      <c r="AH1514">
        <f t="shared" si="152"/>
        <v>98.225648876584401</v>
      </c>
      <c r="AI1514">
        <f t="shared" si="156"/>
        <v>-8.2256488765844011</v>
      </c>
      <c r="AJ1514">
        <f>(1/9.81)*(SQRT(9.81*2*Basic!$C$4)*SIN(RADIANS(AI1514))+(SQRT((SQRT(9.81*2*Basic!$C$4)*SIN(RADIANS(AI1514))*SQRT(9.81*2*Basic!$C$4)*SIN(RADIANS(AI1514)))-19.62*(-Basic!$C$3))))*SQRT(9.81*2*Basic!$C$4)*COS(RADIANS(AI1514))</f>
        <v>3.6857654796712334</v>
      </c>
    </row>
    <row r="1515" spans="6:36" x14ac:dyDescent="0.3">
      <c r="F1515" s="36">
        <f t="shared" si="153"/>
        <v>3.6821683162015861</v>
      </c>
      <c r="G1515" s="36">
        <f>Tool!$D$10+('Trajectory Map'!F1515*SIN(RADIANS(90-2*DEGREES(ASIN($D$5/2000))))/COS(RADIANS(90-2*DEGREES(ASIN($D$5/2000))))-('Trajectory Map'!F1515*'Trajectory Map'!F1515/((Tool!$D$9-Tool!$D$10)*4*COS(RADIANS(90-2*DEGREES(ASIN($D$5/2000))))*COS(RADIANS(90-2*DEGREES(ASIN($D$5/2000)))))))</f>
        <v>1.541249712670878</v>
      </c>
      <c r="AC1515">
        <f t="shared" si="157"/>
        <v>1513</v>
      </c>
      <c r="AD1515">
        <f t="shared" si="154"/>
        <v>1307.9873852602707</v>
      </c>
      <c r="AE1515">
        <v>0</v>
      </c>
      <c r="AF1515">
        <v>0</v>
      </c>
      <c r="AG1515">
        <f t="shared" si="155"/>
        <v>49.156609625292539</v>
      </c>
      <c r="AH1515">
        <f t="shared" si="152"/>
        <v>98.313219250585078</v>
      </c>
      <c r="AI1515">
        <f t="shared" si="156"/>
        <v>-8.3132192505850782</v>
      </c>
      <c r="AJ1515">
        <f>(1/9.81)*(SQRT(9.81*2*Basic!$C$4)*SIN(RADIANS(AI1515))+(SQRT((SQRT(9.81*2*Basic!$C$4)*SIN(RADIANS(AI1515))*SQRT(9.81*2*Basic!$C$4)*SIN(RADIANS(AI1515)))-19.62*(-Basic!$C$3))))*SQRT(9.81*2*Basic!$C$4)*COS(RADIANS(AI1515))</f>
        <v>3.6821683162015861</v>
      </c>
    </row>
    <row r="1516" spans="6:36" x14ac:dyDescent="0.3">
      <c r="F1516" s="36">
        <f t="shared" si="153"/>
        <v>3.6785634687696649</v>
      </c>
      <c r="G1516" s="36">
        <f>Tool!$D$10+('Trajectory Map'!F1516*SIN(RADIANS(90-2*DEGREES(ASIN($D$5/2000))))/COS(RADIANS(90-2*DEGREES(ASIN($D$5/2000))))-('Trajectory Map'!F1516*'Trajectory Map'!F1516/((Tool!$D$9-Tool!$D$10)*4*COS(RADIANS(90-2*DEGREES(ASIN($D$5/2000))))*COS(RADIANS(90-2*DEGREES(ASIN($D$5/2000)))))))</f>
        <v>1.5485320958687643</v>
      </c>
      <c r="AC1516">
        <f t="shared" si="157"/>
        <v>1514</v>
      </c>
      <c r="AD1516">
        <f t="shared" si="154"/>
        <v>1306.8297517274391</v>
      </c>
      <c r="AE1516">
        <v>0</v>
      </c>
      <c r="AF1516">
        <v>0</v>
      </c>
      <c r="AG1516">
        <f t="shared" si="155"/>
        <v>49.200433551569667</v>
      </c>
      <c r="AH1516">
        <f t="shared" si="152"/>
        <v>98.400867103139333</v>
      </c>
      <c r="AI1516">
        <f t="shared" si="156"/>
        <v>-8.4008671031393334</v>
      </c>
      <c r="AJ1516">
        <f>(1/9.81)*(SQRT(9.81*2*Basic!$C$4)*SIN(RADIANS(AI1516))+(SQRT((SQRT(9.81*2*Basic!$C$4)*SIN(RADIANS(AI1516))*SQRT(9.81*2*Basic!$C$4)*SIN(RADIANS(AI1516)))-19.62*(-Basic!$C$3))))*SQRT(9.81*2*Basic!$C$4)*COS(RADIANS(AI1516))</f>
        <v>3.6785634687696649</v>
      </c>
    </row>
    <row r="1517" spans="6:36" x14ac:dyDescent="0.3">
      <c r="F1517" s="36">
        <f t="shared" si="153"/>
        <v>3.6749509389727639</v>
      </c>
      <c r="G1517" s="36">
        <f>Tool!$D$10+('Trajectory Map'!F1517*SIN(RADIANS(90-2*DEGREES(ASIN($D$5/2000))))/COS(RADIANS(90-2*DEGREES(ASIN($D$5/2000))))-('Trajectory Map'!F1517*'Trajectory Map'!F1517/((Tool!$D$9-Tool!$D$10)*4*COS(RADIANS(90-2*DEGREES(ASIN($D$5/2000))))*COS(RADIANS(90-2*DEGREES(ASIN($D$5/2000)))))))</f>
        <v>1.5558204130049584</v>
      </c>
      <c r="AC1517">
        <f t="shared" si="157"/>
        <v>1515</v>
      </c>
      <c r="AD1517">
        <f t="shared" si="154"/>
        <v>1305.6703259245803</v>
      </c>
      <c r="AE1517">
        <v>0</v>
      </c>
      <c r="AF1517">
        <v>0</v>
      </c>
      <c r="AG1517">
        <f t="shared" si="155"/>
        <v>49.244296345837078</v>
      </c>
      <c r="AH1517">
        <f t="shared" si="152"/>
        <v>98.488592691674157</v>
      </c>
      <c r="AI1517">
        <f t="shared" si="156"/>
        <v>-8.4885926916741568</v>
      </c>
      <c r="AJ1517">
        <f>(1/9.81)*(SQRT(9.81*2*Basic!$C$4)*SIN(RADIANS(AI1517))+(SQRT((SQRT(9.81*2*Basic!$C$4)*SIN(RADIANS(AI1517))*SQRT(9.81*2*Basic!$C$4)*SIN(RADIANS(AI1517)))-19.62*(-Basic!$C$3))))*SQRT(9.81*2*Basic!$C$4)*COS(RADIANS(AI1517))</f>
        <v>3.6749509389727639</v>
      </c>
    </row>
    <row r="1518" spans="6:36" x14ac:dyDescent="0.3">
      <c r="F1518" s="36">
        <f t="shared" si="153"/>
        <v>3.6713307283628036</v>
      </c>
      <c r="G1518" s="36">
        <f>Tool!$D$10+('Trajectory Map'!F1518*SIN(RADIANS(90-2*DEGREES(ASIN($D$5/2000))))/COS(RADIANS(90-2*DEGREES(ASIN($D$5/2000))))-('Trajectory Map'!F1518*'Trajectory Map'!F1518/((Tool!$D$9-Tool!$D$10)*4*COS(RADIANS(90-2*DEGREES(ASIN($D$5/2000))))*COS(RADIANS(90-2*DEGREES(ASIN($D$5/2000)))))))</f>
        <v>1.5631145997350249</v>
      </c>
      <c r="AC1518">
        <f t="shared" si="157"/>
        <v>1516</v>
      </c>
      <c r="AD1518">
        <f t="shared" si="154"/>
        <v>1304.5091030728763</v>
      </c>
      <c r="AE1518">
        <v>0</v>
      </c>
      <c r="AF1518">
        <v>0</v>
      </c>
      <c r="AG1518">
        <f t="shared" si="155"/>
        <v>49.288198137471269</v>
      </c>
      <c r="AH1518">
        <f t="shared" si="152"/>
        <v>98.576396274942539</v>
      </c>
      <c r="AI1518">
        <f t="shared" si="156"/>
        <v>-8.5763962749425389</v>
      </c>
      <c r="AJ1518">
        <f>(1/9.81)*(SQRT(9.81*2*Basic!$C$4)*SIN(RADIANS(AI1518))+(SQRT((SQRT(9.81*2*Basic!$C$4)*SIN(RADIANS(AI1518))*SQRT(9.81*2*Basic!$C$4)*SIN(RADIANS(AI1518)))-19.62*(-Basic!$C$3))))*SQRT(9.81*2*Basic!$C$4)*COS(RADIANS(AI1518))</f>
        <v>3.6713307283628036</v>
      </c>
    </row>
    <row r="1519" spans="6:36" x14ac:dyDescent="0.3">
      <c r="F1519" s="36">
        <f t="shared" si="153"/>
        <v>3.6677028384458557</v>
      </c>
      <c r="G1519" s="36">
        <f>Tool!$D$10+('Trajectory Map'!F1519*SIN(RADIANS(90-2*DEGREES(ASIN($D$5/2000))))/COS(RADIANS(90-2*DEGREES(ASIN($D$5/2000))))-('Trajectory Map'!F1519*'Trajectory Map'!F1519/((Tool!$D$9-Tool!$D$10)*4*COS(RADIANS(90-2*DEGREES(ASIN($D$5/2000))))*COS(RADIANS(90-2*DEGREES(ASIN($D$5/2000)))))))</f>
        <v>1.5704145916930892</v>
      </c>
      <c r="AC1519">
        <f t="shared" si="157"/>
        <v>1517</v>
      </c>
      <c r="AD1519">
        <f t="shared" si="154"/>
        <v>1303.3460783690571</v>
      </c>
      <c r="AE1519">
        <v>0</v>
      </c>
      <c r="AF1519">
        <v>0</v>
      </c>
      <c r="AG1519">
        <f t="shared" si="155"/>
        <v>49.332139056516596</v>
      </c>
      <c r="AH1519">
        <f t="shared" si="152"/>
        <v>98.664278113033191</v>
      </c>
      <c r="AI1519">
        <f t="shared" si="156"/>
        <v>-8.6642781130331912</v>
      </c>
      <c r="AJ1519">
        <f>(1/9.81)*(SQRT(9.81*2*Basic!$C$4)*SIN(RADIANS(AI1519))+(SQRT((SQRT(9.81*2*Basic!$C$4)*SIN(RADIANS(AI1519))*SQRT(9.81*2*Basic!$C$4)*SIN(RADIANS(AI1519)))-19.62*(-Basic!$C$3))))*SQRT(9.81*2*Basic!$C$4)*COS(RADIANS(AI1519))</f>
        <v>3.6677028384458557</v>
      </c>
    </row>
    <row r="1520" spans="6:36" x14ac:dyDescent="0.3">
      <c r="F1520" s="36">
        <f t="shared" si="153"/>
        <v>3.6640672706816595</v>
      </c>
      <c r="G1520" s="36">
        <f>Tool!$D$10+('Trajectory Map'!F1520*SIN(RADIANS(90-2*DEGREES(ASIN($D$5/2000))))/COS(RADIANS(90-2*DEGREES(ASIN($D$5/2000))))-('Trajectory Map'!F1520*'Trajectory Map'!F1520/((Tool!$D$9-Tool!$D$10)*4*COS(RADIANS(90-2*DEGREES(ASIN($D$5/2000))))*COS(RADIANS(90-2*DEGREES(ASIN($D$5/2000)))))))</f>
        <v>1.5777203244922955</v>
      </c>
      <c r="AC1520">
        <f t="shared" si="157"/>
        <v>1518</v>
      </c>
      <c r="AD1520">
        <f t="shared" si="154"/>
        <v>1302.1812469852266</v>
      </c>
      <c r="AE1520">
        <v>0</v>
      </c>
      <c r="AF1520">
        <v>0</v>
      </c>
      <c r="AG1520">
        <f t="shared" si="155"/>
        <v>49.376119233690169</v>
      </c>
      <c r="AH1520">
        <f t="shared" si="152"/>
        <v>98.752238467380337</v>
      </c>
      <c r="AI1520">
        <f t="shared" si="156"/>
        <v>-8.7522384673803373</v>
      </c>
      <c r="AJ1520">
        <f>(1/9.81)*(SQRT(9.81*2*Basic!$C$4)*SIN(RADIANS(AI1520))+(SQRT((SQRT(9.81*2*Basic!$C$4)*SIN(RADIANS(AI1520))*SQRT(9.81*2*Basic!$C$4)*SIN(RADIANS(AI1520)))-19.62*(-Basic!$C$3))))*SQRT(9.81*2*Basic!$C$4)*COS(RADIANS(AI1520))</f>
        <v>3.6640672706816595</v>
      </c>
    </row>
    <row r="1521" spans="6:36" x14ac:dyDescent="0.3">
      <c r="F1521" s="36">
        <f t="shared" si="153"/>
        <v>3.6604240264831489</v>
      </c>
      <c r="G1521" s="36">
        <f>Tool!$D$10+('Trajectory Map'!F1521*SIN(RADIANS(90-2*DEGREES(ASIN($D$5/2000))))/COS(RADIANS(90-2*DEGREES(ASIN($D$5/2000))))-('Trajectory Map'!F1521*'Trajectory Map'!F1521/((Tool!$D$9-Tool!$D$10)*4*COS(RADIANS(90-2*DEGREES(ASIN($D$5/2000))))*COS(RADIANS(90-2*DEGREES(ASIN($D$5/2000)))))))</f>
        <v>1.5850317337252067</v>
      </c>
      <c r="AC1521">
        <f t="shared" si="157"/>
        <v>1519</v>
      </c>
      <c r="AD1521">
        <f t="shared" si="154"/>
        <v>1301.0146040686861</v>
      </c>
      <c r="AE1521">
        <v>0</v>
      </c>
      <c r="AF1521">
        <v>0</v>
      </c>
      <c r="AG1521">
        <f t="shared" si="155"/>
        <v>49.420138800386667</v>
      </c>
      <c r="AH1521">
        <f t="shared" si="152"/>
        <v>98.840277600773334</v>
      </c>
      <c r="AI1521">
        <f t="shared" si="156"/>
        <v>-8.8402776007733337</v>
      </c>
      <c r="AJ1521">
        <f>(1/9.81)*(SQRT(9.81*2*Basic!$C$4)*SIN(RADIANS(AI1521))+(SQRT((SQRT(9.81*2*Basic!$C$4)*SIN(RADIANS(AI1521))*SQRT(9.81*2*Basic!$C$4)*SIN(RADIANS(AI1521)))-19.62*(-Basic!$C$3))))*SQRT(9.81*2*Basic!$C$4)*COS(RADIANS(AI1521))</f>
        <v>3.6604240264831489</v>
      </c>
    </row>
    <row r="1522" spans="6:36" x14ac:dyDescent="0.3">
      <c r="F1522" s="36">
        <f t="shared" si="153"/>
        <v>3.6567731072159524</v>
      </c>
      <c r="G1522" s="36">
        <f>Tool!$D$10+('Trajectory Map'!F1522*SIN(RADIANS(90-2*DEGREES(ASIN($D$5/2000))))/COS(RADIANS(90-2*DEGREES(ASIN($D$5/2000))))-('Trajectory Map'!F1522*'Trajectory Map'!F1522/((Tool!$D$9-Tool!$D$10)*4*COS(RADIANS(90-2*DEGREES(ASIN($D$5/2000))))*COS(RADIANS(90-2*DEGREES(ASIN($D$5/2000)))))))</f>
        <v>1.5923487549642696</v>
      </c>
      <c r="AC1522">
        <f t="shared" si="157"/>
        <v>1520</v>
      </c>
      <c r="AD1522">
        <f t="shared" si="154"/>
        <v>1299.8461447417537</v>
      </c>
      <c r="AE1522">
        <v>0</v>
      </c>
      <c r="AF1522">
        <v>0</v>
      </c>
      <c r="AG1522">
        <f t="shared" si="155"/>
        <v>49.464197888683444</v>
      </c>
      <c r="AH1522">
        <f t="shared" si="152"/>
        <v>98.928395777366887</v>
      </c>
      <c r="AI1522">
        <f t="shared" si="156"/>
        <v>-8.9283957773668874</v>
      </c>
      <c r="AJ1522">
        <f>(1/9.81)*(SQRT(9.81*2*Basic!$C$4)*SIN(RADIANS(AI1522))+(SQRT((SQRT(9.81*2*Basic!$C$4)*SIN(RADIANS(AI1522))*SQRT(9.81*2*Basic!$C$4)*SIN(RADIANS(AI1522)))-19.62*(-Basic!$C$3))))*SQRT(9.81*2*Basic!$C$4)*COS(RADIANS(AI1522))</f>
        <v>3.6567731072159524</v>
      </c>
    </row>
    <row r="1523" spans="6:36" x14ac:dyDescent="0.3">
      <c r="F1523" s="36">
        <f t="shared" si="153"/>
        <v>3.6531145141979176</v>
      </c>
      <c r="G1523" s="36">
        <f>Tool!$D$10+('Trajectory Map'!F1523*SIN(RADIANS(90-2*DEGREES(ASIN($D$5/2000))))/COS(RADIANS(90-2*DEGREES(ASIN($D$5/2000))))-('Trajectory Map'!F1523*'Trajectory Map'!F1523/((Tool!$D$9-Tool!$D$10)*4*COS(RADIANS(90-2*DEGREES(ASIN($D$5/2000))))*COS(RADIANS(90-2*DEGREES(ASIN($D$5/2000)))))))</f>
        <v>1.5996713237622049</v>
      </c>
      <c r="AC1523">
        <f t="shared" si="157"/>
        <v>1521</v>
      </c>
      <c r="AD1523">
        <f t="shared" si="154"/>
        <v>1298.6758641015856</v>
      </c>
      <c r="AE1523">
        <v>0</v>
      </c>
      <c r="AF1523">
        <v>0</v>
      </c>
      <c r="AG1523">
        <f t="shared" si="155"/>
        <v>49.508296631345338</v>
      </c>
      <c r="AH1523">
        <f t="shared" si="152"/>
        <v>99.016593262690677</v>
      </c>
      <c r="AI1523">
        <f t="shared" si="156"/>
        <v>-9.0165932626906766</v>
      </c>
      <c r="AJ1523">
        <f>(1/9.81)*(SQRT(9.81*2*Basic!$C$4)*SIN(RADIANS(AI1523))+(SQRT((SQRT(9.81*2*Basic!$C$4)*SIN(RADIANS(AI1523))*SQRT(9.81*2*Basic!$C$4)*SIN(RADIANS(AI1523)))-19.62*(-Basic!$C$3))))*SQRT(9.81*2*Basic!$C$4)*COS(RADIANS(AI1523))</f>
        <v>3.6531145141979176</v>
      </c>
    </row>
    <row r="1524" spans="6:36" x14ac:dyDescent="0.3">
      <c r="F1524" s="36">
        <f t="shared" si="153"/>
        <v>3.6494482486986084</v>
      </c>
      <c r="G1524" s="36">
        <f>Tool!$D$10+('Trajectory Map'!F1524*SIN(RADIANS(90-2*DEGREES(ASIN($D$5/2000))))/COS(RADIANS(90-2*DEGREES(ASIN($D$5/2000))))-('Trajectory Map'!F1524*'Trajectory Map'!F1524/((Tool!$D$9-Tool!$D$10)*4*COS(RADIANS(90-2*DEGREES(ASIN($D$5/2000))))*COS(RADIANS(90-2*DEGREES(ASIN($D$5/2000)))))))</f>
        <v>1.606999375652443</v>
      </c>
      <c r="AC1524">
        <f t="shared" si="157"/>
        <v>1522</v>
      </c>
      <c r="AD1524">
        <f t="shared" si="154"/>
        <v>1297.5037572199935</v>
      </c>
      <c r="AE1524">
        <v>0</v>
      </c>
      <c r="AF1524">
        <v>0</v>
      </c>
      <c r="AG1524">
        <f t="shared" si="155"/>
        <v>49.552435161829877</v>
      </c>
      <c r="AH1524">
        <f t="shared" si="152"/>
        <v>99.104870323659753</v>
      </c>
      <c r="AI1524">
        <f t="shared" si="156"/>
        <v>-9.1048703236597532</v>
      </c>
      <c r="AJ1524">
        <f>(1/9.81)*(SQRT(9.81*2*Basic!$C$4)*SIN(RADIANS(AI1524))+(SQRT((SQRT(9.81*2*Basic!$C$4)*SIN(RADIANS(AI1524))*SQRT(9.81*2*Basic!$C$4)*SIN(RADIANS(AI1524)))-19.62*(-Basic!$C$3))))*SQRT(9.81*2*Basic!$C$4)*COS(RADIANS(AI1524))</f>
        <v>3.6494482486986084</v>
      </c>
    </row>
    <row r="1525" spans="6:36" x14ac:dyDescent="0.3">
      <c r="F1525" s="36">
        <f t="shared" si="153"/>
        <v>3.6457743119388106</v>
      </c>
      <c r="G1525" s="36">
        <f>Tool!$D$10+('Trajectory Map'!F1525*SIN(RADIANS(90-2*DEGREES(ASIN($D$5/2000))))/COS(RADIANS(90-2*DEGREES(ASIN($D$5/2000))))-('Trajectory Map'!F1525*'Trajectory Map'!F1525/((Tool!$D$9-Tool!$D$10)*4*COS(RADIANS(90-2*DEGREES(ASIN($D$5/2000))))*COS(RADIANS(90-2*DEGREES(ASIN($D$5/2000)))))))</f>
        <v>1.6143328461495385</v>
      </c>
      <c r="AC1525">
        <f t="shared" si="157"/>
        <v>1523</v>
      </c>
      <c r="AD1525">
        <f t="shared" si="154"/>
        <v>1296.3298191432611</v>
      </c>
      <c r="AE1525">
        <v>0</v>
      </c>
      <c r="AF1525">
        <v>0</v>
      </c>
      <c r="AG1525">
        <f t="shared" si="155"/>
        <v>49.596613614292295</v>
      </c>
      <c r="AH1525">
        <f t="shared" si="152"/>
        <v>99.19322722858459</v>
      </c>
      <c r="AI1525">
        <f t="shared" si="156"/>
        <v>-9.1932272285845897</v>
      </c>
      <c r="AJ1525">
        <f>(1/9.81)*(SQRT(9.81*2*Basic!$C$4)*SIN(RADIANS(AI1525))+(SQRT((SQRT(9.81*2*Basic!$C$4)*SIN(RADIANS(AI1525))*SQRT(9.81*2*Basic!$C$4)*SIN(RADIANS(AI1525)))-19.62*(-Basic!$C$3))))*SQRT(9.81*2*Basic!$C$4)*COS(RADIANS(AI1525))</f>
        <v>3.6457743119388106</v>
      </c>
    </row>
    <row r="1526" spans="6:36" x14ac:dyDescent="0.3">
      <c r="F1526" s="36">
        <f t="shared" si="153"/>
        <v>3.642092705090028</v>
      </c>
      <c r="G1526" s="36">
        <f>Tool!$D$10+('Trajectory Map'!F1526*SIN(RADIANS(90-2*DEGREES(ASIN($D$5/2000))))/COS(RADIANS(90-2*DEGREES(ASIN($D$5/2000))))-('Trajectory Map'!F1526*'Trajectory Map'!F1526/((Tool!$D$9-Tool!$D$10)*4*COS(RADIANS(90-2*DEGREES(ASIN($D$5/2000))))*COS(RADIANS(90-2*DEGREES(ASIN($D$5/2000)))))))</f>
        <v>1.6216716707495817</v>
      </c>
      <c r="AC1526">
        <f t="shared" si="157"/>
        <v>1524</v>
      </c>
      <c r="AD1526">
        <f t="shared" si="154"/>
        <v>1295.1540448919579</v>
      </c>
      <c r="AE1526">
        <v>0</v>
      </c>
      <c r="AF1526">
        <v>0</v>
      </c>
      <c r="AG1526">
        <f t="shared" si="155"/>
        <v>49.640832123590705</v>
      </c>
      <c r="AH1526">
        <f t="shared" si="152"/>
        <v>99.281664247181411</v>
      </c>
      <c r="AI1526">
        <f t="shared" si="156"/>
        <v>-9.2816642471814106</v>
      </c>
      <c r="AJ1526">
        <f>(1/9.81)*(SQRT(9.81*2*Basic!$C$4)*SIN(RADIANS(AI1526))+(SQRT((SQRT(9.81*2*Basic!$C$4)*SIN(RADIANS(AI1526))*SQRT(9.81*2*Basic!$C$4)*SIN(RADIANS(AI1526)))-19.62*(-Basic!$C$3))))*SQRT(9.81*2*Basic!$C$4)*COS(RADIANS(AI1526))</f>
        <v>3.642092705090028</v>
      </c>
    </row>
    <row r="1527" spans="6:36" x14ac:dyDescent="0.3">
      <c r="F1527" s="36">
        <f t="shared" si="153"/>
        <v>3.6384034292739762</v>
      </c>
      <c r="G1527" s="36">
        <f>Tool!$D$10+('Trajectory Map'!F1527*SIN(RADIANS(90-2*DEGREES(ASIN($D$5/2000))))/COS(RADIANS(90-2*DEGREES(ASIN($D$5/2000))))-('Trajectory Map'!F1527*'Trajectory Map'!F1527/((Tool!$D$9-Tool!$D$10)*4*COS(RADIANS(90-2*DEGREES(ASIN($D$5/2000))))*COS(RADIANS(90-2*DEGREES(ASIN($D$5/2000)))))))</f>
        <v>1.6290157849306026</v>
      </c>
      <c r="AC1527">
        <f t="shared" si="157"/>
        <v>1525</v>
      </c>
      <c r="AD1527">
        <f t="shared" si="154"/>
        <v>1293.9764294607533</v>
      </c>
      <c r="AE1527">
        <v>0</v>
      </c>
      <c r="AF1527">
        <v>0</v>
      </c>
      <c r="AG1527">
        <f t="shared" si="155"/>
        <v>49.68509082529124</v>
      </c>
      <c r="AH1527">
        <f t="shared" si="152"/>
        <v>99.370181650582481</v>
      </c>
      <c r="AI1527">
        <f t="shared" si="156"/>
        <v>-9.3701816505824809</v>
      </c>
      <c r="AJ1527">
        <f>(1/9.81)*(SQRT(9.81*2*Basic!$C$4)*SIN(RADIANS(AI1527))+(SQRT((SQRT(9.81*2*Basic!$C$4)*SIN(RADIANS(AI1527))*SQRT(9.81*2*Basic!$C$4)*SIN(RADIANS(AI1527)))-19.62*(-Basic!$C$3))))*SQRT(9.81*2*Basic!$C$4)*COS(RADIANS(AI1527))</f>
        <v>3.6384034292739762</v>
      </c>
    </row>
    <row r="1528" spans="6:36" x14ac:dyDescent="0.3">
      <c r="F1528" s="36">
        <f t="shared" si="153"/>
        <v>3.6347064855620728</v>
      </c>
      <c r="G1528" s="36">
        <f>Tool!$D$10+('Trajectory Map'!F1528*SIN(RADIANS(90-2*DEGREES(ASIN($D$5/2000))))/COS(RADIANS(90-2*DEGREES(ASIN($D$5/2000))))-('Trajectory Map'!F1528*'Trajectory Map'!F1528/((Tool!$D$9-Tool!$D$10)*4*COS(RADIANS(90-2*DEGREES(ASIN($D$5/2000))))*COS(RADIANS(90-2*DEGREES(ASIN($D$5/2000)))))))</f>
        <v>1.6363651241529782</v>
      </c>
      <c r="AC1528">
        <f t="shared" si="157"/>
        <v>1526</v>
      </c>
      <c r="AD1528">
        <f t="shared" si="154"/>
        <v>1292.7969678182262</v>
      </c>
      <c r="AE1528">
        <v>0</v>
      </c>
      <c r="AF1528">
        <v>0</v>
      </c>
      <c r="AG1528">
        <f t="shared" si="155"/>
        <v>49.729389855673375</v>
      </c>
      <c r="AH1528">
        <f t="shared" si="152"/>
        <v>99.45877971134675</v>
      </c>
      <c r="AI1528">
        <f t="shared" si="156"/>
        <v>-9.4587797113467502</v>
      </c>
      <c r="AJ1528">
        <f>(1/9.81)*(SQRT(9.81*2*Basic!$C$4)*SIN(RADIANS(AI1528))+(SQRT((SQRT(9.81*2*Basic!$C$4)*SIN(RADIANS(AI1528))*SQRT(9.81*2*Basic!$C$4)*SIN(RADIANS(AI1528)))-19.62*(-Basic!$C$3))))*SQRT(9.81*2*Basic!$C$4)*COS(RADIANS(AI1528))</f>
        <v>3.6347064855620728</v>
      </c>
    </row>
    <row r="1529" spans="6:36" x14ac:dyDescent="0.3">
      <c r="F1529" s="36">
        <f t="shared" si="153"/>
        <v>3.6310018749749227</v>
      </c>
      <c r="G1529" s="36">
        <f>Tool!$D$10+('Trajectory Map'!F1529*SIN(RADIANS(90-2*DEGREES(ASIN($D$5/2000))))/COS(RADIANS(90-2*DEGREES(ASIN($D$5/2000))))-('Trajectory Map'!F1529*'Trajectory Map'!F1529/((Tool!$D$9-Tool!$D$10)*4*COS(RADIANS(90-2*DEGREES(ASIN($D$5/2000))))*COS(RADIANS(90-2*DEGREES(ASIN($D$5/2000)))))))</f>
        <v>1.6437196238598313</v>
      </c>
      <c r="AC1529">
        <f t="shared" si="157"/>
        <v>1527</v>
      </c>
      <c r="AD1529">
        <f t="shared" si="154"/>
        <v>1291.6156549066754</v>
      </c>
      <c r="AE1529">
        <v>0</v>
      </c>
      <c r="AF1529">
        <v>0</v>
      </c>
      <c r="AG1529">
        <f t="shared" si="155"/>
        <v>49.773729351735156</v>
      </c>
      <c r="AH1529">
        <f t="shared" si="152"/>
        <v>99.547458703470312</v>
      </c>
      <c r="AI1529">
        <f t="shared" si="156"/>
        <v>-9.547458703470312</v>
      </c>
      <c r="AJ1529">
        <f>(1/9.81)*(SQRT(9.81*2*Basic!$C$4)*SIN(RADIANS(AI1529))+(SQRT((SQRT(9.81*2*Basic!$C$4)*SIN(RADIANS(AI1529))*SQRT(9.81*2*Basic!$C$4)*SIN(RADIANS(AI1529)))-19.62*(-Basic!$C$3))))*SQRT(9.81*2*Basic!$C$4)*COS(RADIANS(AI1529))</f>
        <v>3.6310018749749227</v>
      </c>
    </row>
    <row r="1530" spans="6:36" x14ac:dyDescent="0.3">
      <c r="F1530" s="36">
        <f t="shared" si="153"/>
        <v>3.6272895984818008</v>
      </c>
      <c r="G1530" s="36">
        <f>Tool!$D$10+('Trajectory Map'!F1530*SIN(RADIANS(90-2*DEGREES(ASIN($D$5/2000))))/COS(RADIANS(90-2*DEGREES(ASIN($D$5/2000))))-('Trajectory Map'!F1530*'Trajectory Map'!F1530/((Tool!$D$9-Tool!$D$10)*4*COS(RADIANS(90-2*DEGREES(ASIN($D$5/2000))))*COS(RADIANS(90-2*DEGREES(ASIN($D$5/2000)))))))</f>
        <v>1.65107921947742</v>
      </c>
      <c r="AC1530">
        <f t="shared" si="157"/>
        <v>1528</v>
      </c>
      <c r="AD1530">
        <f t="shared" si="154"/>
        <v>1290.4324856419262</v>
      </c>
      <c r="AE1530">
        <v>0</v>
      </c>
      <c r="AF1530">
        <v>0</v>
      </c>
      <c r="AG1530">
        <f t="shared" si="155"/>
        <v>49.818109451198566</v>
      </c>
      <c r="AH1530">
        <f t="shared" si="152"/>
        <v>99.636218902397133</v>
      </c>
      <c r="AI1530">
        <f t="shared" si="156"/>
        <v>-9.6362189023971325</v>
      </c>
      <c r="AJ1530">
        <f>(1/9.81)*(SQRT(9.81*2*Basic!$C$4)*SIN(RADIANS(AI1530))+(SQRT((SQRT(9.81*2*Basic!$C$4)*SIN(RADIANS(AI1530))*SQRT(9.81*2*Basic!$C$4)*SIN(RADIANS(AI1530)))-19.62*(-Basic!$C$3))))*SQRT(9.81*2*Basic!$C$4)*COS(RADIANS(AI1530))</f>
        <v>3.6272895984818008</v>
      </c>
    </row>
    <row r="1531" spans="6:36" x14ac:dyDescent="0.3">
      <c r="F1531" s="36">
        <f t="shared" si="153"/>
        <v>3.6235696570001226</v>
      </c>
      <c r="G1531" s="36">
        <f>Tool!$D$10+('Trajectory Map'!F1531*SIN(RADIANS(90-2*DEGREES(ASIN($D$5/2000))))/COS(RADIANS(90-2*DEGREES(ASIN($D$5/2000))))-('Trajectory Map'!F1531*'Trajectory Map'!F1531/((Tool!$D$9-Tool!$D$10)*4*COS(RADIANS(90-2*DEGREES(ASIN($D$5/2000))))*COS(RADIANS(90-2*DEGREES(ASIN($D$5/2000)))))))</f>
        <v>1.6584438464155391</v>
      </c>
      <c r="AC1531">
        <f t="shared" si="157"/>
        <v>1529</v>
      </c>
      <c r="AD1531">
        <f t="shared" si="154"/>
        <v>1289.2474549131366</v>
      </c>
      <c r="AE1531">
        <v>0</v>
      </c>
      <c r="AF1531">
        <v>0</v>
      </c>
      <c r="AG1531">
        <f t="shared" si="155"/>
        <v>49.862530292514904</v>
      </c>
      <c r="AH1531">
        <f t="shared" si="152"/>
        <v>99.725060585029809</v>
      </c>
      <c r="AI1531">
        <f t="shared" si="156"/>
        <v>-9.7250605850298086</v>
      </c>
      <c r="AJ1531">
        <f>(1/9.81)*(SQRT(9.81*2*Basic!$C$4)*SIN(RADIANS(AI1531))+(SQRT((SQRT(9.81*2*Basic!$C$4)*SIN(RADIANS(AI1531))*SQRT(9.81*2*Basic!$C$4)*SIN(RADIANS(AI1531)))-19.62*(-Basic!$C$3))))*SQRT(9.81*2*Basic!$C$4)*COS(RADIANS(AI1531))</f>
        <v>3.6235696570001226</v>
      </c>
    </row>
    <row r="1532" spans="6:36" x14ac:dyDescent="0.3">
      <c r="F1532" s="36">
        <f t="shared" si="153"/>
        <v>3.6198420513949277</v>
      </c>
      <c r="G1532" s="36">
        <f>Tool!$D$10+('Trajectory Map'!F1532*SIN(RADIANS(90-2*DEGREES(ASIN($D$5/2000))))/COS(RADIANS(90-2*DEGREES(ASIN($D$5/2000))))-('Trajectory Map'!F1532*'Trajectory Map'!F1532/((Tool!$D$9-Tool!$D$10)*4*COS(RADIANS(90-2*DEGREES(ASIN($D$5/2000))))*COS(RADIANS(90-2*DEGREES(ASIN($D$5/2000)))))))</f>
        <v>1.6658134400678923</v>
      </c>
      <c r="AC1532">
        <f t="shared" si="157"/>
        <v>1530</v>
      </c>
      <c r="AD1532">
        <f t="shared" si="154"/>
        <v>1288.0605575826007</v>
      </c>
      <c r="AE1532">
        <v>0</v>
      </c>
      <c r="AF1532">
        <v>0</v>
      </c>
      <c r="AG1532">
        <f t="shared" si="155"/>
        <v>49.906992014870241</v>
      </c>
      <c r="AH1532">
        <f t="shared" si="152"/>
        <v>99.813984029740482</v>
      </c>
      <c r="AI1532">
        <f t="shared" si="156"/>
        <v>-9.8139840297404817</v>
      </c>
      <c r="AJ1532">
        <f>(1/9.81)*(SQRT(9.81*2*Basic!$C$4)*SIN(RADIANS(AI1532))+(SQRT((SQRT(9.81*2*Basic!$C$4)*SIN(RADIANS(AI1532))*SQRT(9.81*2*Basic!$C$4)*SIN(RADIANS(AI1532)))-19.62*(-Basic!$C$3))))*SQRT(9.81*2*Basic!$C$4)*COS(RADIANS(AI1532))</f>
        <v>3.6198420513949277</v>
      </c>
    </row>
    <row r="1533" spans="6:36" x14ac:dyDescent="0.3">
      <c r="F1533" s="36">
        <f t="shared" si="153"/>
        <v>3.6161067824783366</v>
      </c>
      <c r="G1533" s="36">
        <f>Tool!$D$10+('Trajectory Map'!F1533*SIN(RADIANS(90-2*DEGREES(ASIN($D$5/2000))))/COS(RADIANS(90-2*DEGREES(ASIN($D$5/2000))))-('Trajectory Map'!F1533*'Trajectory Map'!F1533/((Tool!$D$9-Tool!$D$10)*4*COS(RADIANS(90-2*DEGREES(ASIN($D$5/2000))))*COS(RADIANS(90-2*DEGREES(ASIN($D$5/2000)))))))</f>
        <v>1.6731879358124857</v>
      </c>
      <c r="AC1533">
        <f t="shared" si="157"/>
        <v>1531</v>
      </c>
      <c r="AD1533">
        <f t="shared" si="154"/>
        <v>1286.8717884855507</v>
      </c>
      <c r="AE1533">
        <v>0</v>
      </c>
      <c r="AF1533">
        <v>0</v>
      </c>
      <c r="AG1533">
        <f t="shared" si="155"/>
        <v>49.95149475819089</v>
      </c>
      <c r="AH1533">
        <f t="shared" si="152"/>
        <v>99.90298951638178</v>
      </c>
      <c r="AI1533">
        <f t="shared" si="156"/>
        <v>-9.9029895163817798</v>
      </c>
      <c r="AJ1533">
        <f>(1/9.81)*(SQRT(9.81*2*Basic!$C$4)*SIN(RADIANS(AI1533))+(SQRT((SQRT(9.81*2*Basic!$C$4)*SIN(RADIANS(AI1533))*SQRT(9.81*2*Basic!$C$4)*SIN(RADIANS(AI1533)))-19.62*(-Basic!$C$3))))*SQRT(9.81*2*Basic!$C$4)*COS(RADIANS(AI1533))</f>
        <v>3.6161067824783366</v>
      </c>
    </row>
    <row r="1534" spans="6:36" x14ac:dyDescent="0.3">
      <c r="F1534" s="36">
        <f t="shared" si="153"/>
        <v>3.6123638510090172</v>
      </c>
      <c r="G1534" s="36">
        <f>Tool!$D$10+('Trajectory Map'!F1534*SIN(RADIANS(90-2*DEGREES(ASIN($D$5/2000))))/COS(RADIANS(90-2*DEGREES(ASIN($D$5/2000))))-('Trajectory Map'!F1534*'Trajectory Map'!F1534/((Tool!$D$9-Tool!$D$10)*4*COS(RADIANS(90-2*DEGREES(ASIN($D$5/2000))))*COS(RADIANS(90-2*DEGREES(ASIN($D$5/2000)))))))</f>
        <v>1.6805672690120073</v>
      </c>
      <c r="AC1534">
        <f t="shared" si="157"/>
        <v>1532</v>
      </c>
      <c r="AD1534">
        <f t="shared" si="154"/>
        <v>1285.6811424299572</v>
      </c>
      <c r="AE1534">
        <v>0</v>
      </c>
      <c r="AF1534">
        <v>0</v>
      </c>
      <c r="AG1534">
        <f t="shared" si="155"/>
        <v>49.996038663149037</v>
      </c>
      <c r="AH1534">
        <f t="shared" si="152"/>
        <v>99.992077326298073</v>
      </c>
      <c r="AI1534">
        <f t="shared" si="156"/>
        <v>-9.9920773262980731</v>
      </c>
      <c r="AJ1534">
        <f>(1/9.81)*(SQRT(9.81*2*Basic!$C$4)*SIN(RADIANS(AI1534))+(SQRT((SQRT(9.81*2*Basic!$C$4)*SIN(RADIANS(AI1534))*SQRT(9.81*2*Basic!$C$4)*SIN(RADIANS(AI1534)))-19.62*(-Basic!$C$3))))*SQRT(9.81*2*Basic!$C$4)*COS(RADIANS(AI1534))</f>
        <v>3.6123638510090172</v>
      </c>
    </row>
    <row r="1535" spans="6:36" x14ac:dyDescent="0.3">
      <c r="F1535" s="36">
        <f t="shared" si="153"/>
        <v>3.6086132576916525</v>
      </c>
      <c r="G1535" s="36">
        <f>Tool!$D$10+('Trajectory Map'!F1535*SIN(RADIANS(90-2*DEGREES(ASIN($D$5/2000))))/COS(RADIANS(90-2*DEGREES(ASIN($D$5/2000))))-('Trajectory Map'!F1535*'Trajectory Map'!F1535/((Tool!$D$9-Tool!$D$10)*4*COS(RADIANS(90-2*DEGREES(ASIN($D$5/2000))))*COS(RADIANS(90-2*DEGREES(ASIN($D$5/2000)))))))</f>
        <v>1.6879513750141797</v>
      </c>
      <c r="AC1535">
        <f t="shared" si="157"/>
        <v>1533</v>
      </c>
      <c r="AD1535">
        <f t="shared" si="154"/>
        <v>1284.4886141963268</v>
      </c>
      <c r="AE1535">
        <v>0</v>
      </c>
      <c r="AF1535">
        <v>0</v>
      </c>
      <c r="AG1535">
        <f t="shared" si="155"/>
        <v>50.040623871168201</v>
      </c>
      <c r="AH1535">
        <f t="shared" si="152"/>
        <v>100.0812477423364</v>
      </c>
      <c r="AI1535">
        <f t="shared" si="156"/>
        <v>-10.081247742336402</v>
      </c>
      <c r="AJ1535">
        <f>(1/9.81)*(SQRT(9.81*2*Basic!$C$4)*SIN(RADIANS(AI1535))+(SQRT((SQRT(9.81*2*Basic!$C$4)*SIN(RADIANS(AI1535))*SQRT(9.81*2*Basic!$C$4)*SIN(RADIANS(AI1535)))-19.62*(-Basic!$C$3))))*SQRT(9.81*2*Basic!$C$4)*COS(RADIANS(AI1535))</f>
        <v>3.6086132576916525</v>
      </c>
    </row>
    <row r="1536" spans="6:36" x14ac:dyDescent="0.3">
      <c r="F1536" s="36">
        <f t="shared" si="153"/>
        <v>3.6048550031763793</v>
      </c>
      <c r="G1536" s="36">
        <f>Tool!$D$10+('Trajectory Map'!F1536*SIN(RADIANS(90-2*DEGREES(ASIN($D$5/2000))))/COS(RADIANS(90-2*DEGREES(ASIN($D$5/2000))))-('Trajectory Map'!F1536*'Trajectory Map'!F1536/((Tool!$D$9-Tool!$D$10)*4*COS(RADIANS(90-2*DEGREES(ASIN($D$5/2000))))*COS(RADIANS(90-2*DEGREES(ASIN($D$5/2000)))))))</f>
        <v>1.6953401891521613</v>
      </c>
      <c r="AC1536">
        <f t="shared" si="157"/>
        <v>1534</v>
      </c>
      <c r="AD1536">
        <f t="shared" si="154"/>
        <v>1283.2941985374982</v>
      </c>
      <c r="AE1536">
        <v>0</v>
      </c>
      <c r="AF1536">
        <v>0</v>
      </c>
      <c r="AG1536">
        <f t="shared" si="155"/>
        <v>50.085250524429043</v>
      </c>
      <c r="AH1536">
        <f t="shared" si="152"/>
        <v>100.17050104885809</v>
      </c>
      <c r="AI1536">
        <f t="shared" si="156"/>
        <v>-10.170501048858085</v>
      </c>
      <c r="AJ1536">
        <f>(1/9.81)*(SQRT(9.81*2*Basic!$C$4)*SIN(RADIANS(AI1536))+(SQRT((SQRT(9.81*2*Basic!$C$4)*SIN(RADIANS(AI1536))*SQRT(9.81*2*Basic!$C$4)*SIN(RADIANS(AI1536)))-19.62*(-Basic!$C$3))))*SQRT(9.81*2*Basic!$C$4)*COS(RADIANS(AI1536))</f>
        <v>3.6048550031763793</v>
      </c>
    </row>
    <row r="1537" spans="6:36" x14ac:dyDescent="0.3">
      <c r="F1537" s="36">
        <f t="shared" si="153"/>
        <v>3.6010890880582545</v>
      </c>
      <c r="G1537" s="36">
        <f>Tool!$D$10+('Trajectory Map'!F1537*SIN(RADIANS(90-2*DEGREES(ASIN($D$5/2000))))/COS(RADIANS(90-2*DEGREES(ASIN($D$5/2000))))-('Trajectory Map'!F1537*'Trajectory Map'!F1537/((Tool!$D$9-Tool!$D$10)*4*COS(RADIANS(90-2*DEGREES(ASIN($D$5/2000))))*COS(RADIANS(90-2*DEGREES(ASIN($D$5/2000)))))))</f>
        <v>1.7027336467448753</v>
      </c>
      <c r="AC1537">
        <f t="shared" si="157"/>
        <v>1535</v>
      </c>
      <c r="AD1537">
        <f t="shared" si="154"/>
        <v>1282.0978901784372</v>
      </c>
      <c r="AE1537">
        <v>0</v>
      </c>
      <c r="AF1537">
        <v>0</v>
      </c>
      <c r="AG1537">
        <f t="shared" si="155"/>
        <v>50.129918765874962</v>
      </c>
      <c r="AH1537">
        <f t="shared" si="152"/>
        <v>100.25983753174992</v>
      </c>
      <c r="AI1537">
        <f t="shared" si="156"/>
        <v>-10.259837531749923</v>
      </c>
      <c r="AJ1537">
        <f>(1/9.81)*(SQRT(9.81*2*Basic!$C$4)*SIN(RADIANS(AI1537))+(SQRT((SQRT(9.81*2*Basic!$C$4)*SIN(RADIANS(AI1537))*SQRT(9.81*2*Basic!$C$4)*SIN(RADIANS(AI1537)))-19.62*(-Basic!$C$3))))*SQRT(9.81*2*Basic!$C$4)*COS(RADIANS(AI1537))</f>
        <v>3.6010890880582545</v>
      </c>
    </row>
    <row r="1538" spans="6:36" x14ac:dyDescent="0.3">
      <c r="F1538" s="36">
        <f t="shared" si="153"/>
        <v>3.5973155128766892</v>
      </c>
      <c r="G1538" s="36">
        <f>Tool!$D$10+('Trajectory Map'!F1538*SIN(RADIANS(90-2*DEGREES(ASIN($D$5/2000))))/COS(RADIANS(90-2*DEGREES(ASIN($D$5/2000))))-('Trajectory Map'!F1538*'Trajectory Map'!F1538/((Tool!$D$9-Tool!$D$10)*4*COS(RADIANS(90-2*DEGREES(ASIN($D$5/2000))))*COS(RADIANS(90-2*DEGREES(ASIN($D$5/2000)))))))</f>
        <v>1.7101316830973929</v>
      </c>
      <c r="AC1538">
        <f t="shared" si="157"/>
        <v>1536</v>
      </c>
      <c r="AD1538">
        <f t="shared" si="154"/>
        <v>1280.8996838160278</v>
      </c>
      <c r="AE1538">
        <v>0</v>
      </c>
      <c r="AF1538">
        <v>0</v>
      </c>
      <c r="AG1538">
        <f t="shared" si="155"/>
        <v>50.174628739217923</v>
      </c>
      <c r="AH1538">
        <f t="shared" si="152"/>
        <v>100.34925747843585</v>
      </c>
      <c r="AI1538">
        <f t="shared" si="156"/>
        <v>-10.349257478435845</v>
      </c>
      <c r="AJ1538">
        <f>(1/9.81)*(SQRT(9.81*2*Basic!$C$4)*SIN(RADIANS(AI1538))+(SQRT((SQRT(9.81*2*Basic!$C$4)*SIN(RADIANS(AI1538))*SQRT(9.81*2*Basic!$C$4)*SIN(RADIANS(AI1538)))-19.62*(-Basic!$C$3))))*SQRT(9.81*2*Basic!$C$4)*COS(RADIANS(AI1538))</f>
        <v>3.5973155128766892</v>
      </c>
    </row>
    <row r="1539" spans="6:36" x14ac:dyDescent="0.3">
      <c r="F1539" s="36">
        <f t="shared" si="153"/>
        <v>3.5935342781148916</v>
      </c>
      <c r="G1539" s="36">
        <f>Tool!$D$10+('Trajectory Map'!F1539*SIN(RADIANS(90-2*DEGREES(ASIN($D$5/2000))))/COS(RADIANS(90-2*DEGREES(ASIN($D$5/2000))))-('Trajectory Map'!F1539*'Trajectory Map'!F1539/((Tool!$D$9-Tool!$D$10)*4*COS(RADIANS(90-2*DEGREES(ASIN($D$5/2000))))*COS(RADIANS(90-2*DEGREES(ASIN($D$5/2000)))))))</f>
        <v>1.7175342335012829</v>
      </c>
      <c r="AC1539">
        <f t="shared" si="157"/>
        <v>1537</v>
      </c>
      <c r="AD1539">
        <f t="shared" si="154"/>
        <v>1279.6995741188632</v>
      </c>
      <c r="AE1539">
        <v>0</v>
      </c>
      <c r="AF1539">
        <v>0</v>
      </c>
      <c r="AG1539">
        <f t="shared" si="155"/>
        <v>50.219380588944254</v>
      </c>
      <c r="AH1539">
        <f t="shared" ref="AH1539:AH1602" si="158">AG1539*2</f>
        <v>100.43876117788851</v>
      </c>
      <c r="AI1539">
        <f t="shared" si="156"/>
        <v>-10.438761177888509</v>
      </c>
      <c r="AJ1539">
        <f>(1/9.81)*(SQRT(9.81*2*Basic!$C$4)*SIN(RADIANS(AI1539))+(SQRT((SQRT(9.81*2*Basic!$C$4)*SIN(RADIANS(AI1539))*SQRT(9.81*2*Basic!$C$4)*SIN(RADIANS(AI1539)))-19.62*(-Basic!$C$3))))*SQRT(9.81*2*Basic!$C$4)*COS(RADIANS(AI1539))</f>
        <v>3.5935342781148916</v>
      </c>
    </row>
    <row r="1540" spans="6:36" x14ac:dyDescent="0.3">
      <c r="F1540" s="36">
        <f t="shared" ref="F1540:F1603" si="159">AJ1540</f>
        <v>3.589745384199305</v>
      </c>
      <c r="G1540" s="36">
        <f>Tool!$D$10+('Trajectory Map'!F1540*SIN(RADIANS(90-2*DEGREES(ASIN($D$5/2000))))/COS(RADIANS(90-2*DEGREES(ASIN($D$5/2000))))-('Trajectory Map'!F1540*'Trajectory Map'!F1540/((Tool!$D$9-Tool!$D$10)*4*COS(RADIANS(90-2*DEGREES(ASIN($D$5/2000))))*COS(RADIANS(90-2*DEGREES(ASIN($D$5/2000)))))))</f>
        <v>1.7249412332349547</v>
      </c>
      <c r="AC1540">
        <f t="shared" si="157"/>
        <v>1538</v>
      </c>
      <c r="AD1540">
        <f t="shared" ref="AD1540:AD1603" si="160">SQRT($AB$7-(AC1540*AC1540))</f>
        <v>1278.4975557270338</v>
      </c>
      <c r="AE1540">
        <v>0</v>
      </c>
      <c r="AF1540">
        <v>0</v>
      </c>
      <c r="AG1540">
        <f t="shared" ref="AG1540:AG1603" si="161">DEGREES(ASIN(AC1540/2000))</f>
        <v>50.264174460320554</v>
      </c>
      <c r="AH1540">
        <f t="shared" si="158"/>
        <v>100.52834892064111</v>
      </c>
      <c r="AI1540">
        <f t="shared" ref="AI1540:AI1603" si="162">90-AH1540</f>
        <v>-10.528348920641108</v>
      </c>
      <c r="AJ1540">
        <f>(1/9.81)*(SQRT(9.81*2*Basic!$C$4)*SIN(RADIANS(AI1540))+(SQRT((SQRT(9.81*2*Basic!$C$4)*SIN(RADIANS(AI1540))*SQRT(9.81*2*Basic!$C$4)*SIN(RADIANS(AI1540)))-19.62*(-Basic!$C$3))))*SQRT(9.81*2*Basic!$C$4)*COS(RADIANS(AI1540))</f>
        <v>3.589745384199305</v>
      </c>
    </row>
    <row r="1541" spans="6:36" x14ac:dyDescent="0.3">
      <c r="F1541" s="36">
        <f t="shared" si="159"/>
        <v>3.5859488314990395</v>
      </c>
      <c r="G1541" s="36">
        <f>Tool!$D$10+('Trajectory Map'!F1541*SIN(RADIANS(90-2*DEGREES(ASIN($D$5/2000))))/COS(RADIANS(90-2*DEGREES(ASIN($D$5/2000))))-('Trajectory Map'!F1541*'Trajectory Map'!F1541/((Tool!$D$9-Tool!$D$10)*4*COS(RADIANS(90-2*DEGREES(ASIN($D$5/2000))))*COS(RADIANS(90-2*DEGREES(ASIN($D$5/2000)))))))</f>
        <v>1.732352617564008</v>
      </c>
      <c r="AC1541">
        <f t="shared" ref="AC1541:AC1604" si="163">AC1540+1</f>
        <v>1539</v>
      </c>
      <c r="AD1541">
        <f t="shared" si="160"/>
        <v>1277.293623251913</v>
      </c>
      <c r="AE1541">
        <v>0</v>
      </c>
      <c r="AF1541">
        <v>0</v>
      </c>
      <c r="AG1541">
        <f t="shared" si="161"/>
        <v>50.309010499399569</v>
      </c>
      <c r="AH1541">
        <f t="shared" si="158"/>
        <v>100.61802099879914</v>
      </c>
      <c r="AI1541">
        <f t="shared" si="162"/>
        <v>-10.618020998799139</v>
      </c>
      <c r="AJ1541">
        <f>(1/9.81)*(SQRT(9.81*2*Basic!$C$4)*SIN(RADIANS(AI1541))+(SQRT((SQRT(9.81*2*Basic!$C$4)*SIN(RADIANS(AI1541))*SQRT(9.81*2*Basic!$C$4)*SIN(RADIANS(AI1541)))-19.62*(-Basic!$C$3))))*SQRT(9.81*2*Basic!$C$4)*COS(RADIANS(AI1541))</f>
        <v>3.5859488314990395</v>
      </c>
    </row>
    <row r="1542" spans="6:36" x14ac:dyDescent="0.3">
      <c r="F1542" s="36">
        <f t="shared" si="159"/>
        <v>3.5821446203252902</v>
      </c>
      <c r="G1542" s="36">
        <f>Tool!$D$10+('Trajectory Map'!F1542*SIN(RADIANS(90-2*DEGREES(ASIN($D$5/2000))))/COS(RADIANS(90-2*DEGREES(ASIN($D$5/2000))))-('Trajectory Map'!F1542*'Trajectory Map'!F1542/((Tool!$D$9-Tool!$D$10)*4*COS(RADIANS(90-2*DEGREES(ASIN($D$5/2000))))*COS(RADIANS(90-2*DEGREES(ASIN($D$5/2000)))))))</f>
        <v>1.7397683217415798</v>
      </c>
      <c r="AC1542">
        <f t="shared" si="163"/>
        <v>1540</v>
      </c>
      <c r="AD1542">
        <f t="shared" si="160"/>
        <v>1276.0877712759416</v>
      </c>
      <c r="AE1542">
        <v>0</v>
      </c>
      <c r="AF1542">
        <v>0</v>
      </c>
      <c r="AG1542">
        <f t="shared" si="161"/>
        <v>50.353888853026291</v>
      </c>
      <c r="AH1542">
        <f t="shared" si="158"/>
        <v>100.70777770605258</v>
      </c>
      <c r="AI1542">
        <f t="shared" si="162"/>
        <v>-10.707777706052582</v>
      </c>
      <c r="AJ1542">
        <f>(1/9.81)*(SQRT(9.81*2*Basic!$C$4)*SIN(RADIANS(AI1542))+(SQRT((SQRT(9.81*2*Basic!$C$4)*SIN(RADIANS(AI1542))*SQRT(9.81*2*Basic!$C$4)*SIN(RADIANS(AI1542)))-19.62*(-Basic!$C$3))))*SQRT(9.81*2*Basic!$C$4)*COS(RADIANS(AI1542))</f>
        <v>3.5821446203252902</v>
      </c>
    </row>
    <row r="1543" spans="6:36" x14ac:dyDescent="0.3">
      <c r="F1543" s="36">
        <f t="shared" si="159"/>
        <v>3.5783327509307719</v>
      </c>
      <c r="G1543" s="36">
        <f>Tool!$D$10+('Trajectory Map'!F1543*SIN(RADIANS(90-2*DEGREES(ASIN($D$5/2000))))/COS(RADIANS(90-2*DEGREES(ASIN($D$5/2000))))-('Trajectory Map'!F1543*'Trajectory Map'!F1543/((Tool!$D$9-Tool!$D$10)*4*COS(RADIANS(90-2*DEGREES(ASIN($D$5/2000))))*COS(RADIANS(90-2*DEGREES(ASIN($D$5/2000)))))))</f>
        <v>1.7471882810086616</v>
      </c>
      <c r="AC1543">
        <f t="shared" si="163"/>
        <v>1541</v>
      </c>
      <c r="AD1543">
        <f t="shared" si="160"/>
        <v>1274.8799943524095</v>
      </c>
      <c r="AE1543">
        <v>0</v>
      </c>
      <c r="AF1543">
        <v>0</v>
      </c>
      <c r="AG1543">
        <f t="shared" si="161"/>
        <v>50.398809668843867</v>
      </c>
      <c r="AH1543">
        <f t="shared" si="158"/>
        <v>100.79761933768773</v>
      </c>
      <c r="AI1543">
        <f t="shared" si="162"/>
        <v>-10.797619337687735</v>
      </c>
      <c r="AJ1543">
        <f>(1/9.81)*(SQRT(9.81*2*Basic!$C$4)*SIN(RADIANS(AI1543))+(SQRT((SQRT(9.81*2*Basic!$C$4)*SIN(RADIANS(AI1543))*SQRT(9.81*2*Basic!$C$4)*SIN(RADIANS(AI1543)))-19.62*(-Basic!$C$3))))*SQRT(9.81*2*Basic!$C$4)*COS(RADIANS(AI1543))</f>
        <v>3.5783327509307719</v>
      </c>
    </row>
    <row r="1544" spans="6:36" x14ac:dyDescent="0.3">
      <c r="F1544" s="36">
        <f t="shared" si="159"/>
        <v>3.5745132235091188</v>
      </c>
      <c r="G1544" s="36">
        <f>Tool!$D$10+('Trajectory Map'!F1544*SIN(RADIANS(90-2*DEGREES(ASIN($D$5/2000))))/COS(RADIANS(90-2*DEGREES(ASIN($D$5/2000))))-('Trajectory Map'!F1544*'Trajectory Map'!F1544/((Tool!$D$9-Tool!$D$10)*4*COS(RADIANS(90-2*DEGREES(ASIN($D$5/2000))))*COS(RADIANS(90-2*DEGREES(ASIN($D$5/2000)))))))</f>
        <v>1.7546124305944515</v>
      </c>
      <c r="AC1544">
        <f t="shared" si="163"/>
        <v>1542</v>
      </c>
      <c r="AD1544">
        <f t="shared" si="160"/>
        <v>1273.6702870052359</v>
      </c>
      <c r="AE1544">
        <v>0</v>
      </c>
      <c r="AF1544">
        <v>0</v>
      </c>
      <c r="AG1544">
        <f t="shared" si="161"/>
        <v>50.443773095299868</v>
      </c>
      <c r="AH1544">
        <f t="shared" si="158"/>
        <v>100.88754619059974</v>
      </c>
      <c r="AI1544">
        <f t="shared" si="162"/>
        <v>-10.887546190599735</v>
      </c>
      <c r="AJ1544">
        <f>(1/9.81)*(SQRT(9.81*2*Basic!$C$4)*SIN(RADIANS(AI1544))+(SQRT((SQRT(9.81*2*Basic!$C$4)*SIN(RADIANS(AI1544))*SQRT(9.81*2*Basic!$C$4)*SIN(RADIANS(AI1544)))-19.62*(-Basic!$C$3))))*SQRT(9.81*2*Basic!$C$4)*COS(RADIANS(AI1544))</f>
        <v>3.5745132235091188</v>
      </c>
    </row>
    <row r="1545" spans="6:36" x14ac:dyDescent="0.3">
      <c r="F1545" s="36">
        <f t="shared" si="159"/>
        <v>3.5706860381943093</v>
      </c>
      <c r="G1545" s="36">
        <f>Tool!$D$10+('Trajectory Map'!F1545*SIN(RADIANS(90-2*DEGREES(ASIN($D$5/2000))))/COS(RADIANS(90-2*DEGREES(ASIN($D$5/2000))))-('Trajectory Map'!F1545*'Trajectory Map'!F1545/((Tool!$D$9-Tool!$D$10)*4*COS(RADIANS(90-2*DEGREES(ASIN($D$5/2000))))*COS(RADIANS(90-2*DEGREES(ASIN($D$5/2000)))))))</f>
        <v>1.7620407057166654</v>
      </c>
      <c r="AC1545">
        <f t="shared" si="163"/>
        <v>1543</v>
      </c>
      <c r="AD1545">
        <f t="shared" si="160"/>
        <v>1272.4586437287462</v>
      </c>
      <c r="AE1545">
        <v>0</v>
      </c>
      <c r="AF1545">
        <v>0</v>
      </c>
      <c r="AG1545">
        <f t="shared" si="161"/>
        <v>50.488779281652356</v>
      </c>
      <c r="AH1545">
        <f t="shared" si="158"/>
        <v>100.97755856330471</v>
      </c>
      <c r="AI1545">
        <f t="shared" si="162"/>
        <v>-10.977558563304711</v>
      </c>
      <c r="AJ1545">
        <f>(1/9.81)*(SQRT(9.81*2*Basic!$C$4)*SIN(RADIANS(AI1545))+(SQRT((SQRT(9.81*2*Basic!$C$4)*SIN(RADIANS(AI1545))*SQRT(9.81*2*Basic!$C$4)*SIN(RADIANS(AI1545)))-19.62*(-Basic!$C$3))))*SQRT(9.81*2*Basic!$C$4)*COS(RADIANS(AI1545))</f>
        <v>3.5706860381943093</v>
      </c>
    </row>
    <row r="1546" spans="6:36" x14ac:dyDescent="0.3">
      <c r="F1546" s="36">
        <f t="shared" si="159"/>
        <v>3.5668511950600661</v>
      </c>
      <c r="G1546" s="36">
        <f>Tool!$D$10+('Trajectory Map'!F1546*SIN(RADIANS(90-2*DEGREES(ASIN($D$5/2000))))/COS(RADIANS(90-2*DEGREES(ASIN($D$5/2000))))-('Trajectory Map'!F1546*'Trajectory Map'!F1546/((Tool!$D$9-Tool!$D$10)*4*COS(RADIANS(90-2*DEGREES(ASIN($D$5/2000))))*COS(RADIANS(90-2*DEGREES(ASIN($D$5/2000)))))))</f>
        <v>1.769473041581858</v>
      </c>
      <c r="AC1546">
        <f t="shared" si="163"/>
        <v>1544</v>
      </c>
      <c r="AD1546">
        <f t="shared" si="160"/>
        <v>1271.2450589874479</v>
      </c>
      <c r="AE1546">
        <v>0</v>
      </c>
      <c r="AF1546">
        <v>0</v>
      </c>
      <c r="AG1546">
        <f t="shared" si="161"/>
        <v>50.533828377976135</v>
      </c>
      <c r="AH1546">
        <f t="shared" si="158"/>
        <v>101.06765675595227</v>
      </c>
      <c r="AI1546">
        <f t="shared" si="162"/>
        <v>-11.067656755952271</v>
      </c>
      <c r="AJ1546">
        <f>(1/9.81)*(SQRT(9.81*2*Basic!$C$4)*SIN(RADIANS(AI1546))+(SQRT((SQRT(9.81*2*Basic!$C$4)*SIN(RADIANS(AI1546))*SQRT(9.81*2*Basic!$C$4)*SIN(RADIANS(AI1546)))-19.62*(-Basic!$C$3))))*SQRT(9.81*2*Basic!$C$4)*COS(RADIANS(AI1546))</f>
        <v>3.5668511950600661</v>
      </c>
    </row>
    <row r="1547" spans="6:36" x14ac:dyDescent="0.3">
      <c r="F1547" s="36">
        <f t="shared" si="159"/>
        <v>3.5630086941192531</v>
      </c>
      <c r="G1547" s="36">
        <f>Tool!$D$10+('Trajectory Map'!F1547*SIN(RADIANS(90-2*DEGREES(ASIN($D$5/2000))))/COS(RADIANS(90-2*DEGREES(ASIN($D$5/2000))))-('Trajectory Map'!F1547*'Trajectory Map'!F1547/((Tool!$D$9-Tool!$D$10)*4*COS(RADIANS(90-2*DEGREES(ASIN($D$5/2000))))*COS(RADIANS(90-2*DEGREES(ASIN($D$5/2000)))))))</f>
        <v>1.7769093733857511</v>
      </c>
      <c r="AC1547">
        <f t="shared" si="163"/>
        <v>1545</v>
      </c>
      <c r="AD1547">
        <f t="shared" si="160"/>
        <v>1270.0295272158046</v>
      </c>
      <c r="AE1547">
        <v>0</v>
      </c>
      <c r="AF1547">
        <v>0</v>
      </c>
      <c r="AG1547">
        <f t="shared" si="161"/>
        <v>50.578920535169082</v>
      </c>
      <c r="AH1547">
        <f t="shared" si="158"/>
        <v>101.15784107033816</v>
      </c>
      <c r="AI1547">
        <f t="shared" si="162"/>
        <v>-11.157841070338165</v>
      </c>
      <c r="AJ1547">
        <f>(1/9.81)*(SQRT(9.81*2*Basic!$C$4)*SIN(RADIANS(AI1547))+(SQRT((SQRT(9.81*2*Basic!$C$4)*SIN(RADIANS(AI1547))*SQRT(9.81*2*Basic!$C$4)*SIN(RADIANS(AI1547)))-19.62*(-Basic!$C$3))))*SQRT(9.81*2*Basic!$C$4)*COS(RADIANS(AI1547))</f>
        <v>3.5630086941192531</v>
      </c>
    </row>
    <row r="1548" spans="6:36" x14ac:dyDescent="0.3">
      <c r="F1548" s="36">
        <f t="shared" si="159"/>
        <v>3.5591585353232786</v>
      </c>
      <c r="G1548" s="36">
        <f>Tool!$D$10+('Trajectory Map'!F1548*SIN(RADIANS(90-2*DEGREES(ASIN($D$5/2000))))/COS(RADIANS(90-2*DEGREES(ASIN($D$5/2000))))-('Trajectory Map'!F1548*'Trajectory Map'!F1548/((Tool!$D$9-Tool!$D$10)*4*COS(RADIANS(90-2*DEGREES(ASIN($D$5/2000))))*COS(RADIANS(90-2*DEGREES(ASIN($D$5/2000)))))))</f>
        <v>1.7843496363135256</v>
      </c>
      <c r="AC1548">
        <f t="shared" si="163"/>
        <v>1546</v>
      </c>
      <c r="AD1548">
        <f t="shared" si="160"/>
        <v>1268.8120428180055</v>
      </c>
      <c r="AE1548">
        <v>0</v>
      </c>
      <c r="AF1548">
        <v>0</v>
      </c>
      <c r="AG1548">
        <f t="shared" si="161"/>
        <v>50.624055904958489</v>
      </c>
      <c r="AH1548">
        <f t="shared" si="158"/>
        <v>101.24811180991698</v>
      </c>
      <c r="AI1548">
        <f t="shared" si="162"/>
        <v>-11.248111809916978</v>
      </c>
      <c r="AJ1548">
        <f>(1/9.81)*(SQRT(9.81*2*Basic!$C$4)*SIN(RADIANS(AI1548))+(SQRT((SQRT(9.81*2*Basic!$C$4)*SIN(RADIANS(AI1548))*SQRT(9.81*2*Basic!$C$4)*SIN(RADIANS(AI1548)))-19.62*(-Basic!$C$3))))*SQRT(9.81*2*Basic!$C$4)*COS(RADIANS(AI1548))</f>
        <v>3.5591585353232786</v>
      </c>
    </row>
    <row r="1549" spans="6:36" x14ac:dyDescent="0.3">
      <c r="F1549" s="36">
        <f t="shared" si="159"/>
        <v>3.5553007185614822</v>
      </c>
      <c r="G1549" s="36">
        <f>Tool!$D$10+('Trajectory Map'!F1549*SIN(RADIANS(90-2*DEGREES(ASIN($D$5/2000))))/COS(RADIANS(90-2*DEGREES(ASIN($D$5/2000))))-('Trajectory Map'!F1549*'Trajectory Map'!F1549/((Tool!$D$9-Tool!$D$10)*4*COS(RADIANS(90-2*DEGREES(ASIN($D$5/2000))))*COS(RADIANS(90-2*DEGREES(ASIN($D$5/2000)))))))</f>
        <v>1.7917937655401359</v>
      </c>
      <c r="AC1549">
        <f t="shared" si="163"/>
        <v>1547</v>
      </c>
      <c r="AD1549">
        <f t="shared" si="160"/>
        <v>1267.5926001677353</v>
      </c>
      <c r="AE1549">
        <v>0</v>
      </c>
      <c r="AF1549">
        <v>0</v>
      </c>
      <c r="AG1549">
        <f t="shared" si="161"/>
        <v>50.669234639907458</v>
      </c>
      <c r="AH1549">
        <f t="shared" si="158"/>
        <v>101.33846927981492</v>
      </c>
      <c r="AI1549">
        <f t="shared" si="162"/>
        <v>-11.338469279814916</v>
      </c>
      <c r="AJ1549">
        <f>(1/9.81)*(SQRT(9.81*2*Basic!$C$4)*SIN(RADIANS(AI1549))+(SQRT((SQRT(9.81*2*Basic!$C$4)*SIN(RADIANS(AI1549))*SQRT(9.81*2*Basic!$C$4)*SIN(RADIANS(AI1549)))-19.62*(-Basic!$C$3))))*SQRT(9.81*2*Basic!$C$4)*COS(RADIANS(AI1549))</f>
        <v>3.5553007185614822</v>
      </c>
    </row>
    <row r="1550" spans="6:36" x14ac:dyDescent="0.3">
      <c r="F1550" s="36">
        <f t="shared" si="159"/>
        <v>3.551435243660515</v>
      </c>
      <c r="G1550" s="36">
        <f>Tool!$D$10+('Trajectory Map'!F1550*SIN(RADIANS(90-2*DEGREES(ASIN($D$5/2000))))/COS(RADIANS(90-2*DEGREES(ASIN($D$5/2000))))-('Trajectory Map'!F1550*'Trajectory Map'!F1550/((Tool!$D$9-Tool!$D$10)*4*COS(RADIANS(90-2*DEGREES(ASIN($D$5/2000))))*COS(RADIANS(90-2*DEGREES(ASIN($D$5/2000)))))))</f>
        <v>1.7992416962306153</v>
      </c>
      <c r="AC1550">
        <f t="shared" si="163"/>
        <v>1548</v>
      </c>
      <c r="AD1550">
        <f t="shared" si="160"/>
        <v>1266.3711936079405</v>
      </c>
      <c r="AE1550">
        <v>0</v>
      </c>
      <c r="AF1550">
        <v>0</v>
      </c>
      <c r="AG1550">
        <f t="shared" si="161"/>
        <v>50.714456893421435</v>
      </c>
      <c r="AH1550">
        <f t="shared" si="158"/>
        <v>101.42891378684287</v>
      </c>
      <c r="AI1550">
        <f t="shared" si="162"/>
        <v>-11.42891378684287</v>
      </c>
      <c r="AJ1550">
        <f>(1/9.81)*(SQRT(9.81*2*Basic!$C$4)*SIN(RADIANS(AI1550))+(SQRT((SQRT(9.81*2*Basic!$C$4)*SIN(RADIANS(AI1550))*SQRT(9.81*2*Basic!$C$4)*SIN(RADIANS(AI1550)))-19.62*(-Basic!$C$3))))*SQRT(9.81*2*Basic!$C$4)*COS(RADIANS(AI1550))</f>
        <v>3.551435243660515</v>
      </c>
    </row>
    <row r="1551" spans="6:36" x14ac:dyDescent="0.3">
      <c r="F1551" s="36">
        <f t="shared" si="159"/>
        <v>3.5475621103837267</v>
      </c>
      <c r="G1551" s="36">
        <f>Tool!$D$10+('Trajectory Map'!F1551*SIN(RADIANS(90-2*DEGREES(ASIN($D$5/2000))))/COS(RADIANS(90-2*DEGREES(ASIN($D$5/2000))))-('Trajectory Map'!F1551*'Trajectory Map'!F1551/((Tool!$D$9-Tool!$D$10)*4*COS(RADIANS(90-2*DEGREES(ASIN($D$5/2000))))*COS(RADIANS(90-2*DEGREES(ASIN($D$5/2000)))))))</f>
        <v>1.8066933635403584</v>
      </c>
      <c r="AC1551">
        <f t="shared" si="163"/>
        <v>1549</v>
      </c>
      <c r="AD1551">
        <f t="shared" si="160"/>
        <v>1265.1478174505935</v>
      </c>
      <c r="AE1551">
        <v>0</v>
      </c>
      <c r="AF1551">
        <v>0</v>
      </c>
      <c r="AG1551">
        <f t="shared" si="161"/>
        <v>50.7597228197547</v>
      </c>
      <c r="AH1551">
        <f t="shared" si="158"/>
        <v>101.5194456395094</v>
      </c>
      <c r="AI1551">
        <f t="shared" si="162"/>
        <v>-11.519445639509399</v>
      </c>
      <c r="AJ1551">
        <f>(1/9.81)*(SQRT(9.81*2*Basic!$C$4)*SIN(RADIANS(AI1551))+(SQRT((SQRT(9.81*2*Basic!$C$4)*SIN(RADIANS(AI1551))*SQRT(9.81*2*Basic!$C$4)*SIN(RADIANS(AI1551)))-19.62*(-Basic!$C$3))))*SQRT(9.81*2*Basic!$C$4)*COS(RADIANS(AI1551))</f>
        <v>3.5475621103837267</v>
      </c>
    </row>
    <row r="1552" spans="6:36" x14ac:dyDescent="0.3">
      <c r="F1552" s="36">
        <f t="shared" si="159"/>
        <v>3.5436813184305338</v>
      </c>
      <c r="G1552" s="36">
        <f>Tool!$D$10+('Trajectory Map'!F1552*SIN(RADIANS(90-2*DEGREES(ASIN($D$5/2000))))/COS(RADIANS(90-2*DEGREES(ASIN($D$5/2000))))-('Trajectory Map'!F1552*'Trajectory Map'!F1552/((Tool!$D$9-Tool!$D$10)*4*COS(RADIANS(90-2*DEGREES(ASIN($D$5/2000))))*COS(RADIANS(90-2*DEGREES(ASIN($D$5/2000)))))))</f>
        <v>1.8141487026154182</v>
      </c>
      <c r="AC1552">
        <f t="shared" si="163"/>
        <v>1550</v>
      </c>
      <c r="AD1552">
        <f t="shared" si="160"/>
        <v>1263.9224659764539</v>
      </c>
      <c r="AE1552">
        <v>0</v>
      </c>
      <c r="AF1552">
        <v>0</v>
      </c>
      <c r="AG1552">
        <f t="shared" si="161"/>
        <v>50.805032574017062</v>
      </c>
      <c r="AH1552">
        <f t="shared" si="158"/>
        <v>101.61006514803412</v>
      </c>
      <c r="AI1552">
        <f t="shared" si="162"/>
        <v>-11.610065148034124</v>
      </c>
      <c r="AJ1552">
        <f>(1/9.81)*(SQRT(9.81*2*Basic!$C$4)*SIN(RADIANS(AI1552))+(SQRT((SQRT(9.81*2*Basic!$C$4)*SIN(RADIANS(AI1552))*SQRT(9.81*2*Basic!$C$4)*SIN(RADIANS(AI1552)))-19.62*(-Basic!$C$3))))*SQRT(9.81*2*Basic!$C$4)*COS(RADIANS(AI1552))</f>
        <v>3.5436813184305338</v>
      </c>
    </row>
    <row r="1553" spans="6:36" x14ac:dyDescent="0.3">
      <c r="F1553" s="36">
        <f t="shared" si="159"/>
        <v>3.5397928674357924</v>
      </c>
      <c r="G1553" s="36">
        <f>Tool!$D$10+('Trajectory Map'!F1553*SIN(RADIANS(90-2*DEGREES(ASIN($D$5/2000))))/COS(RADIANS(90-2*DEGREES(ASIN($D$5/2000))))-('Trajectory Map'!F1553*'Trajectory Map'!F1553/((Tool!$D$9-Tool!$D$10)*4*COS(RADIANS(90-2*DEGREES(ASIN($D$5/2000))))*COS(RADIANS(90-2*DEGREES(ASIN($D$5/2000)))))))</f>
        <v>1.8216076485927819</v>
      </c>
      <c r="AC1553">
        <f t="shared" si="163"/>
        <v>1551</v>
      </c>
      <c r="AD1553">
        <f t="shared" si="160"/>
        <v>1262.6951334348287</v>
      </c>
      <c r="AE1553">
        <v>0</v>
      </c>
      <c r="AF1553">
        <v>0</v>
      </c>
      <c r="AG1553">
        <f t="shared" si="161"/>
        <v>50.85038631218044</v>
      </c>
      <c r="AH1553">
        <f t="shared" si="158"/>
        <v>101.70077262436088</v>
      </c>
      <c r="AI1553">
        <f t="shared" si="162"/>
        <v>-11.70077262436088</v>
      </c>
      <c r="AJ1553">
        <f>(1/9.81)*(SQRT(9.81*2*Basic!$C$4)*SIN(RADIANS(AI1553))+(SQRT((SQRT(9.81*2*Basic!$C$4)*SIN(RADIANS(AI1553))*SQRT(9.81*2*Basic!$C$4)*SIN(RADIANS(AI1553)))-19.62*(-Basic!$C$3))))*SQRT(9.81*2*Basic!$C$4)*COS(RADIANS(AI1553))</f>
        <v>3.5397928674357924</v>
      </c>
    </row>
    <row r="1554" spans="6:36" x14ac:dyDescent="0.3">
      <c r="F1554" s="36">
        <f t="shared" si="159"/>
        <v>3.5358967569691537</v>
      </c>
      <c r="G1554" s="36">
        <f>Tool!$D$10+('Trajectory Map'!F1554*SIN(RADIANS(90-2*DEGREES(ASIN($D$5/2000))))/COS(RADIANS(90-2*DEGREES(ASIN($D$5/2000))))-('Trajectory Map'!F1554*'Trajectory Map'!F1554/((Tool!$D$9-Tool!$D$10)*4*COS(RADIANS(90-2*DEGREES(ASIN($D$5/2000))))*COS(RADIANS(90-2*DEGREES(ASIN($D$5/2000)))))))</f>
        <v>1.8290701366006665</v>
      </c>
      <c r="AC1554">
        <f t="shared" si="163"/>
        <v>1552</v>
      </c>
      <c r="AD1554">
        <f t="shared" si="160"/>
        <v>1261.4658140433296</v>
      </c>
      <c r="AE1554">
        <v>0</v>
      </c>
      <c r="AF1554">
        <v>0</v>
      </c>
      <c r="AG1554">
        <f t="shared" si="161"/>
        <v>50.895784191085731</v>
      </c>
      <c r="AH1554">
        <f t="shared" si="158"/>
        <v>101.79156838217146</v>
      </c>
      <c r="AI1554">
        <f t="shared" si="162"/>
        <v>-11.791568382171462</v>
      </c>
      <c r="AJ1554">
        <f>(1/9.81)*(SQRT(9.81*2*Basic!$C$4)*SIN(RADIANS(AI1554))+(SQRT((SQRT(9.81*2*Basic!$C$4)*SIN(RADIANS(AI1554))*SQRT(9.81*2*Basic!$C$4)*SIN(RADIANS(AI1554)))-19.62*(-Basic!$C$3))))*SQRT(9.81*2*Basic!$C$4)*COS(RADIANS(AI1554))</f>
        <v>3.5358967569691537</v>
      </c>
    </row>
    <row r="1555" spans="6:36" x14ac:dyDescent="0.3">
      <c r="F1555" s="36">
        <f t="shared" si="159"/>
        <v>3.5319929865344304</v>
      </c>
      <c r="G1555" s="36">
        <f>Tool!$D$10+('Trajectory Map'!F1555*SIN(RADIANS(90-2*DEGREES(ASIN($D$5/2000))))/COS(RADIANS(90-2*DEGREES(ASIN($D$5/2000))))-('Trajectory Map'!F1555*'Trajectory Map'!F1555/((Tool!$D$9-Tool!$D$10)*4*COS(RADIANS(90-2*DEGREES(ASIN($D$5/2000))))*COS(RADIANS(90-2*DEGREES(ASIN($D$5/2000)))))))</f>
        <v>1.8365361017587656</v>
      </c>
      <c r="AC1555">
        <f t="shared" si="163"/>
        <v>1553</v>
      </c>
      <c r="AD1555">
        <f t="shared" si="160"/>
        <v>1260.2345019876261</v>
      </c>
      <c r="AE1555">
        <v>0</v>
      </c>
      <c r="AF1555">
        <v>0</v>
      </c>
      <c r="AG1555">
        <f t="shared" si="161"/>
        <v>50.941226368449492</v>
      </c>
      <c r="AH1555">
        <f t="shared" si="158"/>
        <v>101.88245273689898</v>
      </c>
      <c r="AI1555">
        <f t="shared" si="162"/>
        <v>-11.882452736898983</v>
      </c>
      <c r="AJ1555">
        <f>(1/9.81)*(SQRT(9.81*2*Basic!$C$4)*SIN(RADIANS(AI1555))+(SQRT((SQRT(9.81*2*Basic!$C$4)*SIN(RADIANS(AI1555))*SQRT(9.81*2*Basic!$C$4)*SIN(RADIANS(AI1555)))-19.62*(-Basic!$C$3))))*SQRT(9.81*2*Basic!$C$4)*COS(RADIANS(AI1555))</f>
        <v>3.5319929865344304</v>
      </c>
    </row>
    <row r="1556" spans="6:36" x14ac:dyDescent="0.3">
      <c r="F1556" s="36">
        <f t="shared" si="159"/>
        <v>3.5280815555689387</v>
      </c>
      <c r="G1556" s="36">
        <f>Tool!$D$10+('Trajectory Map'!F1556*SIN(RADIANS(90-2*DEGREES(ASIN($D$5/2000))))/COS(RADIANS(90-2*DEGREES(ASIN($D$5/2000))))-('Trajectory Map'!F1556*'Trajectory Map'!F1556/((Tool!$D$9-Tool!$D$10)*4*COS(RADIANS(90-2*DEGREES(ASIN($D$5/2000))))*COS(RADIANS(90-2*DEGREES(ASIN($D$5/2000)))))))</f>
        <v>1.844005479178541</v>
      </c>
      <c r="AC1556">
        <f t="shared" si="163"/>
        <v>1554</v>
      </c>
      <c r="AD1556">
        <f t="shared" si="160"/>
        <v>1259.0011914211996</v>
      </c>
      <c r="AE1556">
        <v>0</v>
      </c>
      <c r="AF1556">
        <v>0</v>
      </c>
      <c r="AG1556">
        <f t="shared" si="161"/>
        <v>50.986713002870964</v>
      </c>
      <c r="AH1556">
        <f t="shared" si="158"/>
        <v>101.97342600574193</v>
      </c>
      <c r="AI1556">
        <f t="shared" si="162"/>
        <v>-11.973426005741928</v>
      </c>
      <c r="AJ1556">
        <f>(1/9.81)*(SQRT(9.81*2*Basic!$C$4)*SIN(RADIANS(AI1556))+(SQRT((SQRT(9.81*2*Basic!$C$4)*SIN(RADIANS(AI1556))*SQRT(9.81*2*Basic!$C$4)*SIN(RADIANS(AI1556)))-19.62*(-Basic!$C$3))))*SQRT(9.81*2*Basic!$C$4)*COS(RADIANS(AI1556))</f>
        <v>3.5280815555689387</v>
      </c>
    </row>
    <row r="1557" spans="6:36" x14ac:dyDescent="0.3">
      <c r="F1557" s="36">
        <f t="shared" si="159"/>
        <v>3.5241624634428517</v>
      </c>
      <c r="G1557" s="36">
        <f>Tool!$D$10+('Trajectory Map'!F1557*SIN(RADIANS(90-2*DEGREES(ASIN($D$5/2000))))/COS(RADIANS(90-2*DEGREES(ASIN($D$5/2000))))-('Trajectory Map'!F1557*'Trajectory Map'!F1557/((Tool!$D$9-Tool!$D$10)*4*COS(RADIANS(90-2*DEGREES(ASIN($D$5/2000))))*COS(RADIANS(90-2*DEGREES(ASIN($D$5/2000)))))))</f>
        <v>1.8514782039634645</v>
      </c>
      <c r="AC1557">
        <f t="shared" si="163"/>
        <v>1555</v>
      </c>
      <c r="AD1557">
        <f t="shared" si="160"/>
        <v>1257.7658764650917</v>
      </c>
      <c r="AE1557">
        <v>0</v>
      </c>
      <c r="AF1557">
        <v>0</v>
      </c>
      <c r="AG1557">
        <f t="shared" si="161"/>
        <v>51.032244253838897</v>
      </c>
      <c r="AH1557">
        <f t="shared" si="158"/>
        <v>102.06448850767779</v>
      </c>
      <c r="AI1557">
        <f t="shared" si="162"/>
        <v>-12.064488507677794</v>
      </c>
      <c r="AJ1557">
        <f>(1/9.81)*(SQRT(9.81*2*Basic!$C$4)*SIN(RADIANS(AI1557))+(SQRT((SQRT(9.81*2*Basic!$C$4)*SIN(RADIANS(AI1557))*SQRT(9.81*2*Basic!$C$4)*SIN(RADIANS(AI1557)))-19.62*(-Basic!$C$3))))*SQRT(9.81*2*Basic!$C$4)*COS(RADIANS(AI1557))</f>
        <v>3.5241624634428517</v>
      </c>
    </row>
    <row r="1558" spans="6:36" x14ac:dyDescent="0.3">
      <c r="F1558" s="36">
        <f t="shared" si="159"/>
        <v>3.5202357094585319</v>
      </c>
      <c r="G1558" s="36">
        <f>Tool!$D$10+('Trajectory Map'!F1558*SIN(RADIANS(90-2*DEGREES(ASIN($D$5/2000))))/COS(RADIANS(90-2*DEGREES(ASIN($D$5/2000))))-('Trajectory Map'!F1558*'Trajectory Map'!F1558/((Tool!$D$9-Tool!$D$10)*4*COS(RADIANS(90-2*DEGREES(ASIN($D$5/2000))))*COS(RADIANS(90-2*DEGREES(ASIN($D$5/2000)))))))</f>
        <v>1.8589542112092907</v>
      </c>
      <c r="AC1558">
        <f t="shared" si="163"/>
        <v>1556</v>
      </c>
      <c r="AD1558">
        <f t="shared" si="160"/>
        <v>1256.5285512076516</v>
      </c>
      <c r="AE1558">
        <v>0</v>
      </c>
      <c r="AF1558">
        <v>0</v>
      </c>
      <c r="AG1558">
        <f t="shared" si="161"/>
        <v>51.077820281738688</v>
      </c>
      <c r="AH1558">
        <f t="shared" si="158"/>
        <v>102.15564056347738</v>
      </c>
      <c r="AI1558">
        <f t="shared" si="162"/>
        <v>-12.155640563477377</v>
      </c>
      <c r="AJ1558">
        <f>(1/9.81)*(SQRT(9.81*2*Basic!$C$4)*SIN(RADIANS(AI1558))+(SQRT((SQRT(9.81*2*Basic!$C$4)*SIN(RADIANS(AI1558))*SQRT(9.81*2*Basic!$C$4)*SIN(RADIANS(AI1558)))-19.62*(-Basic!$C$3))))*SQRT(9.81*2*Basic!$C$4)*COS(RADIANS(AI1558))</f>
        <v>3.5202357094585319</v>
      </c>
    </row>
    <row r="1559" spans="6:36" x14ac:dyDescent="0.3">
      <c r="F1559" s="36">
        <f t="shared" si="159"/>
        <v>3.5163012928498696</v>
      </c>
      <c r="G1559" s="36">
        <f>Tool!$D$10+('Trajectory Map'!F1559*SIN(RADIANS(90-2*DEGREES(ASIN($D$5/2000))))/COS(RADIANS(90-2*DEGREES(ASIN($D$5/2000))))-('Trajectory Map'!F1559*'Trajectory Map'!F1559/((Tool!$D$9-Tool!$D$10)*4*COS(RADIANS(90-2*DEGREES(ASIN($D$5/2000))))*COS(RADIANS(90-2*DEGREES(ASIN($D$5/2000)))))))</f>
        <v>1.8664334360042893</v>
      </c>
      <c r="AC1559">
        <f t="shared" si="163"/>
        <v>1557</v>
      </c>
      <c r="AD1559">
        <f t="shared" si="160"/>
        <v>1255.2892097042816</v>
      </c>
      <c r="AE1559">
        <v>0</v>
      </c>
      <c r="AF1559">
        <v>0</v>
      </c>
      <c r="AG1559">
        <f t="shared" si="161"/>
        <v>51.123441247859411</v>
      </c>
      <c r="AH1559">
        <f t="shared" si="158"/>
        <v>102.24688249571882</v>
      </c>
      <c r="AI1559">
        <f t="shared" si="162"/>
        <v>-12.246882495718822</v>
      </c>
      <c r="AJ1559">
        <f>(1/9.81)*(SQRT(9.81*2*Basic!$C$4)*SIN(RADIANS(AI1559))+(SQRT((SQRT(9.81*2*Basic!$C$4)*SIN(RADIANS(AI1559))*SQRT(9.81*2*Basic!$C$4)*SIN(RADIANS(AI1559)))-19.62*(-Basic!$C$3))))*SQRT(9.81*2*Basic!$C$4)*COS(RADIANS(AI1559))</f>
        <v>3.5163012928498696</v>
      </c>
    </row>
    <row r="1560" spans="6:36" x14ac:dyDescent="0.3">
      <c r="F1560" s="36">
        <f t="shared" si="159"/>
        <v>3.5123592127816088</v>
      </c>
      <c r="G1560" s="36">
        <f>Tool!$D$10+('Trajectory Map'!F1560*SIN(RADIANS(90-2*DEGREES(ASIN($D$5/2000))))/COS(RADIANS(90-2*DEGREES(ASIN($D$5/2000))))-('Trajectory Map'!F1560*'Trajectory Map'!F1560/((Tool!$D$9-Tool!$D$10)*4*COS(RADIANS(90-2*DEGREES(ASIN($D$5/2000))))*COS(RADIANS(90-2*DEGREES(ASIN($D$5/2000)))))))</f>
        <v>1.8739158134295049</v>
      </c>
      <c r="AC1560">
        <f t="shared" si="163"/>
        <v>1558</v>
      </c>
      <c r="AD1560">
        <f t="shared" si="160"/>
        <v>1254.047845977178</v>
      </c>
      <c r="AE1560">
        <v>0</v>
      </c>
      <c r="AF1560">
        <v>0</v>
      </c>
      <c r="AG1560">
        <f t="shared" si="161"/>
        <v>51.169107314400996</v>
      </c>
      <c r="AH1560">
        <f t="shared" si="158"/>
        <v>102.33821462880199</v>
      </c>
      <c r="AI1560">
        <f t="shared" si="162"/>
        <v>-12.338214628801992</v>
      </c>
      <c r="AJ1560">
        <f>(1/9.81)*(SQRT(9.81*2*Basic!$C$4)*SIN(RADIANS(AI1560))+(SQRT((SQRT(9.81*2*Basic!$C$4)*SIN(RADIANS(AI1560))*SQRT(9.81*2*Basic!$C$4)*SIN(RADIANS(AI1560)))-19.62*(-Basic!$C$3))))*SQRT(9.81*2*Basic!$C$4)*COS(RADIANS(AI1560))</f>
        <v>3.5123592127816088</v>
      </c>
    </row>
    <row r="1561" spans="6:36" x14ac:dyDescent="0.3">
      <c r="F1561" s="36">
        <f t="shared" si="159"/>
        <v>3.5084094683486673</v>
      </c>
      <c r="G1561" s="36">
        <f>Tool!$D$10+('Trajectory Map'!F1561*SIN(RADIANS(90-2*DEGREES(ASIN($D$5/2000))))/COS(RADIANS(90-2*DEGREES(ASIN($D$5/2000))))-('Trajectory Map'!F1561*'Trajectory Map'!F1561/((Tool!$D$9-Tool!$D$10)*4*COS(RADIANS(90-2*DEGREES(ASIN($D$5/2000))))*COS(RADIANS(90-2*DEGREES(ASIN($D$5/2000)))))))</f>
        <v>1.8814012785589838</v>
      </c>
      <c r="AC1561">
        <f t="shared" si="163"/>
        <v>1559</v>
      </c>
      <c r="AD1561">
        <f t="shared" si="160"/>
        <v>1252.8044540150709</v>
      </c>
      <c r="AE1561">
        <v>0</v>
      </c>
      <c r="AF1561">
        <v>0</v>
      </c>
      <c r="AG1561">
        <f t="shared" si="161"/>
        <v>51.214818644481483</v>
      </c>
      <c r="AH1561">
        <f t="shared" si="158"/>
        <v>102.42963728896297</v>
      </c>
      <c r="AI1561">
        <f t="shared" si="162"/>
        <v>-12.429637288962965</v>
      </c>
      <c r="AJ1561">
        <f>(1/9.81)*(SQRT(9.81*2*Basic!$C$4)*SIN(RADIANS(AI1561))+(SQRT((SQRT(9.81*2*Basic!$C$4)*SIN(RADIANS(AI1561))*SQRT(9.81*2*Basic!$C$4)*SIN(RADIANS(AI1561)))-19.62*(-Basic!$C$3))))*SQRT(9.81*2*Basic!$C$4)*COS(RADIANS(AI1561))</f>
        <v>3.5084094683486673</v>
      </c>
    </row>
    <row r="1562" spans="6:36" x14ac:dyDescent="0.3">
      <c r="F1562" s="36">
        <f t="shared" si="159"/>
        <v>3.5044520585754522</v>
      </c>
      <c r="G1562" s="36">
        <f>Tool!$D$10+('Trajectory Map'!F1562*SIN(RADIANS(90-2*DEGREES(ASIN($D$5/2000))))/COS(RADIANS(90-2*DEGREES(ASIN($D$5/2000))))-('Trajectory Map'!F1562*'Trajectory Map'!F1562/((Tool!$D$9-Tool!$D$10)*4*COS(RADIANS(90-2*DEGREES(ASIN($D$5/2000))))*COS(RADIANS(90-2*DEGREES(ASIN($D$5/2000)))))))</f>
        <v>1.8888897664600148</v>
      </c>
      <c r="AC1562">
        <f t="shared" si="163"/>
        <v>1560</v>
      </c>
      <c r="AD1562">
        <f t="shared" si="160"/>
        <v>1251.5590277729611</v>
      </c>
      <c r="AE1562">
        <v>0</v>
      </c>
      <c r="AF1562">
        <v>0</v>
      </c>
      <c r="AG1562">
        <f t="shared" si="161"/>
        <v>51.260575402144354</v>
      </c>
      <c r="AH1562">
        <f t="shared" si="158"/>
        <v>102.52115080428871</v>
      </c>
      <c r="AI1562">
        <f t="shared" si="162"/>
        <v>-12.521150804288709</v>
      </c>
      <c r="AJ1562">
        <f>(1/9.81)*(SQRT(9.81*2*Basic!$C$4)*SIN(RADIANS(AI1562))+(SQRT((SQRT(9.81*2*Basic!$C$4)*SIN(RADIANS(AI1562))*SQRT(9.81*2*Basic!$C$4)*SIN(RADIANS(AI1562)))-19.62*(-Basic!$C$3))))*SQRT(9.81*2*Basic!$C$4)*COS(RADIANS(AI1562))</f>
        <v>3.5044520585754522</v>
      </c>
    </row>
    <row r="1563" spans="6:36" x14ac:dyDescent="0.3">
      <c r="F1563" s="36">
        <f t="shared" si="159"/>
        <v>3.5004869824151723</v>
      </c>
      <c r="G1563" s="36">
        <f>Tool!$D$10+('Trajectory Map'!F1563*SIN(RADIANS(90-2*DEGREES(ASIN($D$5/2000))))/COS(RADIANS(90-2*DEGREES(ASIN($D$5/2000))))-('Trajectory Map'!F1563*'Trajectory Map'!F1563/((Tool!$D$9-Tool!$D$10)*4*COS(RADIANS(90-2*DEGREES(ASIN($D$5/2000))))*COS(RADIANS(90-2*DEGREES(ASIN($D$5/2000)))))))</f>
        <v>1.8963812121933441</v>
      </c>
      <c r="AC1563">
        <f t="shared" si="163"/>
        <v>1561</v>
      </c>
      <c r="AD1563">
        <f t="shared" si="160"/>
        <v>1250.3115611718545</v>
      </c>
      <c r="AE1563">
        <v>0</v>
      </c>
      <c r="AF1563">
        <v>0</v>
      </c>
      <c r="AG1563">
        <f t="shared" si="161"/>
        <v>51.306377752365854</v>
      </c>
      <c r="AH1563">
        <f t="shared" si="158"/>
        <v>102.61275550473171</v>
      </c>
      <c r="AI1563">
        <f t="shared" si="162"/>
        <v>-12.612755504731709</v>
      </c>
      <c r="AJ1563">
        <f>(1/9.81)*(SQRT(9.81*2*Basic!$C$4)*SIN(RADIANS(AI1563))+(SQRT((SQRT(9.81*2*Basic!$C$4)*SIN(RADIANS(AI1563))*SQRT(9.81*2*Basic!$C$4)*SIN(RADIANS(AI1563)))-19.62*(-Basic!$C$3))))*SQRT(9.81*2*Basic!$C$4)*COS(RADIANS(AI1563))</f>
        <v>3.5004869824151723</v>
      </c>
    </row>
    <row r="1564" spans="6:36" x14ac:dyDescent="0.3">
      <c r="F1564" s="36">
        <f t="shared" si="159"/>
        <v>3.4965142387491333</v>
      </c>
      <c r="G1564" s="36">
        <f>Tool!$D$10+('Trajectory Map'!F1564*SIN(RADIANS(90-2*DEGREES(ASIN($D$5/2000))))/COS(RADIANS(90-2*DEGREES(ASIN($D$5/2000))))-('Trajectory Map'!F1564*'Trajectory Map'!F1564/((Tool!$D$9-Tool!$D$10)*4*COS(RADIANS(90-2*DEGREES(ASIN($D$5/2000))))*COS(RADIANS(90-2*DEGREES(ASIN($D$5/2000)))))))</f>
        <v>1.903875550813408</v>
      </c>
      <c r="AC1564">
        <f t="shared" si="163"/>
        <v>1562</v>
      </c>
      <c r="AD1564">
        <f t="shared" si="160"/>
        <v>1249.0620480984921</v>
      </c>
      <c r="AE1564">
        <v>0</v>
      </c>
      <c r="AF1564">
        <v>0</v>
      </c>
      <c r="AG1564">
        <f t="shared" si="161"/>
        <v>51.352225861062578</v>
      </c>
      <c r="AH1564">
        <f t="shared" si="158"/>
        <v>102.70445172212516</v>
      </c>
      <c r="AI1564">
        <f t="shared" si="162"/>
        <v>-12.704451722125157</v>
      </c>
      <c r="AJ1564">
        <f>(1/9.81)*(SQRT(9.81*2*Basic!$C$4)*SIN(RADIANS(AI1564))+(SQRT((SQRT(9.81*2*Basic!$C$4)*SIN(RADIANS(AI1564))*SQRT(9.81*2*Basic!$C$4)*SIN(RADIANS(AI1564)))-19.62*(-Basic!$C$3))))*SQRT(9.81*2*Basic!$C$4)*COS(RADIANS(AI1564))</f>
        <v>3.4965142387491333</v>
      </c>
    </row>
    <row r="1565" spans="6:36" x14ac:dyDescent="0.3">
      <c r="F1565" s="36">
        <f t="shared" si="159"/>
        <v>3.4925338263860408</v>
      </c>
      <c r="G1565" s="36">
        <f>Tool!$D$10+('Trajectory Map'!F1565*SIN(RADIANS(90-2*DEGREES(ASIN($D$5/2000))))/COS(RADIANS(90-2*DEGREES(ASIN($D$5/2000))))-('Trajectory Map'!F1565*'Trajectory Map'!F1565/((Tool!$D$9-Tool!$D$10)*4*COS(RADIANS(90-2*DEGREES(ASIN($D$5/2000))))*COS(RADIANS(90-2*DEGREES(ASIN($D$5/2000)))))))</f>
        <v>1.9113727173685371</v>
      </c>
      <c r="AC1565">
        <f t="shared" si="163"/>
        <v>1563</v>
      </c>
      <c r="AD1565">
        <f t="shared" si="160"/>
        <v>1247.8104824050806</v>
      </c>
      <c r="AE1565">
        <v>0</v>
      </c>
      <c r="AF1565">
        <v>0</v>
      </c>
      <c r="AG1565">
        <f t="shared" si="161"/>
        <v>51.398119895098908</v>
      </c>
      <c r="AH1565">
        <f t="shared" si="158"/>
        <v>102.79623979019782</v>
      </c>
      <c r="AI1565">
        <f t="shared" si="162"/>
        <v>-12.796239790197816</v>
      </c>
      <c r="AJ1565">
        <f>(1/9.81)*(SQRT(9.81*2*Basic!$C$4)*SIN(RADIANS(AI1565))+(SQRT((SQRT(9.81*2*Basic!$C$4)*SIN(RADIANS(AI1565))*SQRT(9.81*2*Basic!$C$4)*SIN(RADIANS(AI1565)))-19.62*(-Basic!$C$3))))*SQRT(9.81*2*Basic!$C$4)*COS(RADIANS(AI1565))</f>
        <v>3.4925338263860408</v>
      </c>
    </row>
    <row r="1566" spans="6:36" x14ac:dyDescent="0.3">
      <c r="F1566" s="36">
        <f t="shared" si="159"/>
        <v>3.4885457440612866</v>
      </c>
      <c r="G1566" s="36">
        <f>Tool!$D$10+('Trajectory Map'!F1566*SIN(RADIANS(90-2*DEGREES(ASIN($D$5/2000))))/COS(RADIANS(90-2*DEGREES(ASIN($D$5/2000))))-('Trajectory Map'!F1566*'Trajectory Map'!F1566/((Tool!$D$9-Tool!$D$10)*4*COS(RADIANS(90-2*DEGREES(ASIN($D$5/2000))))*COS(RADIANS(90-2*DEGREES(ASIN($D$5/2000)))))))</f>
        <v>1.9188726469011685</v>
      </c>
      <c r="AC1566">
        <f t="shared" si="163"/>
        <v>1564</v>
      </c>
      <c r="AD1566">
        <f t="shared" si="160"/>
        <v>1246.5568579090166</v>
      </c>
      <c r="AE1566">
        <v>0</v>
      </c>
      <c r="AF1566">
        <v>0</v>
      </c>
      <c r="AG1566">
        <f t="shared" si="161"/>
        <v>51.444060022294671</v>
      </c>
      <c r="AH1566">
        <f t="shared" si="158"/>
        <v>102.88812004458934</v>
      </c>
      <c r="AI1566">
        <f t="shared" si="162"/>
        <v>-12.888120044589343</v>
      </c>
      <c r="AJ1566">
        <f>(1/9.81)*(SQRT(9.81*2*Basic!$C$4)*SIN(RADIANS(AI1566))+(SQRT((SQRT(9.81*2*Basic!$C$4)*SIN(RADIANS(AI1566))*SQRT(9.81*2*Basic!$C$4)*SIN(RADIANS(AI1566)))-19.62*(-Basic!$C$3))))*SQRT(9.81*2*Basic!$C$4)*COS(RADIANS(AI1566))</f>
        <v>3.4885457440612866</v>
      </c>
    </row>
    <row r="1567" spans="6:36" x14ac:dyDescent="0.3">
      <c r="F1567" s="36">
        <f t="shared" si="159"/>
        <v>3.4845499904362325</v>
      </c>
      <c r="G1567" s="36">
        <f>Tool!$D$10+('Trajectory Map'!F1567*SIN(RADIANS(90-2*DEGREES(ASIN($D$5/2000))))/COS(RADIANS(90-2*DEGREES(ASIN($D$5/2000))))-('Trajectory Map'!F1567*'Trajectory Map'!F1567/((Tool!$D$9-Tool!$D$10)*4*COS(RADIANS(90-2*DEGREES(ASIN($D$5/2000))))*COS(RADIANS(90-2*DEGREES(ASIN($D$5/2000)))))))</f>
        <v>1.926375274448044</v>
      </c>
      <c r="AC1567">
        <f t="shared" si="163"/>
        <v>1565</v>
      </c>
      <c r="AD1567">
        <f t="shared" si="160"/>
        <v>1245.3011683926102</v>
      </c>
      <c r="AE1567">
        <v>0</v>
      </c>
      <c r="AF1567">
        <v>0</v>
      </c>
      <c r="AG1567">
        <f t="shared" si="161"/>
        <v>51.49004641143285</v>
      </c>
      <c r="AH1567">
        <f t="shared" si="158"/>
        <v>102.9800928228657</v>
      </c>
      <c r="AI1567">
        <f t="shared" si="162"/>
        <v>-12.9800928228657</v>
      </c>
      <c r="AJ1567">
        <f>(1/9.81)*(SQRT(9.81*2*Basic!$C$4)*SIN(RADIANS(AI1567))+(SQRT((SQRT(9.81*2*Basic!$C$4)*SIN(RADIANS(AI1567))*SQRT(9.81*2*Basic!$C$4)*SIN(RADIANS(AI1567)))-19.62*(-Basic!$C$3))))*SQRT(9.81*2*Basic!$C$4)*COS(RADIANS(AI1567))</f>
        <v>3.4845499904362325</v>
      </c>
    </row>
    <row r="1568" spans="6:36" x14ac:dyDescent="0.3">
      <c r="F1568" s="36">
        <f t="shared" si="159"/>
        <v>3.4805465640974846</v>
      </c>
      <c r="G1568" s="36">
        <f>Tool!$D$10+('Trajectory Map'!F1568*SIN(RADIANS(90-2*DEGREES(ASIN($D$5/2000))))/COS(RADIANS(90-2*DEGREES(ASIN($D$5/2000))))-('Trajectory Map'!F1568*'Trajectory Map'!F1568/((Tool!$D$9-Tool!$D$10)*4*COS(RADIANS(90-2*DEGREES(ASIN($D$5/2000))))*COS(RADIANS(90-2*DEGREES(ASIN($D$5/2000)))))))</f>
        <v>1.9338805350404096</v>
      </c>
      <c r="AC1568">
        <f t="shared" si="163"/>
        <v>1566</v>
      </c>
      <c r="AD1568">
        <f t="shared" si="160"/>
        <v>1244.0434076028055</v>
      </c>
      <c r="AE1568">
        <v>0</v>
      </c>
      <c r="AF1568">
        <v>0</v>
      </c>
      <c r="AG1568">
        <f t="shared" si="161"/>
        <v>51.536079232267383</v>
      </c>
      <c r="AH1568">
        <f t="shared" si="158"/>
        <v>103.07215846453477</v>
      </c>
      <c r="AI1568">
        <f t="shared" si="162"/>
        <v>-13.072158464534766</v>
      </c>
      <c r="AJ1568">
        <f>(1/9.81)*(SQRT(9.81*2*Basic!$C$4)*SIN(RADIANS(AI1568))+(SQRT((SQRT(9.81*2*Basic!$C$4)*SIN(RADIANS(AI1568))*SQRT(9.81*2*Basic!$C$4)*SIN(RADIANS(AI1568)))-19.62*(-Basic!$C$3))))*SQRT(9.81*2*Basic!$C$4)*COS(RADIANS(AI1568))</f>
        <v>3.4805465640974846</v>
      </c>
    </row>
    <row r="1569" spans="6:36" x14ac:dyDescent="0.3">
      <c r="F1569" s="36">
        <f t="shared" si="159"/>
        <v>3.4765354635561683</v>
      </c>
      <c r="G1569" s="36">
        <f>Tool!$D$10+('Trajectory Map'!F1569*SIN(RADIANS(90-2*DEGREES(ASIN($D$5/2000))))/COS(RADIANS(90-2*DEGREES(ASIN($D$5/2000))))-('Trajectory Map'!F1569*'Trajectory Map'!F1569/((Tool!$D$9-Tool!$D$10)*4*COS(RADIANS(90-2*DEGREES(ASIN($D$5/2000))))*COS(RADIANS(90-2*DEGREES(ASIN($D$5/2000)))))))</f>
        <v>1.9413883637041933</v>
      </c>
      <c r="AC1569">
        <f t="shared" si="163"/>
        <v>1567</v>
      </c>
      <c r="AD1569">
        <f t="shared" si="160"/>
        <v>1242.7835692508975</v>
      </c>
      <c r="AE1569">
        <v>0</v>
      </c>
      <c r="AF1569">
        <v>0</v>
      </c>
      <c r="AG1569">
        <f t="shared" si="161"/>
        <v>51.582158655530932</v>
      </c>
      <c r="AH1569">
        <f t="shared" si="158"/>
        <v>103.16431731106186</v>
      </c>
      <c r="AI1569">
        <f t="shared" si="162"/>
        <v>-13.164317311061865</v>
      </c>
      <c r="AJ1569">
        <f>(1/9.81)*(SQRT(9.81*2*Basic!$C$4)*SIN(RADIANS(AI1569))+(SQRT((SQRT(9.81*2*Basic!$C$4)*SIN(RADIANS(AI1569))*SQRT(9.81*2*Basic!$C$4)*SIN(RADIANS(AI1569)))-19.62*(-Basic!$C$3))))*SQRT(9.81*2*Basic!$C$4)*COS(RADIANS(AI1569))</f>
        <v>3.4765354635561683</v>
      </c>
    </row>
    <row r="1570" spans="6:36" x14ac:dyDescent="0.3">
      <c r="F1570" s="36">
        <f t="shared" si="159"/>
        <v>3.4725166872471784</v>
      </c>
      <c r="G1570" s="36">
        <f>Tool!$D$10+('Trajectory Map'!F1570*SIN(RADIANS(90-2*DEGREES(ASIN($D$5/2000))))/COS(RADIANS(90-2*DEGREES(ASIN($D$5/2000))))-('Trajectory Map'!F1570*'Trajectory Map'!F1570/((Tool!$D$9-Tool!$D$10)*4*COS(RADIANS(90-2*DEGREES(ASIN($D$5/2000))))*COS(RADIANS(90-2*DEGREES(ASIN($D$5/2000)))))))</f>
        <v>1.9488986954602101</v>
      </c>
      <c r="AC1570">
        <f t="shared" si="163"/>
        <v>1568</v>
      </c>
      <c r="AD1570">
        <f t="shared" si="160"/>
        <v>1241.5216470122459</v>
      </c>
      <c r="AE1570">
        <v>0</v>
      </c>
      <c r="AF1570">
        <v>0</v>
      </c>
      <c r="AG1570">
        <f t="shared" si="161"/>
        <v>51.628284852942997</v>
      </c>
      <c r="AH1570">
        <f t="shared" si="158"/>
        <v>103.25656970588599</v>
      </c>
      <c r="AI1570">
        <f t="shared" si="162"/>
        <v>-13.256569705885994</v>
      </c>
      <c r="AJ1570">
        <f>(1/9.81)*(SQRT(9.81*2*Basic!$C$4)*SIN(RADIANS(AI1570))+(SQRT((SQRT(9.81*2*Basic!$C$4)*SIN(RADIANS(AI1570))*SQRT(9.81*2*Basic!$C$4)*SIN(RADIANS(AI1570)))-19.62*(-Basic!$C$3))))*SQRT(9.81*2*Basic!$C$4)*COS(RADIANS(AI1570))</f>
        <v>3.4725166872471784</v>
      </c>
    </row>
    <row r="1571" spans="6:36" x14ac:dyDescent="0.3">
      <c r="F1571" s="36">
        <f t="shared" si="159"/>
        <v>3.4684902335284553</v>
      </c>
      <c r="G1571" s="36">
        <f>Tool!$D$10+('Trajectory Map'!F1571*SIN(RADIANS(90-2*DEGREES(ASIN($D$5/2000))))/COS(RADIANS(90-2*DEGREES(ASIN($D$5/2000))))-('Trajectory Map'!F1571*'Trajectory Map'!F1571/((Tool!$D$9-Tool!$D$10)*4*COS(RADIANS(90-2*DEGREES(ASIN($D$5/2000))))*COS(RADIANS(90-2*DEGREES(ASIN($D$5/2000)))))))</f>
        <v>1.956411465324301</v>
      </c>
      <c r="AC1571">
        <f t="shared" si="163"/>
        <v>1569</v>
      </c>
      <c r="AD1571">
        <f t="shared" si="160"/>
        <v>1240.2576345259884</v>
      </c>
      <c r="AE1571">
        <v>0</v>
      </c>
      <c r="AF1571">
        <v>0</v>
      </c>
      <c r="AG1571">
        <f t="shared" si="161"/>
        <v>51.674457997217743</v>
      </c>
      <c r="AH1571">
        <f t="shared" si="158"/>
        <v>103.34891599443549</v>
      </c>
      <c r="AI1571">
        <f t="shared" si="162"/>
        <v>-13.348915994435487</v>
      </c>
      <c r="AJ1571">
        <f>(1/9.81)*(SQRT(9.81*2*Basic!$C$4)*SIN(RADIANS(AI1571))+(SQRT((SQRT(9.81*2*Basic!$C$4)*SIN(RADIANS(AI1571))*SQRT(9.81*2*Basic!$C$4)*SIN(RADIANS(AI1571)))-19.62*(-Basic!$C$3))))*SQRT(9.81*2*Basic!$C$4)*COS(RADIANS(AI1571))</f>
        <v>3.4684902335284553</v>
      </c>
    </row>
    <row r="1572" spans="6:36" x14ac:dyDescent="0.3">
      <c r="F1572" s="36">
        <f t="shared" si="159"/>
        <v>3.4644561006802133</v>
      </c>
      <c r="G1572" s="36">
        <f>Tool!$D$10+('Trajectory Map'!F1572*SIN(RADIANS(90-2*DEGREES(ASIN($D$5/2000))))/COS(RADIANS(90-2*DEGREES(ASIN($D$5/2000))))-('Trajectory Map'!F1572*'Trajectory Map'!F1572/((Tool!$D$9-Tool!$D$10)*4*COS(RADIANS(90-2*DEGREES(ASIN($D$5/2000))))*COS(RADIANS(90-2*DEGREES(ASIN($D$5/2000)))))))</f>
        <v>1.9639266083075353</v>
      </c>
      <c r="AC1572">
        <f t="shared" si="163"/>
        <v>1570</v>
      </c>
      <c r="AD1572">
        <f t="shared" si="160"/>
        <v>1238.9915253947463</v>
      </c>
      <c r="AE1572">
        <v>0</v>
      </c>
      <c r="AF1572">
        <v>0</v>
      </c>
      <c r="AG1572">
        <f t="shared" si="161"/>
        <v>51.720678262072262</v>
      </c>
      <c r="AH1572">
        <f t="shared" si="158"/>
        <v>103.44135652414452</v>
      </c>
      <c r="AI1572">
        <f t="shared" si="162"/>
        <v>-13.441356524144524</v>
      </c>
      <c r="AJ1572">
        <f>(1/9.81)*(SQRT(9.81*2*Basic!$C$4)*SIN(RADIANS(AI1572))+(SQRT((SQRT(9.81*2*Basic!$C$4)*SIN(RADIANS(AI1572))*SQRT(9.81*2*Basic!$C$4)*SIN(RADIANS(AI1572)))-19.62*(-Basic!$C$3))))*SQRT(9.81*2*Basic!$C$4)*COS(RADIANS(AI1572))</f>
        <v>3.4644561006802133</v>
      </c>
    </row>
    <row r="1573" spans="6:36" x14ac:dyDescent="0.3">
      <c r="F1573" s="36">
        <f t="shared" si="159"/>
        <v>3.4604142869041912</v>
      </c>
      <c r="G1573" s="36">
        <f>Tool!$D$10+('Trajectory Map'!F1573*SIN(RADIANS(90-2*DEGREES(ASIN($D$5/2000))))/COS(RADIANS(90-2*DEGREES(ASIN($D$5/2000))))-('Trajectory Map'!F1573*'Trajectory Map'!F1573/((Tool!$D$9-Tool!$D$10)*4*COS(RADIANS(90-2*DEGREES(ASIN($D$5/2000))))*COS(RADIANS(90-2*DEGREES(ASIN($D$5/2000)))))))</f>
        <v>1.9714440594163611</v>
      </c>
      <c r="AC1573">
        <f t="shared" si="163"/>
        <v>1571</v>
      </c>
      <c r="AD1573">
        <f t="shared" si="160"/>
        <v>1237.723313184332</v>
      </c>
      <c r="AE1573">
        <v>0</v>
      </c>
      <c r="AF1573">
        <v>0</v>
      </c>
      <c r="AG1573">
        <f t="shared" si="161"/>
        <v>51.766945822234703</v>
      </c>
      <c r="AH1573">
        <f t="shared" si="158"/>
        <v>103.53389164446941</v>
      </c>
      <c r="AI1573">
        <f t="shared" si="162"/>
        <v>-13.533891644469406</v>
      </c>
      <c r="AJ1573">
        <f>(1/9.81)*(SQRT(9.81*2*Basic!$C$4)*SIN(RADIANS(AI1573))+(SQRT((SQRT(9.81*2*Basic!$C$4)*SIN(RADIANS(AI1573))*SQRT(9.81*2*Basic!$C$4)*SIN(RADIANS(AI1573)))-19.62*(-Basic!$C$3))))*SQRT(9.81*2*Basic!$C$4)*COS(RADIANS(AI1573))</f>
        <v>3.4604142869041912</v>
      </c>
    </row>
    <row r="1574" spans="6:36" x14ac:dyDescent="0.3">
      <c r="F1574" s="36">
        <f t="shared" si="159"/>
        <v>3.4563647903228909</v>
      </c>
      <c r="G1574" s="36">
        <f>Tool!$D$10+('Trajectory Map'!F1574*SIN(RADIANS(90-2*DEGREES(ASIN($D$5/2000))))/COS(RADIANS(90-2*DEGREES(ASIN($D$5/2000))))-('Trajectory Map'!F1574*'Trajectory Map'!F1574/((Tool!$D$9-Tool!$D$10)*4*COS(RADIANS(90-2*DEGREES(ASIN($D$5/2000))))*COS(RADIANS(90-2*DEGREES(ASIN($D$5/2000)))))))</f>
        <v>1.9789637536527493</v>
      </c>
      <c r="AC1574">
        <f t="shared" si="163"/>
        <v>1572</v>
      </c>
      <c r="AD1574">
        <f t="shared" si="160"/>
        <v>1236.4529914234508</v>
      </c>
      <c r="AE1574">
        <v>0</v>
      </c>
      <c r="AF1574">
        <v>0</v>
      </c>
      <c r="AG1574">
        <f t="shared" si="161"/>
        <v>51.813260853452554</v>
      </c>
      <c r="AH1574">
        <f t="shared" si="158"/>
        <v>103.62652170690511</v>
      </c>
      <c r="AI1574">
        <f t="shared" si="162"/>
        <v>-13.626521706905109</v>
      </c>
      <c r="AJ1574">
        <f>(1/9.81)*(SQRT(9.81*2*Basic!$C$4)*SIN(RADIANS(AI1574))+(SQRT((SQRT(9.81*2*Basic!$C$4)*SIN(RADIANS(AI1574))*SQRT(9.81*2*Basic!$C$4)*SIN(RADIANS(AI1574)))-19.62*(-Basic!$C$3))))*SQRT(9.81*2*Basic!$C$4)*COS(RADIANS(AI1574))</f>
        <v>3.4563647903228909</v>
      </c>
    </row>
    <row r="1575" spans="6:36" x14ac:dyDescent="0.3">
      <c r="F1575" s="36">
        <f t="shared" si="159"/>
        <v>3.4523076089787978</v>
      </c>
      <c r="G1575" s="36">
        <f>Tool!$D$10+('Trajectory Map'!F1575*SIN(RADIANS(90-2*DEGREES(ASIN($D$5/2000))))/COS(RADIANS(90-2*DEGREES(ASIN($D$5/2000))))-('Trajectory Map'!F1575*'Trajectory Map'!F1575/((Tool!$D$9-Tool!$D$10)*4*COS(RADIANS(90-2*DEGREES(ASIN($D$5/2000))))*COS(RADIANS(90-2*DEGREES(ASIN($D$5/2000)))))))</f>
        <v>1.9864856260143555</v>
      </c>
      <c r="AC1575">
        <f t="shared" si="163"/>
        <v>1573</v>
      </c>
      <c r="AD1575">
        <f t="shared" si="160"/>
        <v>1235.1805536033994</v>
      </c>
      <c r="AE1575">
        <v>0</v>
      </c>
      <c r="AF1575">
        <v>0</v>
      </c>
      <c r="AG1575">
        <f t="shared" si="161"/>
        <v>51.859623532501026</v>
      </c>
      <c r="AH1575">
        <f t="shared" si="158"/>
        <v>103.71924706500205</v>
      </c>
      <c r="AI1575">
        <f t="shared" si="162"/>
        <v>-13.719247065002051</v>
      </c>
      <c r="AJ1575">
        <f>(1/9.81)*(SQRT(9.81*2*Basic!$C$4)*SIN(RADIANS(AI1575))+(SQRT((SQRT(9.81*2*Basic!$C$4)*SIN(RADIANS(AI1575))*SQRT(9.81*2*Basic!$C$4)*SIN(RADIANS(AI1575)))-19.62*(-Basic!$C$3))))*SQRT(9.81*2*Basic!$C$4)*COS(RADIANS(AI1575))</f>
        <v>3.4523076089787978</v>
      </c>
    </row>
    <row r="1576" spans="6:36" x14ac:dyDescent="0.3">
      <c r="F1576" s="36">
        <f t="shared" si="159"/>
        <v>3.4482427408335994</v>
      </c>
      <c r="G1576" s="36">
        <f>Tool!$D$10+('Trajectory Map'!F1576*SIN(RADIANS(90-2*DEGREES(ASIN($D$5/2000))))/COS(RADIANS(90-2*DEGREES(ASIN($D$5/2000))))-('Trajectory Map'!F1576*'Trajectory Map'!F1576/((Tool!$D$9-Tool!$D$10)*4*COS(RADIANS(90-2*DEGREES(ASIN($D$5/2000))))*COS(RADIANS(90-2*DEGREES(ASIN($D$5/2000)))))))</f>
        <v>1.9940096114946595</v>
      </c>
      <c r="AC1576">
        <f t="shared" si="163"/>
        <v>1574</v>
      </c>
      <c r="AD1576">
        <f t="shared" si="160"/>
        <v>1233.9059931777624</v>
      </c>
      <c r="AE1576">
        <v>0</v>
      </c>
      <c r="AF1576">
        <v>0</v>
      </c>
      <c r="AG1576">
        <f t="shared" si="161"/>
        <v>51.906034037191525</v>
      </c>
      <c r="AH1576">
        <f t="shared" si="158"/>
        <v>103.81206807438305</v>
      </c>
      <c r="AI1576">
        <f t="shared" si="162"/>
        <v>-13.812068074383049</v>
      </c>
      <c r="AJ1576">
        <f>(1/9.81)*(SQRT(9.81*2*Basic!$C$4)*SIN(RADIANS(AI1576))+(SQRT((SQRT(9.81*2*Basic!$C$4)*SIN(RADIANS(AI1576))*SQRT(9.81*2*Basic!$C$4)*SIN(RADIANS(AI1576)))-19.62*(-Basic!$C$3))))*SQRT(9.81*2*Basic!$C$4)*COS(RADIANS(AI1576))</f>
        <v>3.4482427408335994</v>
      </c>
    </row>
    <row r="1577" spans="6:36" x14ac:dyDescent="0.3">
      <c r="F1577" s="36">
        <f t="shared" si="159"/>
        <v>3.4441701837674055</v>
      </c>
      <c r="G1577" s="36">
        <f>Tool!$D$10+('Trajectory Map'!F1577*SIN(RADIANS(90-2*DEGREES(ASIN($D$5/2000))))/COS(RADIANS(90-2*DEGREES(ASIN($D$5/2000))))-('Trajectory Map'!F1577*'Trajectory Map'!F1577/((Tool!$D$9-Tool!$D$10)*4*COS(RADIANS(90-2*DEGREES(ASIN($D$5/2000))))*COS(RADIANS(90-2*DEGREES(ASIN($D$5/2000)))))))</f>
        <v>2.0015356450830932</v>
      </c>
      <c r="AC1577">
        <f t="shared" si="163"/>
        <v>1575</v>
      </c>
      <c r="AD1577">
        <f t="shared" si="160"/>
        <v>1232.629303562105</v>
      </c>
      <c r="AE1577">
        <v>0</v>
      </c>
      <c r="AF1577">
        <v>0</v>
      </c>
      <c r="AG1577">
        <f t="shared" si="161"/>
        <v>51.952492546380142</v>
      </c>
      <c r="AH1577">
        <f t="shared" si="158"/>
        <v>103.90498509276028</v>
      </c>
      <c r="AI1577">
        <f t="shared" si="162"/>
        <v>-13.904985092760285</v>
      </c>
      <c r="AJ1577">
        <f>(1/9.81)*(SQRT(9.81*2*Basic!$C$4)*SIN(RADIANS(AI1577))+(SQRT((SQRT(9.81*2*Basic!$C$4)*SIN(RADIANS(AI1577))*SQRT(9.81*2*Basic!$C$4)*SIN(RADIANS(AI1577)))-19.62*(-Basic!$C$3))))*SQRT(9.81*2*Basic!$C$4)*COS(RADIANS(AI1577))</f>
        <v>3.4441701837674055</v>
      </c>
    </row>
    <row r="1578" spans="6:36" x14ac:dyDescent="0.3">
      <c r="F1578" s="36">
        <f t="shared" si="159"/>
        <v>3.4400899355779444</v>
      </c>
      <c r="G1578" s="36">
        <f>Tool!$D$10+('Trajectory Map'!F1578*SIN(RADIANS(90-2*DEGREES(ASIN($D$5/2000))))/COS(RADIANS(90-2*DEGREES(ASIN($D$5/2000))))-('Trajectory Map'!F1578*'Trajectory Map'!F1578/((Tool!$D$9-Tool!$D$10)*4*COS(RADIANS(90-2*DEGREES(ASIN($D$5/2000))))*COS(RADIANS(90-2*DEGREES(ASIN($D$5/2000)))))))</f>
        <v>2.0090636617651731</v>
      </c>
      <c r="AC1578">
        <f t="shared" si="163"/>
        <v>1576</v>
      </c>
      <c r="AD1578">
        <f t="shared" si="160"/>
        <v>1231.3504781336628</v>
      </c>
      <c r="AE1578">
        <v>0</v>
      </c>
      <c r="AF1578">
        <v>0</v>
      </c>
      <c r="AG1578">
        <f t="shared" si="161"/>
        <v>51.998999239976371</v>
      </c>
      <c r="AH1578">
        <f t="shared" si="158"/>
        <v>103.99799847995274</v>
      </c>
      <c r="AI1578">
        <f t="shared" si="162"/>
        <v>-13.997998479952741</v>
      </c>
      <c r="AJ1578">
        <f>(1/9.81)*(SQRT(9.81*2*Basic!$C$4)*SIN(RADIANS(AI1578))+(SQRT((SQRT(9.81*2*Basic!$C$4)*SIN(RADIANS(AI1578))*SQRT(9.81*2*Basic!$C$4)*SIN(RADIANS(AI1578)))-19.62*(-Basic!$C$3))))*SQRT(9.81*2*Basic!$C$4)*COS(RADIANS(AI1578))</f>
        <v>3.4400899355779444</v>
      </c>
    </row>
    <row r="1579" spans="6:36" x14ac:dyDescent="0.3">
      <c r="F1579" s="36">
        <f t="shared" si="159"/>
        <v>3.4360019939797661</v>
      </c>
      <c r="G1579" s="36">
        <f>Tool!$D$10+('Trajectory Map'!F1579*SIN(RADIANS(90-2*DEGREES(ASIN($D$5/2000))))/COS(RADIANS(90-2*DEGREES(ASIN($D$5/2000))))-('Trajectory Map'!F1579*'Trajectory Map'!F1579/((Tool!$D$9-Tool!$D$10)*4*COS(RADIANS(90-2*DEGREES(ASIN($D$5/2000))))*COS(RADIANS(90-2*DEGREES(ASIN($D$5/2000)))))))</f>
        <v>2.0165935965226178</v>
      </c>
      <c r="AC1579">
        <f t="shared" si="163"/>
        <v>1577</v>
      </c>
      <c r="AD1579">
        <f t="shared" si="160"/>
        <v>1230.0695102310276</v>
      </c>
      <c r="AE1579">
        <v>0</v>
      </c>
      <c r="AF1579">
        <v>0</v>
      </c>
      <c r="AG1579">
        <f t="shared" si="161"/>
        <v>52.045554298951771</v>
      </c>
      <c r="AH1579">
        <f t="shared" si="158"/>
        <v>104.09110859790354</v>
      </c>
      <c r="AI1579">
        <f t="shared" si="162"/>
        <v>-14.091108597903542</v>
      </c>
      <c r="AJ1579">
        <f>(1/9.81)*(SQRT(9.81*2*Basic!$C$4)*SIN(RADIANS(AI1579))+(SQRT((SQRT(9.81*2*Basic!$C$4)*SIN(RADIANS(AI1579))*SQRT(9.81*2*Basic!$C$4)*SIN(RADIANS(AI1579)))-19.62*(-Basic!$C$3))))*SQRT(9.81*2*Basic!$C$4)*COS(RADIANS(AI1579))</f>
        <v>3.4360019939797661</v>
      </c>
    </row>
    <row r="1580" spans="6:36" x14ac:dyDescent="0.3">
      <c r="F1580" s="36">
        <f t="shared" si="159"/>
        <v>3.4319063566034291</v>
      </c>
      <c r="G1580" s="36">
        <f>Tool!$D$10+('Trajectory Map'!F1580*SIN(RADIANS(90-2*DEGREES(ASIN($D$5/2000))))/COS(RADIANS(90-2*DEGREES(ASIN($D$5/2000))))-('Trajectory Map'!F1580*'Trajectory Map'!F1580/((Tool!$D$9-Tool!$D$10)*4*COS(RADIANS(90-2*DEGREES(ASIN($D$5/2000))))*COS(RADIANS(90-2*DEGREES(ASIN($D$5/2000)))))))</f>
        <v>2.0241253843334612</v>
      </c>
      <c r="AC1580">
        <f t="shared" si="163"/>
        <v>1578</v>
      </c>
      <c r="AD1580">
        <f t="shared" si="160"/>
        <v>1228.7863931538304</v>
      </c>
      <c r="AE1580">
        <v>0</v>
      </c>
      <c r="AF1580">
        <v>0</v>
      </c>
      <c r="AG1580">
        <f t="shared" si="161"/>
        <v>52.092157905348806</v>
      </c>
      <c r="AH1580">
        <f t="shared" si="158"/>
        <v>104.18431581069761</v>
      </c>
      <c r="AI1580">
        <f t="shared" si="162"/>
        <v>-14.184315810697612</v>
      </c>
      <c r="AJ1580">
        <f>(1/9.81)*(SQRT(9.81*2*Basic!$C$4)*SIN(RADIANS(AI1580))+(SQRT((SQRT(9.81*2*Basic!$C$4)*SIN(RADIANS(AI1580))*SQRT(9.81*2*Basic!$C$4)*SIN(RADIANS(AI1580)))-19.62*(-Basic!$C$3))))*SQRT(9.81*2*Basic!$C$4)*COS(RADIANS(AI1580))</f>
        <v>3.4319063566034291</v>
      </c>
    </row>
    <row r="1581" spans="6:36" x14ac:dyDescent="0.3">
      <c r="F1581" s="36">
        <f t="shared" si="159"/>
        <v>3.4278030209946806</v>
      </c>
      <c r="G1581" s="36">
        <f>Tool!$D$10+('Trajectory Map'!F1581*SIN(RADIANS(90-2*DEGREES(ASIN($D$5/2000))))/COS(RADIANS(90-2*DEGREES(ASIN($D$5/2000))))-('Trajectory Map'!F1581*'Trajectory Map'!F1581/((Tool!$D$9-Tool!$D$10)*4*COS(RADIANS(90-2*DEGREES(ASIN($D$5/2000))))*COS(RADIANS(90-2*DEGREES(ASIN($D$5/2000)))))))</f>
        <v>2.0316589601721566</v>
      </c>
      <c r="AC1581">
        <f t="shared" si="163"/>
        <v>1579</v>
      </c>
      <c r="AD1581">
        <f t="shared" si="160"/>
        <v>1227.5011201624218</v>
      </c>
      <c r="AE1581">
        <v>0</v>
      </c>
      <c r="AF1581">
        <v>0</v>
      </c>
      <c r="AG1581">
        <f t="shared" si="161"/>
        <v>52.138810242289779</v>
      </c>
      <c r="AH1581">
        <f t="shared" si="158"/>
        <v>104.27762048457956</v>
      </c>
      <c r="AI1581">
        <f t="shared" si="162"/>
        <v>-14.277620484579558</v>
      </c>
      <c r="AJ1581">
        <f>(1/9.81)*(SQRT(9.81*2*Basic!$C$4)*SIN(RADIANS(AI1581))+(SQRT((SQRT(9.81*2*Basic!$C$4)*SIN(RADIANS(AI1581))*SQRT(9.81*2*Basic!$C$4)*SIN(RADIANS(AI1581)))-19.62*(-Basic!$C$3))))*SQRT(9.81*2*Basic!$C$4)*COS(RADIANS(AI1581))</f>
        <v>3.4278030209946806</v>
      </c>
    </row>
    <row r="1582" spans="6:36" x14ac:dyDescent="0.3">
      <c r="F1582" s="36">
        <f t="shared" si="159"/>
        <v>3.4236919846136282</v>
      </c>
      <c r="G1582" s="36">
        <f>Tool!$D$10+('Trajectory Map'!F1582*SIN(RADIANS(90-2*DEGREES(ASIN($D$5/2000))))/COS(RADIANS(90-2*DEGREES(ASIN($D$5/2000))))-('Trajectory Map'!F1582*'Trajectory Map'!F1582/((Tool!$D$9-Tool!$D$10)*4*COS(RADIANS(90-2*DEGREES(ASIN($D$5/2000))))*COS(RADIANS(90-2*DEGREES(ASIN($D$5/2000)))))))</f>
        <v>2.0391942590096872</v>
      </c>
      <c r="AC1582">
        <f t="shared" si="163"/>
        <v>1580</v>
      </c>
      <c r="AD1582">
        <f t="shared" si="160"/>
        <v>1226.2136844775466</v>
      </c>
      <c r="AE1582">
        <v>0</v>
      </c>
      <c r="AF1582">
        <v>0</v>
      </c>
      <c r="AG1582">
        <f t="shared" si="161"/>
        <v>52.185511493985857</v>
      </c>
      <c r="AH1582">
        <f t="shared" si="158"/>
        <v>104.37102298797171</v>
      </c>
      <c r="AI1582">
        <f t="shared" si="162"/>
        <v>-14.371022987971713</v>
      </c>
      <c r="AJ1582">
        <f>(1/9.81)*(SQRT(9.81*2*Basic!$C$4)*SIN(RADIANS(AI1582))+(SQRT((SQRT(9.81*2*Basic!$C$4)*SIN(RADIANS(AI1582))*SQRT(9.81*2*Basic!$C$4)*SIN(RADIANS(AI1582)))-19.62*(-Basic!$C$3))))*SQRT(9.81*2*Basic!$C$4)*COS(RADIANS(AI1582))</f>
        <v>3.4236919846136282</v>
      </c>
    </row>
    <row r="1583" spans="6:36" x14ac:dyDescent="0.3">
      <c r="F1583" s="36">
        <f t="shared" si="159"/>
        <v>3.4195732448339156</v>
      </c>
      <c r="G1583" s="36">
        <f>Tool!$D$10+('Trajectory Map'!F1583*SIN(RADIANS(90-2*DEGREES(ASIN($D$5/2000))))/COS(RADIANS(90-2*DEGREES(ASIN($D$5/2000))))-('Trajectory Map'!F1583*'Trajectory Map'!F1583/((Tool!$D$9-Tool!$D$10)*4*COS(RADIANS(90-2*DEGREES(ASIN($D$5/2000))))*COS(RADIANS(90-2*DEGREES(ASIN($D$5/2000)))))))</f>
        <v>2.046731215813625</v>
      </c>
      <c r="AC1583">
        <f t="shared" si="163"/>
        <v>1581</v>
      </c>
      <c r="AD1583">
        <f t="shared" si="160"/>
        <v>1224.9240792800181</v>
      </c>
      <c r="AE1583">
        <v>0</v>
      </c>
      <c r="AF1583">
        <v>0</v>
      </c>
      <c r="AG1583">
        <f t="shared" si="161"/>
        <v>52.232261845746116</v>
      </c>
      <c r="AH1583">
        <f t="shared" si="158"/>
        <v>104.46452369149223</v>
      </c>
      <c r="AI1583">
        <f t="shared" si="162"/>
        <v>-14.464523691492232</v>
      </c>
      <c r="AJ1583">
        <f>(1/9.81)*(SQRT(9.81*2*Basic!$C$4)*SIN(RADIANS(AI1583))+(SQRT((SQRT(9.81*2*Basic!$C$4)*SIN(RADIANS(AI1583))*SQRT(9.81*2*Basic!$C$4)*SIN(RADIANS(AI1583)))-19.62*(-Basic!$C$3))))*SQRT(9.81*2*Basic!$C$4)*COS(RADIANS(AI1583))</f>
        <v>3.4195732448339156</v>
      </c>
    </row>
    <row r="1584" spans="6:36" x14ac:dyDescent="0.3">
      <c r="F1584" s="36">
        <f t="shared" si="159"/>
        <v>3.4154467989418653</v>
      </c>
      <c r="G1584" s="36">
        <f>Tool!$D$10+('Trajectory Map'!F1584*SIN(RADIANS(90-2*DEGREES(ASIN($D$5/2000))))/COS(RADIANS(90-2*DEGREES(ASIN($D$5/2000))))-('Trajectory Map'!F1584*'Trajectory Map'!F1584/((Tool!$D$9-Tool!$D$10)*4*COS(RADIANS(90-2*DEGREES(ASIN($D$5/2000))))*COS(RADIANS(90-2*DEGREES(ASIN($D$5/2000)))))))</f>
        <v>2.0542697655482525</v>
      </c>
      <c r="AC1584">
        <f t="shared" si="163"/>
        <v>1582</v>
      </c>
      <c r="AD1584">
        <f t="shared" si="160"/>
        <v>1223.6322977103866</v>
      </c>
      <c r="AE1584">
        <v>0</v>
      </c>
      <c r="AF1584">
        <v>0</v>
      </c>
      <c r="AG1584">
        <f t="shared" si="161"/>
        <v>52.279061483986823</v>
      </c>
      <c r="AH1584">
        <f t="shared" si="158"/>
        <v>104.55812296797365</v>
      </c>
      <c r="AI1584">
        <f t="shared" si="162"/>
        <v>-14.558122967973645</v>
      </c>
      <c r="AJ1584">
        <f>(1/9.81)*(SQRT(9.81*2*Basic!$C$4)*SIN(RADIANS(AI1584))+(SQRT((SQRT(9.81*2*Basic!$C$4)*SIN(RADIANS(AI1584))*SQRT(9.81*2*Basic!$C$4)*SIN(RADIANS(AI1584)))-19.62*(-Basic!$C$3))))*SQRT(9.81*2*Basic!$C$4)*COS(RADIANS(AI1584))</f>
        <v>3.4154467989418653</v>
      </c>
    </row>
    <row r="1585" spans="6:36" x14ac:dyDescent="0.3">
      <c r="F1585" s="36">
        <f t="shared" si="159"/>
        <v>3.4113126441356392</v>
      </c>
      <c r="G1585" s="36">
        <f>Tool!$D$10+('Trajectory Map'!F1585*SIN(RADIANS(90-2*DEGREES(ASIN($D$5/2000))))/COS(RADIANS(90-2*DEGREES(ASIN($D$5/2000))))-('Trajectory Map'!F1585*'Trajectory Map'!F1585/((Tool!$D$9-Tool!$D$10)*4*COS(RADIANS(90-2*DEGREES(ASIN($D$5/2000))))*COS(RADIANS(90-2*DEGREES(ASIN($D$5/2000)))))))</f>
        <v>2.0618098431746072</v>
      </c>
      <c r="AC1585">
        <f t="shared" si="163"/>
        <v>1583</v>
      </c>
      <c r="AD1585">
        <f t="shared" si="160"/>
        <v>1222.3383328686048</v>
      </c>
      <c r="AE1585">
        <v>0</v>
      </c>
      <c r="AF1585">
        <v>0</v>
      </c>
      <c r="AG1585">
        <f t="shared" si="161"/>
        <v>52.325910596240675</v>
      </c>
      <c r="AH1585">
        <f t="shared" si="158"/>
        <v>104.65182119248135</v>
      </c>
      <c r="AI1585">
        <f t="shared" si="162"/>
        <v>-14.65182119248135</v>
      </c>
      <c r="AJ1585">
        <f>(1/9.81)*(SQRT(9.81*2*Basic!$C$4)*SIN(RADIANS(AI1585))+(SQRT((SQRT(9.81*2*Basic!$C$4)*SIN(RADIANS(AI1585))*SQRT(9.81*2*Basic!$C$4)*SIN(RADIANS(AI1585)))-19.62*(-Basic!$C$3))))*SQRT(9.81*2*Basic!$C$4)*COS(RADIANS(AI1585))</f>
        <v>3.4113126441356392</v>
      </c>
    </row>
    <row r="1586" spans="6:36" x14ac:dyDescent="0.3">
      <c r="F1586" s="36">
        <f t="shared" si="159"/>
        <v>3.4071707775243714</v>
      </c>
      <c r="G1586" s="36">
        <f>Tool!$D$10+('Trajectory Map'!F1586*SIN(RADIANS(90-2*DEGREES(ASIN($D$5/2000))))/COS(RADIANS(90-2*DEGREES(ASIN($D$5/2000))))-('Trajectory Map'!F1586*'Trajectory Map'!F1586/((Tool!$D$9-Tool!$D$10)*4*COS(RADIANS(90-2*DEGREES(ASIN($D$5/2000))))*COS(RADIANS(90-2*DEGREES(ASIN($D$5/2000)))))))</f>
        <v>2.0693513836505675</v>
      </c>
      <c r="AC1586">
        <f t="shared" si="163"/>
        <v>1584</v>
      </c>
      <c r="AD1586">
        <f t="shared" si="160"/>
        <v>1221.0421778136904</v>
      </c>
      <c r="AE1586">
        <v>0</v>
      </c>
      <c r="AF1586">
        <v>0</v>
      </c>
      <c r="AG1586">
        <f t="shared" si="161"/>
        <v>52.372809371166277</v>
      </c>
      <c r="AH1586">
        <f t="shared" si="158"/>
        <v>104.74561874233255</v>
      </c>
      <c r="AI1586">
        <f t="shared" si="162"/>
        <v>-14.745618742332553</v>
      </c>
      <c r="AJ1586">
        <f>(1/9.81)*(SQRT(9.81*2*Basic!$C$4)*SIN(RADIANS(AI1586))+(SQRT((SQRT(9.81*2*Basic!$C$4)*SIN(RADIANS(AI1586))*SQRT(9.81*2*Basic!$C$4)*SIN(RADIANS(AI1586)))-19.62*(-Basic!$C$3))))*SQRT(9.81*2*Basic!$C$4)*COS(RADIANS(AI1586))</f>
        <v>3.4071707775243714</v>
      </c>
    </row>
    <row r="1587" spans="6:36" x14ac:dyDescent="0.3">
      <c r="F1587" s="36">
        <f t="shared" si="159"/>
        <v>3.4030211961273031</v>
      </c>
      <c r="G1587" s="36">
        <f>Tool!$D$10+('Trajectory Map'!F1587*SIN(RADIANS(90-2*DEGREES(ASIN($D$5/2000))))/COS(RADIANS(90-2*DEGREES(ASIN($D$5/2000))))-('Trajectory Map'!F1587*'Trajectory Map'!F1587/((Tool!$D$9-Tool!$D$10)*4*COS(RADIANS(90-2*DEGREES(ASIN($D$5/2000))))*COS(RADIANS(90-2*DEGREES(ASIN($D$5/2000)))))))</f>
        <v>2.0768943219309062</v>
      </c>
      <c r="AC1587">
        <f t="shared" si="163"/>
        <v>1585</v>
      </c>
      <c r="AD1587">
        <f t="shared" si="160"/>
        <v>1219.7438255633845</v>
      </c>
      <c r="AE1587">
        <v>0</v>
      </c>
      <c r="AF1587">
        <v>0</v>
      </c>
      <c r="AG1587">
        <f t="shared" si="161"/>
        <v>52.419757998557586</v>
      </c>
      <c r="AH1587">
        <f t="shared" si="158"/>
        <v>104.83951599711517</v>
      </c>
      <c r="AI1587">
        <f t="shared" si="162"/>
        <v>-14.839515997115171</v>
      </c>
      <c r="AJ1587">
        <f>(1/9.81)*(SQRT(9.81*2*Basic!$C$4)*SIN(RADIANS(AI1587))+(SQRT((SQRT(9.81*2*Basic!$C$4)*SIN(RADIANS(AI1587))*SQRT(9.81*2*Basic!$C$4)*SIN(RADIANS(AI1587)))-19.62*(-Basic!$C$3))))*SQRT(9.81*2*Basic!$C$4)*COS(RADIANS(AI1587))</f>
        <v>3.4030211961273031</v>
      </c>
    </row>
    <row r="1588" spans="6:36" x14ac:dyDescent="0.3">
      <c r="F1588" s="36">
        <f t="shared" si="159"/>
        <v>3.3988638968729079</v>
      </c>
      <c r="G1588" s="36">
        <f>Tool!$D$10+('Trajectory Map'!F1588*SIN(RADIANS(90-2*DEGREES(ASIN($D$5/2000))))/COS(RADIANS(90-2*DEGREES(ASIN($D$5/2000))))-('Trajectory Map'!F1588*'Trajectory Map'!F1588/((Tool!$D$9-Tool!$D$10)*4*COS(RADIANS(90-2*DEGREES(ASIN($D$5/2000))))*COS(RADIANS(90-2*DEGREES(ASIN($D$5/2000)))))))</f>
        <v>2.0844385929673375</v>
      </c>
      <c r="AC1588">
        <f t="shared" si="163"/>
        <v>1586</v>
      </c>
      <c r="AD1588">
        <f t="shared" si="160"/>
        <v>1218.4432690938056</v>
      </c>
      <c r="AE1588">
        <v>0</v>
      </c>
      <c r="AF1588">
        <v>0</v>
      </c>
      <c r="AG1588">
        <f t="shared" si="161"/>
        <v>52.466756669353572</v>
      </c>
      <c r="AH1588">
        <f t="shared" si="158"/>
        <v>104.93351333870714</v>
      </c>
      <c r="AI1588">
        <f t="shared" si="162"/>
        <v>-14.933513338707144</v>
      </c>
      <c r="AJ1588">
        <f>(1/9.81)*(SQRT(9.81*2*Basic!$C$4)*SIN(RADIANS(AI1588))+(SQRT((SQRT(9.81*2*Basic!$C$4)*SIN(RADIANS(AI1588))*SQRT(9.81*2*Basic!$C$4)*SIN(RADIANS(AI1588)))-19.62*(-Basic!$C$3))))*SQRT(9.81*2*Basic!$C$4)*COS(RADIANS(AI1588))</f>
        <v>3.3988638968729079</v>
      </c>
    </row>
    <row r="1589" spans="6:36" x14ac:dyDescent="0.3">
      <c r="F1589" s="36">
        <f t="shared" si="159"/>
        <v>3.3946988765980031</v>
      </c>
      <c r="G1589" s="36">
        <f>Tool!$D$10+('Trajectory Map'!F1589*SIN(RADIANS(90-2*DEGREES(ASIN($D$5/2000))))/COS(RADIANS(90-2*DEGREES(ASIN($D$5/2000))))-('Trajectory Map'!F1589*'Trajectory Map'!F1589/((Tool!$D$9-Tool!$D$10)*4*COS(RADIANS(90-2*DEGREES(ASIN($D$5/2000))))*COS(RADIANS(90-2*DEGREES(ASIN($D$5/2000)))))))</f>
        <v>2.0919841317085672</v>
      </c>
      <c r="AC1589">
        <f t="shared" si="163"/>
        <v>1587</v>
      </c>
      <c r="AD1589">
        <f t="shared" si="160"/>
        <v>1217.1405013391018</v>
      </c>
      <c r="AE1589">
        <v>0</v>
      </c>
      <c r="AF1589">
        <v>0</v>
      </c>
      <c r="AG1589">
        <f t="shared" si="161"/>
        <v>52.513805575647893</v>
      </c>
      <c r="AH1589">
        <f t="shared" si="158"/>
        <v>105.02761115129579</v>
      </c>
      <c r="AI1589">
        <f t="shared" si="162"/>
        <v>-15.027611151295787</v>
      </c>
      <c r="AJ1589">
        <f>(1/9.81)*(SQRT(9.81*2*Basic!$C$4)*SIN(RADIANS(AI1589))+(SQRT((SQRT(9.81*2*Basic!$C$4)*SIN(RADIANS(AI1589))*SQRT(9.81*2*Basic!$C$4)*SIN(RADIANS(AI1589)))-19.62*(-Basic!$C$3))))*SQRT(9.81*2*Basic!$C$4)*COS(RADIANS(AI1589))</f>
        <v>3.3946988765980031</v>
      </c>
    </row>
    <row r="1590" spans="6:36" x14ac:dyDescent="0.3">
      <c r="F1590" s="36">
        <f t="shared" si="159"/>
        <v>3.3905261320468565</v>
      </c>
      <c r="G1590" s="36">
        <f>Tool!$D$10+('Trajectory Map'!F1590*SIN(RADIANS(90-2*DEGREES(ASIN($D$5/2000))))/COS(RADIANS(90-2*DEGREES(ASIN($D$5/2000))))-('Trajectory Map'!F1590*'Trajectory Map'!F1590/((Tool!$D$9-Tool!$D$10)*4*COS(RADIANS(90-2*DEGREES(ASIN($D$5/2000))))*COS(RADIANS(90-2*DEGREES(ASIN($D$5/2000)))))))</f>
        <v>2.0995308731003273</v>
      </c>
      <c r="AC1590">
        <f t="shared" si="163"/>
        <v>1588</v>
      </c>
      <c r="AD1590">
        <f t="shared" si="160"/>
        <v>1215.8355151910969</v>
      </c>
      <c r="AE1590">
        <v>0</v>
      </c>
      <c r="AF1590">
        <v>0</v>
      </c>
      <c r="AG1590">
        <f t="shared" si="161"/>
        <v>52.560904910698753</v>
      </c>
      <c r="AH1590">
        <f t="shared" si="158"/>
        <v>105.12180982139751</v>
      </c>
      <c r="AI1590">
        <f t="shared" si="162"/>
        <v>-15.121809821397505</v>
      </c>
      <c r="AJ1590">
        <f>(1/9.81)*(SQRT(9.81*2*Basic!$C$4)*SIN(RADIANS(AI1590))+(SQRT((SQRT(9.81*2*Basic!$C$4)*SIN(RADIANS(AI1590))*SQRT(9.81*2*Basic!$C$4)*SIN(RADIANS(AI1590)))-19.62*(-Basic!$C$3))))*SQRT(9.81*2*Basic!$C$4)*COS(RADIANS(AI1590))</f>
        <v>3.3905261320468565</v>
      </c>
    </row>
    <row r="1591" spans="6:36" x14ac:dyDescent="0.3">
      <c r="F1591" s="36">
        <f t="shared" si="159"/>
        <v>3.386345659870285</v>
      </c>
      <c r="G1591" s="36">
        <f>Tool!$D$10+('Trajectory Map'!F1591*SIN(RADIANS(90-2*DEGREES(ASIN($D$5/2000))))/COS(RADIANS(90-2*DEGREES(ASIN($D$5/2000))))-('Trajectory Map'!F1591*'Trajectory Map'!F1591/((Tool!$D$9-Tool!$D$10)*4*COS(RADIANS(90-2*DEGREES(ASIN($D$5/2000))))*COS(RADIANS(90-2*DEGREES(ASIN($D$5/2000)))))))</f>
        <v>2.1070787520853993</v>
      </c>
      <c r="AC1591">
        <f t="shared" si="163"/>
        <v>1589</v>
      </c>
      <c r="AD1591">
        <f t="shared" si="160"/>
        <v>1214.5283034989345</v>
      </c>
      <c r="AE1591">
        <v>0</v>
      </c>
      <c r="AF1591">
        <v>0</v>
      </c>
      <c r="AG1591">
        <f t="shared" si="161"/>
        <v>52.608054868938808</v>
      </c>
      <c r="AH1591">
        <f t="shared" si="158"/>
        <v>105.21610973787762</v>
      </c>
      <c r="AI1591">
        <f t="shared" si="162"/>
        <v>-15.216109737877616</v>
      </c>
      <c r="AJ1591">
        <f>(1/9.81)*(SQRT(9.81*2*Basic!$C$4)*SIN(RADIANS(AI1591))+(SQRT((SQRT(9.81*2*Basic!$C$4)*SIN(RADIANS(AI1591))*SQRT(9.81*2*Basic!$C$4)*SIN(RADIANS(AI1591)))-19.62*(-Basic!$C$3))))*SQRT(9.81*2*Basic!$C$4)*COS(RADIANS(AI1591))</f>
        <v>3.386345659870285</v>
      </c>
    </row>
    <row r="1592" spans="6:36" x14ac:dyDescent="0.3">
      <c r="F1592" s="36">
        <f t="shared" si="159"/>
        <v>3.3821574566247401</v>
      </c>
      <c r="G1592" s="36">
        <f>Tool!$D$10+('Trajectory Map'!F1592*SIN(RADIANS(90-2*DEGREES(ASIN($D$5/2000))))/COS(RADIANS(90-2*DEGREES(ASIN($D$5/2000))))-('Trajectory Map'!F1592*'Trajectory Map'!F1592/((Tool!$D$9-Tool!$D$10)*4*COS(RADIANS(90-2*DEGREES(ASIN($D$5/2000))))*COS(RADIANS(90-2*DEGREES(ASIN($D$5/2000)))))))</f>
        <v>2.1146277036036358</v>
      </c>
      <c r="AC1592">
        <f t="shared" si="163"/>
        <v>1590</v>
      </c>
      <c r="AD1592">
        <f t="shared" si="160"/>
        <v>1213.2188590687172</v>
      </c>
      <c r="AE1592">
        <v>0</v>
      </c>
      <c r="AF1592">
        <v>0</v>
      </c>
      <c r="AG1592">
        <f t="shared" si="161"/>
        <v>52.655255645985228</v>
      </c>
      <c r="AH1592">
        <f t="shared" si="158"/>
        <v>105.31051129197046</v>
      </c>
      <c r="AI1592">
        <f t="shared" si="162"/>
        <v>-15.310511291970457</v>
      </c>
      <c r="AJ1592">
        <f>(1/9.81)*(SQRT(9.81*2*Basic!$C$4)*SIN(RADIANS(AI1592))+(SQRT((SQRT(9.81*2*Basic!$C$4)*SIN(RADIANS(AI1592))*SQRT(9.81*2*Basic!$C$4)*SIN(RADIANS(AI1592)))-19.62*(-Basic!$C$3))))*SQRT(9.81*2*Basic!$C$4)*COS(RADIANS(AI1592))</f>
        <v>3.3821574566247401</v>
      </c>
    </row>
    <row r="1593" spans="6:36" x14ac:dyDescent="0.3">
      <c r="F1593" s="36">
        <f t="shared" si="159"/>
        <v>3.3779615187713894</v>
      </c>
      <c r="G1593" s="36">
        <f>Tool!$D$10+('Trajectory Map'!F1593*SIN(RADIANS(90-2*DEGREES(ASIN($D$5/2000))))/COS(RADIANS(90-2*DEGREES(ASIN($D$5/2000))))-('Trajectory Map'!F1593*'Trajectory Map'!F1593/((Tool!$D$9-Tool!$D$10)*4*COS(RADIANS(90-2*DEGREES(ASIN($D$5/2000))))*COS(RADIANS(90-2*DEGREES(ASIN($D$5/2000)))))))</f>
        <v>2.122177662591969</v>
      </c>
      <c r="AC1593">
        <f t="shared" si="163"/>
        <v>1591</v>
      </c>
      <c r="AD1593">
        <f t="shared" si="160"/>
        <v>1211.9071746631423</v>
      </c>
      <c r="AE1593">
        <v>0</v>
      </c>
      <c r="AF1593">
        <v>0</v>
      </c>
      <c r="AG1593">
        <f t="shared" si="161"/>
        <v>52.702507438649818</v>
      </c>
      <c r="AH1593">
        <f t="shared" si="158"/>
        <v>105.40501487729964</v>
      </c>
      <c r="AI1593">
        <f t="shared" si="162"/>
        <v>-15.405014877299635</v>
      </c>
      <c r="AJ1593">
        <f>(1/9.81)*(SQRT(9.81*2*Basic!$C$4)*SIN(RADIANS(AI1593))+(SQRT((SQRT(9.81*2*Basic!$C$4)*SIN(RADIANS(AI1593))*SQRT(9.81*2*Basic!$C$4)*SIN(RADIANS(AI1593)))-19.62*(-Basic!$C$3))))*SQRT(9.81*2*Basic!$C$4)*COS(RADIANS(AI1593))</f>
        <v>3.3779615187713894</v>
      </c>
    </row>
    <row r="1594" spans="6:36" x14ac:dyDescent="0.3">
      <c r="F1594" s="36">
        <f t="shared" si="159"/>
        <v>3.3737578426751771</v>
      </c>
      <c r="G1594" s="36">
        <f>Tool!$D$10+('Trajectory Map'!F1594*SIN(RADIANS(90-2*DEGREES(ASIN($D$5/2000))))/COS(RADIANS(90-2*DEGREES(ASIN($D$5/2000))))-('Trajectory Map'!F1594*'Trajectory Map'!F1594/((Tool!$D$9-Tool!$D$10)*4*COS(RADIANS(90-2*DEGREES(ASIN($D$5/2000))))*COS(RADIANS(90-2*DEGREES(ASIN($D$5/2000)))))))</f>
        <v>2.1297285639844237</v>
      </c>
      <c r="AC1594">
        <f t="shared" si="163"/>
        <v>1592</v>
      </c>
      <c r="AD1594">
        <f t="shared" si="160"/>
        <v>1210.5932430011328</v>
      </c>
      <c r="AE1594">
        <v>0</v>
      </c>
      <c r="AF1594">
        <v>0</v>
      </c>
      <c r="AG1594">
        <f t="shared" si="161"/>
        <v>52.749810444949325</v>
      </c>
      <c r="AH1594">
        <f t="shared" si="158"/>
        <v>105.49962088989865</v>
      </c>
      <c r="AI1594">
        <f t="shared" si="162"/>
        <v>-15.499620889898651</v>
      </c>
      <c r="AJ1594">
        <f>(1/9.81)*(SQRT(9.81*2*Basic!$C$4)*SIN(RADIANS(AI1594))+(SQRT((SQRT(9.81*2*Basic!$C$4)*SIN(RADIANS(AI1594))*SQRT(9.81*2*Basic!$C$4)*SIN(RADIANS(AI1594)))-19.62*(-Basic!$C$3))))*SQRT(9.81*2*Basic!$C$4)*COS(RADIANS(AI1594))</f>
        <v>3.3737578426751771</v>
      </c>
    </row>
    <row r="1595" spans="6:36" x14ac:dyDescent="0.3">
      <c r="F1595" s="36">
        <f t="shared" si="159"/>
        <v>3.3695464246038971</v>
      </c>
      <c r="G1595" s="36">
        <f>Tool!$D$10+('Trajectory Map'!F1595*SIN(RADIANS(90-2*DEGREES(ASIN($D$5/2000))))/COS(RADIANS(90-2*DEGREES(ASIN($D$5/2000))))-('Trajectory Map'!F1595*'Trajectory Map'!F1595/((Tool!$D$9-Tool!$D$10)*4*COS(RADIANS(90-2*DEGREES(ASIN($D$5/2000))))*COS(RADIANS(90-2*DEGREES(ASIN($D$5/2000)))))))</f>
        <v>2.1372803427120934</v>
      </c>
      <c r="AC1595">
        <f t="shared" si="163"/>
        <v>1593</v>
      </c>
      <c r="AD1595">
        <f t="shared" si="160"/>
        <v>1209.2770567574662</v>
      </c>
      <c r="AE1595">
        <v>0</v>
      </c>
      <c r="AF1595">
        <v>0</v>
      </c>
      <c r="AG1595">
        <f t="shared" si="161"/>
        <v>52.79716486411575</v>
      </c>
      <c r="AH1595">
        <f t="shared" si="158"/>
        <v>105.5943297282315</v>
      </c>
      <c r="AI1595">
        <f t="shared" si="162"/>
        <v>-15.5943297282315</v>
      </c>
      <c r="AJ1595">
        <f>(1/9.81)*(SQRT(9.81*2*Basic!$C$4)*SIN(RADIANS(AI1595))+(SQRT((SQRT(9.81*2*Basic!$C$4)*SIN(RADIANS(AI1595))*SQRT(9.81*2*Basic!$C$4)*SIN(RADIANS(AI1595)))-19.62*(-Basic!$C$3))))*SQRT(9.81*2*Basic!$C$4)*COS(RADIANS(AI1595))</f>
        <v>3.3695464246038971</v>
      </c>
    </row>
    <row r="1596" spans="6:36" x14ac:dyDescent="0.3">
      <c r="F1596" s="36">
        <f t="shared" si="159"/>
        <v>3.3653272607272324</v>
      </c>
      <c r="G1596" s="36">
        <f>Tool!$D$10+('Trajectory Map'!F1596*SIN(RADIANS(90-2*DEGREES(ASIN($D$5/2000))))/COS(RADIANS(90-2*DEGREES(ASIN($D$5/2000))))-('Trajectory Map'!F1596*'Trajectory Map'!F1596/((Tool!$D$9-Tool!$D$10)*4*COS(RADIANS(90-2*DEGREES(ASIN($D$5/2000))))*COS(RADIANS(90-2*DEGREES(ASIN($D$5/2000)))))))</f>
        <v>2.1448329337031362</v>
      </c>
      <c r="AC1596">
        <f t="shared" si="163"/>
        <v>1594</v>
      </c>
      <c r="AD1596">
        <f t="shared" si="160"/>
        <v>1207.958608562396</v>
      </c>
      <c r="AE1596">
        <v>0</v>
      </c>
      <c r="AF1596">
        <v>0</v>
      </c>
      <c r="AG1596">
        <f t="shared" si="161"/>
        <v>52.844570896606911</v>
      </c>
      <c r="AH1596">
        <f t="shared" si="158"/>
        <v>105.68914179321382</v>
      </c>
      <c r="AI1596">
        <f t="shared" si="162"/>
        <v>-15.689141793213821</v>
      </c>
      <c r="AJ1596">
        <f>(1/9.81)*(SQRT(9.81*2*Basic!$C$4)*SIN(RADIANS(AI1596))+(SQRT((SQRT(9.81*2*Basic!$C$4)*SIN(RADIANS(AI1596))*SQRT(9.81*2*Basic!$C$4)*SIN(RADIANS(AI1596)))-19.62*(-Basic!$C$3))))*SQRT(9.81*2*Basic!$C$4)*COS(RADIANS(AI1596))</f>
        <v>3.3653272607272324</v>
      </c>
    </row>
    <row r="1597" spans="6:36" x14ac:dyDescent="0.3">
      <c r="F1597" s="36">
        <f t="shared" si="159"/>
        <v>3.3611003471158023</v>
      </c>
      <c r="G1597" s="36">
        <f>Tool!$D$10+('Trajectory Map'!F1597*SIN(RADIANS(90-2*DEGREES(ASIN($D$5/2000))))/COS(RADIANS(90-2*DEGREES(ASIN($D$5/2000))))-('Trajectory Map'!F1597*'Trajectory Map'!F1597/((Tool!$D$9-Tool!$D$10)*4*COS(RADIANS(90-2*DEGREES(ASIN($D$5/2000))))*COS(RADIANS(90-2*DEGREES(ASIN($D$5/2000)))))))</f>
        <v>2.1523862718827478</v>
      </c>
      <c r="AC1597">
        <f t="shared" si="163"/>
        <v>1595</v>
      </c>
      <c r="AD1597">
        <f t="shared" si="160"/>
        <v>1206.6378910012729</v>
      </c>
      <c r="AE1597">
        <v>0</v>
      </c>
      <c r="AF1597">
        <v>0</v>
      </c>
      <c r="AG1597">
        <f t="shared" si="161"/>
        <v>52.892028744116985</v>
      </c>
      <c r="AH1597">
        <f t="shared" si="158"/>
        <v>105.78405748823397</v>
      </c>
      <c r="AI1597">
        <f t="shared" si="162"/>
        <v>-15.784057488233969</v>
      </c>
      <c r="AJ1597">
        <f>(1/9.81)*(SQRT(9.81*2*Basic!$C$4)*SIN(RADIANS(AI1597))+(SQRT((SQRT(9.81*2*Basic!$C$4)*SIN(RADIANS(AI1597))*SQRT(9.81*2*Basic!$C$4)*SIN(RADIANS(AI1597)))-19.62*(-Basic!$C$3))))*SQRT(9.81*2*Basic!$C$4)*COS(RADIANS(AI1597))</f>
        <v>3.3611003471158023</v>
      </c>
    </row>
    <row r="1598" spans="6:36" x14ac:dyDescent="0.3">
      <c r="F1598" s="36">
        <f t="shared" si="159"/>
        <v>3.3568656797401868</v>
      </c>
      <c r="G1598" s="36">
        <f>Tool!$D$10+('Trajectory Map'!F1598*SIN(RADIANS(90-2*DEGREES(ASIN($D$5/2000))))/COS(RADIANS(90-2*DEGREES(ASIN($D$5/2000))))-('Trajectory Map'!F1598*'Trajectory Map'!F1598/((Tool!$D$9-Tool!$D$10)*4*COS(RADIANS(90-2*DEGREES(ASIN($D$5/2000))))*COS(RADIANS(90-2*DEGREES(ASIN($D$5/2000)))))))</f>
        <v>2.1599402921731317</v>
      </c>
      <c r="AC1598">
        <f t="shared" si="163"/>
        <v>1596</v>
      </c>
      <c r="AD1598">
        <f t="shared" si="160"/>
        <v>1205.3148966141587</v>
      </c>
      <c r="AE1598">
        <v>0</v>
      </c>
      <c r="AF1598">
        <v>0</v>
      </c>
      <c r="AG1598">
        <f t="shared" si="161"/>
        <v>52.939538609587267</v>
      </c>
      <c r="AH1598">
        <f t="shared" si="158"/>
        <v>105.87907721917453</v>
      </c>
      <c r="AI1598">
        <f t="shared" si="162"/>
        <v>-15.879077219174533</v>
      </c>
      <c r="AJ1598">
        <f>(1/9.81)*(SQRT(9.81*2*Basic!$C$4)*SIN(RADIANS(AI1598))+(SQRT((SQRT(9.81*2*Basic!$C$4)*SIN(RADIANS(AI1598))*SQRT(9.81*2*Basic!$C$4)*SIN(RADIANS(AI1598)))-19.62*(-Basic!$C$3))))*SQRT(9.81*2*Basic!$C$4)*COS(RADIANS(AI1598))</f>
        <v>3.3568656797401868</v>
      </c>
    </row>
    <row r="1599" spans="6:36" x14ac:dyDescent="0.3">
      <c r="F1599" s="36">
        <f t="shared" si="159"/>
        <v>3.3526232544699526</v>
      </c>
      <c r="G1599" s="36">
        <f>Tool!$D$10+('Trajectory Map'!F1599*SIN(RADIANS(90-2*DEGREES(ASIN($D$5/2000))))/COS(RADIANS(90-2*DEGREES(ASIN($D$5/2000))))-('Trajectory Map'!F1599*'Trajectory Map'!F1599/((Tool!$D$9-Tool!$D$10)*4*COS(RADIANS(90-2*DEGREES(ASIN($D$5/2000))))*COS(RADIANS(90-2*DEGREES(ASIN($D$5/2000)))))))</f>
        <v>2.1674949294934529</v>
      </c>
      <c r="AC1599">
        <f t="shared" si="163"/>
        <v>1597</v>
      </c>
      <c r="AD1599">
        <f t="shared" si="160"/>
        <v>1203.9896178954368</v>
      </c>
      <c r="AE1599">
        <v>0</v>
      </c>
      <c r="AF1599">
        <v>0</v>
      </c>
      <c r="AG1599">
        <f t="shared" si="161"/>
        <v>52.987100697217002</v>
      </c>
      <c r="AH1599">
        <f t="shared" si="158"/>
        <v>105.974201394434</v>
      </c>
      <c r="AI1599">
        <f t="shared" si="162"/>
        <v>-15.974201394434004</v>
      </c>
      <c r="AJ1599">
        <f>(1/9.81)*(SQRT(9.81*2*Basic!$C$4)*SIN(RADIANS(AI1599))+(SQRT((SQRT(9.81*2*Basic!$C$4)*SIN(RADIANS(AI1599))*SQRT(9.81*2*Basic!$C$4)*SIN(RADIANS(AI1599)))-19.62*(-Basic!$C$3))))*SQRT(9.81*2*Basic!$C$4)*COS(RADIANS(AI1599))</f>
        <v>3.3526232544699526</v>
      </c>
    </row>
    <row r="1600" spans="6:36" x14ac:dyDescent="0.3">
      <c r="F1600" s="36">
        <f t="shared" si="159"/>
        <v>3.3483730670726621</v>
      </c>
      <c r="G1600" s="36">
        <f>Tool!$D$10+('Trajectory Map'!F1600*SIN(RADIANS(90-2*DEGREES(ASIN($D$5/2000))))/COS(RADIANS(90-2*DEGREES(ASIN($D$5/2000))))-('Trajectory Map'!F1600*'Trajectory Map'!F1600/((Tool!$D$9-Tool!$D$10)*4*COS(RADIANS(90-2*DEGREES(ASIN($D$5/2000))))*COS(RADIANS(90-2*DEGREES(ASIN($D$5/2000)))))))</f>
        <v>2.1750501187597893</v>
      </c>
      <c r="AC1600">
        <f t="shared" si="163"/>
        <v>1598</v>
      </c>
      <c r="AD1600">
        <f t="shared" si="160"/>
        <v>1202.6620472934198</v>
      </c>
      <c r="AE1600">
        <v>0</v>
      </c>
      <c r="AF1600">
        <v>0</v>
      </c>
      <c r="AG1600">
        <f t="shared" si="161"/>
        <v>53.034715212474381</v>
      </c>
      <c r="AH1600">
        <f t="shared" si="158"/>
        <v>106.06943042494876</v>
      </c>
      <c r="AI1600">
        <f t="shared" si="162"/>
        <v>-16.069430424948763</v>
      </c>
      <c r="AJ1600">
        <f>(1/9.81)*(SQRT(9.81*2*Basic!$C$4)*SIN(RADIANS(AI1600))+(SQRT((SQRT(9.81*2*Basic!$C$4)*SIN(RADIANS(AI1600))*SQRT(9.81*2*Basic!$C$4)*SIN(RADIANS(AI1600)))-19.62*(-Basic!$C$3))))*SQRT(9.81*2*Basic!$C$4)*COS(RADIANS(AI1600))</f>
        <v>3.3483730670726621</v>
      </c>
    </row>
    <row r="1601" spans="6:36" x14ac:dyDescent="0.3">
      <c r="F1601" s="36">
        <f t="shared" si="159"/>
        <v>3.3441151132128732</v>
      </c>
      <c r="G1601" s="36">
        <f>Tool!$D$10+('Trajectory Map'!F1601*SIN(RADIANS(90-2*DEGREES(ASIN($D$5/2000))))/COS(RADIANS(90-2*DEGREES(ASIN($D$5/2000))))-('Trajectory Map'!F1601*'Trajectory Map'!F1601/((Tool!$D$9-Tool!$D$10)*4*COS(RADIANS(90-2*DEGREES(ASIN($D$5/2000))))*COS(RADIANS(90-2*DEGREES(ASIN($D$5/2000)))))))</f>
        <v>2.1826057948850695</v>
      </c>
      <c r="AC1601">
        <f t="shared" si="163"/>
        <v>1599</v>
      </c>
      <c r="AD1601">
        <f t="shared" si="160"/>
        <v>1201.3321772099505</v>
      </c>
      <c r="AE1601">
        <v>0</v>
      </c>
      <c r="AF1601">
        <v>0</v>
      </c>
      <c r="AG1601">
        <f t="shared" si="161"/>
        <v>53.082382362107559</v>
      </c>
      <c r="AH1601">
        <f t="shared" si="158"/>
        <v>106.16476472421512</v>
      </c>
      <c r="AI1601">
        <f t="shared" si="162"/>
        <v>-16.164764724215118</v>
      </c>
      <c r="AJ1601">
        <f>(1/9.81)*(SQRT(9.81*2*Basic!$C$4)*SIN(RADIANS(AI1601))+(SQRT((SQRT(9.81*2*Basic!$C$4)*SIN(RADIANS(AI1601))*SQRT(9.81*2*Basic!$C$4)*SIN(RADIANS(AI1601)))-19.62*(-Basic!$C$3))))*SQRT(9.81*2*Basic!$C$4)*COS(RADIANS(AI1601))</f>
        <v>3.3441151132128732</v>
      </c>
    </row>
    <row r="1602" spans="6:36" x14ac:dyDescent="0.3">
      <c r="F1602" s="36">
        <f t="shared" si="159"/>
        <v>3.3398493884511242</v>
      </c>
      <c r="G1602" s="36">
        <f>Tool!$D$10+('Trajectory Map'!F1602*SIN(RADIANS(90-2*DEGREES(ASIN($D$5/2000))))/COS(RADIANS(90-2*DEGREES(ASIN($D$5/2000))))-('Trajectory Map'!F1602*'Trajectory Map'!F1602/((Tool!$D$9-Tool!$D$10)*4*COS(RADIANS(90-2*DEGREES(ASIN($D$5/2000))))*COS(RADIANS(90-2*DEGREES(ASIN($D$5/2000)))))))</f>
        <v>2.1901618927790145</v>
      </c>
      <c r="AC1602">
        <f t="shared" si="163"/>
        <v>1600</v>
      </c>
      <c r="AD1602">
        <f t="shared" si="160"/>
        <v>1200</v>
      </c>
      <c r="AE1602">
        <v>0</v>
      </c>
      <c r="AF1602">
        <v>0</v>
      </c>
      <c r="AG1602">
        <f t="shared" si="161"/>
        <v>53.130102354155987</v>
      </c>
      <c r="AH1602">
        <f t="shared" si="158"/>
        <v>106.26020470831197</v>
      </c>
      <c r="AI1602">
        <f t="shared" si="162"/>
        <v>-16.260204708311974</v>
      </c>
      <c r="AJ1602">
        <f>(1/9.81)*(SQRT(9.81*2*Basic!$C$4)*SIN(RADIANS(AI1602))+(SQRT((SQRT(9.81*2*Basic!$C$4)*SIN(RADIANS(AI1602))*SQRT(9.81*2*Basic!$C$4)*SIN(RADIANS(AI1602)))-19.62*(-Basic!$C$3))))*SQRT(9.81*2*Basic!$C$4)*COS(RADIANS(AI1602))</f>
        <v>3.3398493884511242</v>
      </c>
    </row>
    <row r="1603" spans="6:36" x14ac:dyDescent="0.3">
      <c r="F1603" s="36">
        <f t="shared" si="159"/>
        <v>3.3355758882429258</v>
      </c>
      <c r="G1603" s="36">
        <f>Tool!$D$10+('Trajectory Map'!F1603*SIN(RADIANS(90-2*DEGREES(ASIN($D$5/2000))))/COS(RADIANS(90-2*DEGREES(ASIN($D$5/2000))))-('Trajectory Map'!F1603*'Trajectory Map'!F1603/((Tool!$D$9-Tool!$D$10)*4*COS(RADIANS(90-2*DEGREES(ASIN($D$5/2000))))*COS(RADIANS(90-2*DEGREES(ASIN($D$5/2000)))))))</f>
        <v>2.1977183473480393</v>
      </c>
      <c r="AC1603">
        <f t="shared" si="163"/>
        <v>1601</v>
      </c>
      <c r="AD1603">
        <f t="shared" si="160"/>
        <v>1198.6655079712605</v>
      </c>
      <c r="AE1603">
        <v>0</v>
      </c>
      <c r="AF1603">
        <v>0</v>
      </c>
      <c r="AG1603">
        <f t="shared" si="161"/>
        <v>53.177875397961593</v>
      </c>
      <c r="AH1603">
        <f t="shared" ref="AH1603:AH1666" si="164">AG1603*2</f>
        <v>106.35575079592319</v>
      </c>
      <c r="AI1603">
        <f t="shared" si="162"/>
        <v>-16.355750795923186</v>
      </c>
      <c r="AJ1603">
        <f>(1/9.81)*(SQRT(9.81*2*Basic!$C$4)*SIN(RADIANS(AI1603))+(SQRT((SQRT(9.81*2*Basic!$C$4)*SIN(RADIANS(AI1603))*SQRT(9.81*2*Basic!$C$4)*SIN(RADIANS(AI1603)))-19.62*(-Basic!$C$3))))*SQRT(9.81*2*Basic!$C$4)*COS(RADIANS(AI1603))</f>
        <v>3.3355758882429258</v>
      </c>
    </row>
    <row r="1604" spans="6:36" x14ac:dyDescent="0.3">
      <c r="F1604" s="36">
        <f t="shared" ref="F1604:F1667" si="165">AJ1604</f>
        <v>3.3312946079377146</v>
      </c>
      <c r="G1604" s="36">
        <f>Tool!$D$10+('Trajectory Map'!F1604*SIN(RADIANS(90-2*DEGREES(ASIN($D$5/2000))))/COS(RADIANS(90-2*DEGREES(ASIN($D$5/2000))))-('Trajectory Map'!F1604*'Trajectory Map'!F1604/((Tool!$D$9-Tool!$D$10)*4*COS(RADIANS(90-2*DEGREES(ASIN($D$5/2000))))*COS(RADIANS(90-2*DEGREES(ASIN($D$5/2000)))))))</f>
        <v>2.2052750934951826</v>
      </c>
      <c r="AC1604">
        <f t="shared" si="163"/>
        <v>1602</v>
      </c>
      <c r="AD1604">
        <f t="shared" ref="AD1604:AD1667" si="166">SQRT($AB$7-(AC1604*AC1604))</f>
        <v>1197.3286933837342</v>
      </c>
      <c r="AE1604">
        <v>0</v>
      </c>
      <c r="AF1604">
        <v>0</v>
      </c>
      <c r="AG1604">
        <f t="shared" ref="AG1604:AG1667" si="167">DEGREES(ASIN(AC1604/2000))</f>
        <v>53.225701704180409</v>
      </c>
      <c r="AH1604">
        <f t="shared" si="164"/>
        <v>106.45140340836082</v>
      </c>
      <c r="AI1604">
        <f t="shared" ref="AI1604:AI1667" si="168">90-AH1604</f>
        <v>-16.451403408360818</v>
      </c>
      <c r="AJ1604">
        <f>(1/9.81)*(SQRT(9.81*2*Basic!$C$4)*SIN(RADIANS(AI1604))+(SQRT((SQRT(9.81*2*Basic!$C$4)*SIN(RADIANS(AI1604))*SQRT(9.81*2*Basic!$C$4)*SIN(RADIANS(AI1604)))-19.62*(-Basic!$C$3))))*SQRT(9.81*2*Basic!$C$4)*COS(RADIANS(AI1604))</f>
        <v>3.3312946079377146</v>
      </c>
    </row>
    <row r="1605" spans="6:36" x14ac:dyDescent="0.3">
      <c r="F1605" s="36">
        <f t="shared" si="165"/>
        <v>3.327005542777822</v>
      </c>
      <c r="G1605" s="36">
        <f>Tool!$D$10+('Trajectory Map'!F1605*SIN(RADIANS(90-2*DEGREES(ASIN($D$5/2000))))/COS(RADIANS(90-2*DEGREES(ASIN($D$5/2000))))-('Trajectory Map'!F1605*'Trajectory Map'!F1605/((Tool!$D$9-Tool!$D$10)*4*COS(RADIANS(90-2*DEGREES(ASIN($D$5/2000))))*COS(RADIANS(90-2*DEGREES(ASIN($D$5/2000)))))))</f>
        <v>2.2128320661200007</v>
      </c>
      <c r="AC1605">
        <f t="shared" ref="AC1605:AC1668" si="169">AC1604+1</f>
        <v>1603</v>
      </c>
      <c r="AD1605">
        <f t="shared" si="166"/>
        <v>1195.9895484493165</v>
      </c>
      <c r="AE1605">
        <v>0</v>
      </c>
      <c r="AF1605">
        <v>0</v>
      </c>
      <c r="AG1605">
        <f t="shared" si="167"/>
        <v>53.273581484794072</v>
      </c>
      <c r="AH1605">
        <f t="shared" si="164"/>
        <v>106.54716296958814</v>
      </c>
      <c r="AI1605">
        <f t="shared" si="168"/>
        <v>-16.547162969588143</v>
      </c>
      <c r="AJ1605">
        <f>(1/9.81)*(SQRT(9.81*2*Basic!$C$4)*SIN(RADIANS(AI1605))+(SQRT((SQRT(9.81*2*Basic!$C$4)*SIN(RADIANS(AI1605))*SQRT(9.81*2*Basic!$C$4)*SIN(RADIANS(AI1605)))-19.62*(-Basic!$C$3))))*SQRT(9.81*2*Basic!$C$4)*COS(RADIANS(AI1605))</f>
        <v>3.327005542777822</v>
      </c>
    </row>
    <row r="1606" spans="6:36" x14ac:dyDescent="0.3">
      <c r="F1606" s="36">
        <f t="shared" si="165"/>
        <v>3.3227086878974186</v>
      </c>
      <c r="G1606" s="36">
        <f>Tool!$D$10+('Trajectory Map'!F1606*SIN(RADIANS(90-2*DEGREES(ASIN($D$5/2000))))/COS(RADIANS(90-2*DEGREES(ASIN($D$5/2000))))-('Trajectory Map'!F1606*'Trajectory Map'!F1606/((Tool!$D$9-Tool!$D$10)*4*COS(RADIANS(90-2*DEGREES(ASIN($D$5/2000))))*COS(RADIANS(90-2*DEGREES(ASIN($D$5/2000)))))))</f>
        <v>2.2203892001184546</v>
      </c>
      <c r="AC1606">
        <f t="shared" si="169"/>
        <v>1604</v>
      </c>
      <c r="AD1606">
        <f t="shared" si="166"/>
        <v>1194.6480653313761</v>
      </c>
      <c r="AE1606">
        <v>0</v>
      </c>
      <c r="AF1606">
        <v>0</v>
      </c>
      <c r="AG1606">
        <f t="shared" si="167"/>
        <v>53.321514953121564</v>
      </c>
      <c r="AH1606">
        <f t="shared" si="164"/>
        <v>106.64302990624313</v>
      </c>
      <c r="AI1606">
        <f t="shared" si="168"/>
        <v>-16.643029906243129</v>
      </c>
      <c r="AJ1606">
        <f>(1/9.81)*(SQRT(9.81*2*Basic!$C$4)*SIN(RADIANS(AI1606))+(SQRT((SQRT(9.81*2*Basic!$C$4)*SIN(RADIANS(AI1606))*SQRT(9.81*2*Basic!$C$4)*SIN(RADIANS(AI1606)))-19.62*(-Basic!$C$3))))*SQRT(9.81*2*Basic!$C$4)*COS(RADIANS(AI1606))</f>
        <v>3.3227086878974186</v>
      </c>
    </row>
    <row r="1607" spans="6:36" x14ac:dyDescent="0.3">
      <c r="F1607" s="36">
        <f t="shared" si="165"/>
        <v>3.3184040383214461</v>
      </c>
      <c r="G1607" s="36">
        <f>Tool!$D$10+('Trajectory Map'!F1607*SIN(RADIANS(90-2*DEGREES(ASIN($D$5/2000))))/COS(RADIANS(90-2*DEGREES(ASIN($D$5/2000))))-('Trajectory Map'!F1607*'Trajectory Map'!F1607/((Tool!$D$9-Tool!$D$10)*4*COS(RADIANS(90-2*DEGREES(ASIN($D$5/2000))))*COS(RADIANS(90-2*DEGREES(ASIN($D$5/2000)))))))</f>
        <v>2.2279464303828083</v>
      </c>
      <c r="AC1607">
        <f t="shared" si="169"/>
        <v>1605</v>
      </c>
      <c r="AD1607">
        <f t="shared" si="166"/>
        <v>1193.3042361443288</v>
      </c>
      <c r="AE1607">
        <v>0</v>
      </c>
      <c r="AF1607">
        <v>0</v>
      </c>
      <c r="AG1607">
        <f t="shared" si="167"/>
        <v>53.369502323831114</v>
      </c>
      <c r="AH1607">
        <f t="shared" si="164"/>
        <v>106.73900464766223</v>
      </c>
      <c r="AI1607">
        <f t="shared" si="168"/>
        <v>-16.739004647662227</v>
      </c>
      <c r="AJ1607">
        <f>(1/9.81)*(SQRT(9.81*2*Basic!$C$4)*SIN(RADIANS(AI1607))+(SQRT((SQRT(9.81*2*Basic!$C$4)*SIN(RADIANS(AI1607))*SQRT(9.81*2*Basic!$C$4)*SIN(RADIANS(AI1607)))-19.62*(-Basic!$C$3))))*SQRT(9.81*2*Basic!$C$4)*COS(RADIANS(AI1607))</f>
        <v>3.3184040383214461</v>
      </c>
    </row>
    <row r="1608" spans="6:36" x14ac:dyDescent="0.3">
      <c r="F1608" s="36">
        <f t="shared" si="165"/>
        <v>3.3140915889645455</v>
      </c>
      <c r="G1608" s="36">
        <f>Tool!$D$10+('Trajectory Map'!F1608*SIN(RADIANS(90-2*DEGREES(ASIN($D$5/2000))))/COS(RADIANS(90-2*DEGREES(ASIN($D$5/2000))))-('Trajectory Map'!F1608*'Trajectory Map'!F1608/((Tool!$D$9-Tool!$D$10)*4*COS(RADIANS(90-2*DEGREES(ASIN($D$5/2000))))*COS(RADIANS(90-2*DEGREES(ASIN($D$5/2000)))))))</f>
        <v>2.2355036918014837</v>
      </c>
      <c r="AC1608">
        <f t="shared" si="169"/>
        <v>1606</v>
      </c>
      <c r="AD1608">
        <f t="shared" si="166"/>
        <v>1191.958052953207</v>
      </c>
      <c r="AE1608">
        <v>0</v>
      </c>
      <c r="AF1608">
        <v>0</v>
      </c>
      <c r="AG1608">
        <f t="shared" si="167"/>
        <v>53.417543812952154</v>
      </c>
      <c r="AH1608">
        <f t="shared" si="164"/>
        <v>106.83508762590431</v>
      </c>
      <c r="AI1608">
        <f t="shared" si="168"/>
        <v>-16.835087625904308</v>
      </c>
      <c r="AJ1608">
        <f>(1/9.81)*(SQRT(9.81*2*Basic!$C$4)*SIN(RADIANS(AI1608))+(SQRT((SQRT(9.81*2*Basic!$C$4)*SIN(RADIANS(AI1608))*SQRT(9.81*2*Basic!$C$4)*SIN(RADIANS(AI1608)))-19.62*(-Basic!$C$3))))*SQRT(9.81*2*Basic!$C$4)*COS(RADIANS(AI1608))</f>
        <v>3.3140915889645455</v>
      </c>
    </row>
    <row r="1609" spans="6:36" x14ac:dyDescent="0.3">
      <c r="F1609" s="36">
        <f t="shared" si="165"/>
        <v>3.3097713346299678</v>
      </c>
      <c r="G1609" s="36">
        <f>Tool!$D$10+('Trajectory Map'!F1609*SIN(RADIANS(90-2*DEGREES(ASIN($D$5/2000))))/COS(RADIANS(90-2*DEGREES(ASIN($D$5/2000))))-('Trajectory Map'!F1609*'Trajectory Map'!F1609/((Tool!$D$9-Tool!$D$10)*4*COS(RADIANS(90-2*DEGREES(ASIN($D$5/2000))))*COS(RADIANS(90-2*DEGREES(ASIN($D$5/2000)))))))</f>
        <v>2.2430609192589395</v>
      </c>
      <c r="AC1609">
        <f t="shared" si="169"/>
        <v>1607</v>
      </c>
      <c r="AD1609">
        <f t="shared" si="166"/>
        <v>1190.6095077732245</v>
      </c>
      <c r="AE1609">
        <v>0</v>
      </c>
      <c r="AF1609">
        <v>0</v>
      </c>
      <c r="AG1609">
        <f t="shared" si="167"/>
        <v>53.465639637887485</v>
      </c>
      <c r="AH1609">
        <f t="shared" si="164"/>
        <v>106.93127927577497</v>
      </c>
      <c r="AI1609">
        <f t="shared" si="168"/>
        <v>-16.931279275774969</v>
      </c>
      <c r="AJ1609">
        <f>(1/9.81)*(SQRT(9.81*2*Basic!$C$4)*SIN(RADIANS(AI1609))+(SQRT((SQRT(9.81*2*Basic!$C$4)*SIN(RADIANS(AI1609))*SQRT(9.81*2*Basic!$C$4)*SIN(RADIANS(AI1609)))-19.62*(-Basic!$C$3))))*SQRT(9.81*2*Basic!$C$4)*COS(RADIANS(AI1609))</f>
        <v>3.3097713346299678</v>
      </c>
    </row>
    <row r="1610" spans="6:36" x14ac:dyDescent="0.3">
      <c r="F1610" s="36">
        <f t="shared" si="165"/>
        <v>3.3054432700084746</v>
      </c>
      <c r="G1610" s="36">
        <f>Tool!$D$10+('Trajectory Map'!F1610*SIN(RADIANS(90-2*DEGREES(ASIN($D$5/2000))))/COS(RADIANS(90-2*DEGREES(ASIN($D$5/2000))))-('Trajectory Map'!F1610*'Trajectory Map'!F1610/((Tool!$D$9-Tool!$D$10)*4*COS(RADIANS(90-2*DEGREES(ASIN($D$5/2000))))*COS(RADIANS(90-2*DEGREES(ASIN($D$5/2000)))))))</f>
        <v>2.2506180476355149</v>
      </c>
      <c r="AC1610">
        <f t="shared" si="169"/>
        <v>1608</v>
      </c>
      <c r="AD1610">
        <f t="shared" si="166"/>
        <v>1189.2585925693368</v>
      </c>
      <c r="AE1610">
        <v>0</v>
      </c>
      <c r="AF1610">
        <v>0</v>
      </c>
      <c r="AG1610">
        <f t="shared" si="167"/>
        <v>53.513790017425563</v>
      </c>
      <c r="AH1610">
        <f t="shared" si="164"/>
        <v>107.02758003485113</v>
      </c>
      <c r="AI1610">
        <f t="shared" si="168"/>
        <v>-17.027580034851127</v>
      </c>
      <c r="AJ1610">
        <f>(1/9.81)*(SQRT(9.81*2*Basic!$C$4)*SIN(RADIANS(AI1610))+(SQRT((SQRT(9.81*2*Basic!$C$4)*SIN(RADIANS(AI1610))*SQRT(9.81*2*Basic!$C$4)*SIN(RADIANS(AI1610)))-19.62*(-Basic!$C$3))))*SQRT(9.81*2*Basic!$C$4)*COS(RADIANS(AI1610))</f>
        <v>3.3054432700084746</v>
      </c>
    </row>
    <row r="1611" spans="6:36" x14ac:dyDescent="0.3">
      <c r="F1611" s="36">
        <f t="shared" si="165"/>
        <v>3.3011073896772358</v>
      </c>
      <c r="G1611" s="36">
        <f>Tool!$D$10+('Trajectory Map'!F1611*SIN(RADIANS(90-2*DEGREES(ASIN($D$5/2000))))/COS(RADIANS(90-2*DEGREES(ASIN($D$5/2000))))-('Trajectory Map'!F1611*'Trajectory Map'!F1611/((Tool!$D$9-Tool!$D$10)*4*COS(RADIANS(90-2*DEGREES(ASIN($D$5/2000))))*COS(RADIANS(90-2*DEGREES(ASIN($D$5/2000)))))))</f>
        <v>2.2581750118072619</v>
      </c>
      <c r="AC1611">
        <f t="shared" si="169"/>
        <v>1609</v>
      </c>
      <c r="AD1611">
        <f t="shared" si="166"/>
        <v>1187.9052992557949</v>
      </c>
      <c r="AE1611">
        <v>0</v>
      </c>
      <c r="AF1611">
        <v>0</v>
      </c>
      <c r="AG1611">
        <f t="shared" si="167"/>
        <v>53.561995171752841</v>
      </c>
      <c r="AH1611">
        <f t="shared" si="164"/>
        <v>107.12399034350568</v>
      </c>
      <c r="AI1611">
        <f t="shared" si="168"/>
        <v>-17.123990343505682</v>
      </c>
      <c r="AJ1611">
        <f>(1/9.81)*(SQRT(9.81*2*Basic!$C$4)*SIN(RADIANS(AI1611))+(SQRT((SQRT(9.81*2*Basic!$C$4)*SIN(RADIANS(AI1611))*SQRT(9.81*2*Basic!$C$4)*SIN(RADIANS(AI1611)))-19.62*(-Basic!$C$3))))*SQRT(9.81*2*Basic!$C$4)*COS(RADIANS(AI1611))</f>
        <v>3.3011073896772358</v>
      </c>
    </row>
    <row r="1612" spans="6:36" x14ac:dyDescent="0.3">
      <c r="F1612" s="36">
        <f t="shared" si="165"/>
        <v>3.296763688098693</v>
      </c>
      <c r="G1612" s="36">
        <f>Tool!$D$10+('Trajectory Map'!F1612*SIN(RADIANS(90-2*DEGREES(ASIN($D$5/2000))))/COS(RADIANS(90-2*DEGREES(ASIN($D$5/2000))))-('Trajectory Map'!F1612*'Trajectory Map'!F1612/((Tool!$D$9-Tool!$D$10)*4*COS(RADIANS(90-2*DEGREES(ASIN($D$5/2000))))*COS(RADIANS(90-2*DEGREES(ASIN($D$5/2000)))))))</f>
        <v>2.2657317466458036</v>
      </c>
      <c r="AC1612">
        <f t="shared" si="169"/>
        <v>1610</v>
      </c>
      <c r="AD1612">
        <f t="shared" si="166"/>
        <v>1186.5496196956956</v>
      </c>
      <c r="AE1612">
        <v>0</v>
      </c>
      <c r="AF1612">
        <v>0</v>
      </c>
      <c r="AG1612">
        <f t="shared" si="167"/>
        <v>53.610255322466458</v>
      </c>
      <c r="AH1612">
        <f t="shared" si="164"/>
        <v>107.22051064493292</v>
      </c>
      <c r="AI1612">
        <f t="shared" si="168"/>
        <v>-17.220510644932915</v>
      </c>
      <c r="AJ1612">
        <f>(1/9.81)*(SQRT(9.81*2*Basic!$C$4)*SIN(RADIANS(AI1612))+(SQRT((SQRT(9.81*2*Basic!$C$4)*SIN(RADIANS(AI1612))*SQRT(9.81*2*Basic!$C$4)*SIN(RADIANS(AI1612)))-19.62*(-Basic!$C$3))))*SQRT(9.81*2*Basic!$C$4)*COS(RADIANS(AI1612))</f>
        <v>3.296763688098693</v>
      </c>
    </row>
    <row r="1613" spans="6:36" x14ac:dyDescent="0.3">
      <c r="F1613" s="36">
        <f t="shared" si="165"/>
        <v>3.2924121596194409</v>
      </c>
      <c r="G1613" s="36">
        <f>Tool!$D$10+('Trajectory Map'!F1613*SIN(RADIANS(90-2*DEGREES(ASIN($D$5/2000))))/COS(RADIANS(90-2*DEGREES(ASIN($D$5/2000))))-('Trajectory Map'!F1613*'Trajectory Map'!F1613/((Tool!$D$9-Tool!$D$10)*4*COS(RADIANS(90-2*DEGREES(ASIN($D$5/2000))))*COS(RADIANS(90-2*DEGREES(ASIN($D$5/2000)))))))</f>
        <v>2.2732881870181223</v>
      </c>
      <c r="AC1613">
        <f t="shared" si="169"/>
        <v>1611</v>
      </c>
      <c r="AD1613">
        <f t="shared" si="166"/>
        <v>1185.1915457005252</v>
      </c>
      <c r="AE1613">
        <v>0</v>
      </c>
      <c r="AF1613">
        <v>0</v>
      </c>
      <c r="AG1613">
        <f t="shared" si="167"/>
        <v>53.658570692586785</v>
      </c>
      <c r="AH1613">
        <f t="shared" si="164"/>
        <v>107.31714138517357</v>
      </c>
      <c r="AI1613">
        <f t="shared" si="168"/>
        <v>-17.317141385173571</v>
      </c>
      <c r="AJ1613">
        <f>(1/9.81)*(SQRT(9.81*2*Basic!$C$4)*SIN(RADIANS(AI1613))+(SQRT((SQRT(9.81*2*Basic!$C$4)*SIN(RADIANS(AI1613))*SQRT(9.81*2*Basic!$C$4)*SIN(RADIANS(AI1613)))-19.62*(-Basic!$C$3))))*SQRT(9.81*2*Basic!$C$4)*COS(RADIANS(AI1613))</f>
        <v>3.2924121596194409</v>
      </c>
    </row>
    <row r="1614" spans="6:36" x14ac:dyDescent="0.3">
      <c r="F1614" s="36">
        <f t="shared" si="165"/>
        <v>3.2880527984690668</v>
      </c>
      <c r="G1614" s="36">
        <f>Tool!$D$10+('Trajectory Map'!F1614*SIN(RADIANS(90-2*DEGREES(ASIN($D$5/2000))))/COS(RADIANS(90-2*DEGREES(ASIN($D$5/2000))))-('Trajectory Map'!F1614*'Trajectory Map'!F1614/((Tool!$D$9-Tool!$D$10)*4*COS(RADIANS(90-2*DEGREES(ASIN($D$5/2000))))*COS(RADIANS(90-2*DEGREES(ASIN($D$5/2000)))))))</f>
        <v>2.2808442677863994</v>
      </c>
      <c r="AC1614">
        <f t="shared" si="169"/>
        <v>1612</v>
      </c>
      <c r="AD1614">
        <f t="shared" si="166"/>
        <v>1183.8310690296989</v>
      </c>
      <c r="AE1614">
        <v>0</v>
      </c>
      <c r="AF1614">
        <v>0</v>
      </c>
      <c r="AG1614">
        <f t="shared" si="167"/>
        <v>53.706941506570416</v>
      </c>
      <c r="AH1614">
        <f t="shared" si="164"/>
        <v>107.41388301314083</v>
      </c>
      <c r="AI1614">
        <f t="shared" si="168"/>
        <v>-17.413883013140833</v>
      </c>
      <c r="AJ1614">
        <f>(1/9.81)*(SQRT(9.81*2*Basic!$C$4)*SIN(RADIANS(AI1614))+(SQRT((SQRT(9.81*2*Basic!$C$4)*SIN(RADIANS(AI1614))*SQRT(9.81*2*Basic!$C$4)*SIN(RADIANS(AI1614)))-19.62*(-Basic!$C$3))))*SQRT(9.81*2*Basic!$C$4)*COS(RADIANS(AI1614))</f>
        <v>3.2880527984690668</v>
      </c>
    </row>
    <row r="1615" spans="6:36" x14ac:dyDescent="0.3">
      <c r="F1615" s="36">
        <f t="shared" si="165"/>
        <v>3.283685598758999</v>
      </c>
      <c r="G1615" s="36">
        <f>Tool!$D$10+('Trajectory Map'!F1615*SIN(RADIANS(90-2*DEGREES(ASIN($D$5/2000))))/COS(RADIANS(90-2*DEGREES(ASIN($D$5/2000))))-('Trajectory Map'!F1615*'Trajectory Map'!F1615/((Tool!$D$9-Tool!$D$10)*4*COS(RADIANS(90-2*DEGREES(ASIN($D$5/2000))))*COS(RADIANS(90-2*DEGREES(ASIN($D$5/2000)))))))</f>
        <v>2.2883999238077979</v>
      </c>
      <c r="AC1615">
        <f t="shared" si="169"/>
        <v>1613</v>
      </c>
      <c r="AD1615">
        <f t="shared" si="166"/>
        <v>1182.4681813900957</v>
      </c>
      <c r="AE1615">
        <v>0</v>
      </c>
      <c r="AF1615">
        <v>0</v>
      </c>
      <c r="AG1615">
        <f t="shared" si="167"/>
        <v>53.755367990323116</v>
      </c>
      <c r="AH1615">
        <f t="shared" si="164"/>
        <v>107.51073598064623</v>
      </c>
      <c r="AI1615">
        <f t="shared" si="168"/>
        <v>-17.510735980646231</v>
      </c>
      <c r="AJ1615">
        <f>(1/9.81)*(SQRT(9.81*2*Basic!$C$4)*SIN(RADIANS(AI1615))+(SQRT((SQRT(9.81*2*Basic!$C$4)*SIN(RADIANS(AI1615))*SQRT(9.81*2*Basic!$C$4)*SIN(RADIANS(AI1615)))-19.62*(-Basic!$C$3))))*SQRT(9.81*2*Basic!$C$4)*COS(RADIANS(AI1615))</f>
        <v>3.283685598758999</v>
      </c>
    </row>
    <row r="1616" spans="6:36" x14ac:dyDescent="0.3">
      <c r="F1616" s="36">
        <f t="shared" si="165"/>
        <v>3.2793105544813357</v>
      </c>
      <c r="G1616" s="36">
        <f>Tool!$D$10+('Trajectory Map'!F1616*SIN(RADIANS(90-2*DEGREES(ASIN($D$5/2000))))/COS(RADIANS(90-2*DEGREES(ASIN($D$5/2000))))-('Trajectory Map'!F1616*'Trajectory Map'!F1616/((Tool!$D$9-Tool!$D$10)*4*COS(RADIANS(90-2*DEGREES(ASIN($D$5/2000))))*COS(RADIANS(90-2*DEGREES(ASIN($D$5/2000)))))))</f>
        <v>2.2959550899342513</v>
      </c>
      <c r="AC1616">
        <f t="shared" si="169"/>
        <v>1614</v>
      </c>
      <c r="AD1616">
        <f t="shared" si="166"/>
        <v>1181.1028744355845</v>
      </c>
      <c r="AE1616">
        <v>0</v>
      </c>
      <c r="AF1616">
        <v>0</v>
      </c>
      <c r="AG1616">
        <f t="shared" si="167"/>
        <v>53.803850371212953</v>
      </c>
      <c r="AH1616">
        <f t="shared" si="164"/>
        <v>107.60770074242591</v>
      </c>
      <c r="AI1616">
        <f t="shared" si="168"/>
        <v>-17.607700742425905</v>
      </c>
      <c r="AJ1616">
        <f>(1/9.81)*(SQRT(9.81*2*Basic!$C$4)*SIN(RADIANS(AI1616))+(SQRT((SQRT(9.81*2*Basic!$C$4)*SIN(RADIANS(AI1616))*SQRT(9.81*2*Basic!$C$4)*SIN(RADIANS(AI1616)))-19.62*(-Basic!$C$3))))*SQRT(9.81*2*Basic!$C$4)*COS(RADIANS(AI1616))</f>
        <v>3.2793105544813357</v>
      </c>
    </row>
    <row r="1617" spans="6:36" x14ac:dyDescent="0.3">
      <c r="F1617" s="36">
        <f t="shared" si="165"/>
        <v>3.2749276595076564</v>
      </c>
      <c r="G1617" s="36">
        <f>Tool!$D$10+('Trajectory Map'!F1617*SIN(RADIANS(90-2*DEGREES(ASIN($D$5/2000))))/COS(RADIANS(90-2*DEGREES(ASIN($D$5/2000))))-('Trajectory Map'!F1617*'Trajectory Map'!F1617/((Tool!$D$9-Tool!$D$10)*4*COS(RADIANS(90-2*DEGREES(ASIN($D$5/2000))))*COS(RADIANS(90-2*DEGREES(ASIN($D$5/2000)))))))</f>
        <v>2.3035097010122483</v>
      </c>
      <c r="AC1617">
        <f t="shared" si="169"/>
        <v>1615</v>
      </c>
      <c r="AD1617">
        <f t="shared" si="166"/>
        <v>1179.7351397665495</v>
      </c>
      <c r="AE1617">
        <v>0</v>
      </c>
      <c r="AF1617">
        <v>0</v>
      </c>
      <c r="AG1617">
        <f t="shared" si="167"/>
        <v>53.852388878083602</v>
      </c>
      <c r="AH1617">
        <f t="shared" si="164"/>
        <v>107.7047777561672</v>
      </c>
      <c r="AI1617">
        <f t="shared" si="168"/>
        <v>-17.704777756167204</v>
      </c>
      <c r="AJ1617">
        <f>(1/9.81)*(SQRT(9.81*2*Basic!$C$4)*SIN(RADIANS(AI1617))+(SQRT((SQRT(9.81*2*Basic!$C$4)*SIN(RADIANS(AI1617))*SQRT(9.81*2*Basic!$C$4)*SIN(RADIANS(AI1617)))-19.62*(-Basic!$C$3))))*SQRT(9.81*2*Basic!$C$4)*COS(RADIANS(AI1617))</f>
        <v>3.2749276595076564</v>
      </c>
    </row>
    <row r="1618" spans="6:36" x14ac:dyDescent="0.3">
      <c r="F1618" s="36">
        <f t="shared" si="165"/>
        <v>3.2705369075878239</v>
      </c>
      <c r="G1618" s="36">
        <f>Tool!$D$10+('Trajectory Map'!F1618*SIN(RADIANS(90-2*DEGREES(ASIN($D$5/2000))))/COS(RADIANS(90-2*DEGREES(ASIN($D$5/2000))))-('Trajectory Map'!F1618*'Trajectory Map'!F1618/((Tool!$D$9-Tool!$D$10)*4*COS(RADIANS(90-2*DEGREES(ASIN($D$5/2000))))*COS(RADIANS(90-2*DEGREES(ASIN($D$5/2000)))))))</f>
        <v>2.3110636918825995</v>
      </c>
      <c r="AC1618">
        <f t="shared" si="169"/>
        <v>1616</v>
      </c>
      <c r="AD1618">
        <f t="shared" si="166"/>
        <v>1178.3649689294059</v>
      </c>
      <c r="AE1618">
        <v>0</v>
      </c>
      <c r="AF1618">
        <v>0</v>
      </c>
      <c r="AG1618">
        <f t="shared" si="167"/>
        <v>53.900983741267915</v>
      </c>
      <c r="AH1618">
        <f t="shared" si="164"/>
        <v>107.80196748253583</v>
      </c>
      <c r="AI1618">
        <f t="shared" si="168"/>
        <v>-17.801967482535829</v>
      </c>
      <c r="AJ1618">
        <f>(1/9.81)*(SQRT(9.81*2*Basic!$C$4)*SIN(RADIANS(AI1618))+(SQRT((SQRT(9.81*2*Basic!$C$4)*SIN(RADIANS(AI1618))*SQRT(9.81*2*Basic!$C$4)*SIN(RADIANS(AI1618)))-19.62*(-Basic!$C$3))))*SQRT(9.81*2*Basic!$C$4)*COS(RADIANS(AI1618))</f>
        <v>3.2705369075878239</v>
      </c>
    </row>
    <row r="1619" spans="6:36" x14ac:dyDescent="0.3">
      <c r="F1619" s="36">
        <f t="shared" si="165"/>
        <v>3.2661382923487827</v>
      </c>
      <c r="G1619" s="36">
        <f>Tool!$D$10+('Trajectory Map'!F1619*SIN(RADIANS(90-2*DEGREES(ASIN($D$5/2000))))/COS(RADIANS(90-2*DEGREES(ASIN($D$5/2000))))-('Trajectory Map'!F1619*'Trajectory Map'!F1619/((Tool!$D$9-Tool!$D$10)*4*COS(RADIANS(90-2*DEGREES(ASIN($D$5/2000))))*COS(RADIANS(90-2*DEGREES(ASIN($D$5/2000)))))))</f>
        <v>2.318616997380178</v>
      </c>
      <c r="AC1619">
        <f t="shared" si="169"/>
        <v>1617</v>
      </c>
      <c r="AD1619">
        <f t="shared" si="166"/>
        <v>1176.9923534161128</v>
      </c>
      <c r="AE1619">
        <v>0</v>
      </c>
      <c r="AF1619">
        <v>0</v>
      </c>
      <c r="AG1619">
        <f t="shared" si="167"/>
        <v>53.949635192601342</v>
      </c>
      <c r="AH1619">
        <f t="shared" si="164"/>
        <v>107.89927038520268</v>
      </c>
      <c r="AI1619">
        <f t="shared" si="168"/>
        <v>-17.899270385202684</v>
      </c>
      <c r="AJ1619">
        <f>(1/9.81)*(SQRT(9.81*2*Basic!$C$4)*SIN(RADIANS(AI1619))+(SQRT((SQRT(9.81*2*Basic!$C$4)*SIN(RADIANS(AI1619))*SQRT(9.81*2*Basic!$C$4)*SIN(RADIANS(AI1619)))-19.62*(-Basic!$C$3))))*SQRT(9.81*2*Basic!$C$4)*COS(RADIANS(AI1619))</f>
        <v>3.2661382923487827</v>
      </c>
    </row>
    <row r="1620" spans="6:36" x14ac:dyDescent="0.3">
      <c r="F1620" s="36">
        <f t="shared" si="165"/>
        <v>3.2617318072933204</v>
      </c>
      <c r="G1620" s="36">
        <f>Tool!$D$10+('Trajectory Map'!F1620*SIN(RADIANS(90-2*DEGREES(ASIN($D$5/2000))))/COS(RADIANS(90-2*DEGREES(ASIN($D$5/2000))))-('Trajectory Map'!F1620*'Trajectory Map'!F1620/((Tool!$D$9-Tool!$D$10)*4*COS(RADIANS(90-2*DEGREES(ASIN($D$5/2000))))*COS(RADIANS(90-2*DEGREES(ASIN($D$5/2000)))))))</f>
        <v>2.3261695523336834</v>
      </c>
      <c r="AC1620">
        <f t="shared" si="169"/>
        <v>1618</v>
      </c>
      <c r="AD1620">
        <f t="shared" si="166"/>
        <v>1175.6172846636782</v>
      </c>
      <c r="AE1620">
        <v>0</v>
      </c>
      <c r="AF1620">
        <v>0</v>
      </c>
      <c r="AG1620">
        <f t="shared" si="167"/>
        <v>53.99834346543593</v>
      </c>
      <c r="AH1620">
        <f t="shared" si="164"/>
        <v>107.99668693087186</v>
      </c>
      <c r="AI1620">
        <f t="shared" si="168"/>
        <v>-17.99668693087186</v>
      </c>
      <c r="AJ1620">
        <f>(1/9.81)*(SQRT(9.81*2*Basic!$C$4)*SIN(RADIANS(AI1620))+(SQRT((SQRT(9.81*2*Basic!$C$4)*SIN(RADIANS(AI1620))*SQRT(9.81*2*Basic!$C$4)*SIN(RADIANS(AI1620)))-19.62*(-Basic!$C$3))))*SQRT(9.81*2*Basic!$C$4)*COS(RADIANS(AI1620))</f>
        <v>3.2617318072933204</v>
      </c>
    </row>
    <row r="1621" spans="6:36" x14ac:dyDescent="0.3">
      <c r="F1621" s="36">
        <f t="shared" si="165"/>
        <v>3.2573174457988441</v>
      </c>
      <c r="G1621" s="36">
        <f>Tool!$D$10+('Trajectory Map'!F1621*SIN(RADIANS(90-2*DEGREES(ASIN($D$5/2000))))/COS(RADIANS(90-2*DEGREES(ASIN($D$5/2000))))-('Trajectory Map'!F1621*'Trajectory Map'!F1621/((Tool!$D$9-Tool!$D$10)*4*COS(RADIANS(90-2*DEGREES(ASIN($D$5/2000))))*COS(RADIANS(90-2*DEGREES(ASIN($D$5/2000)))))))</f>
        <v>2.3337212915653542</v>
      </c>
      <c r="AC1621">
        <f t="shared" si="169"/>
        <v>1619</v>
      </c>
      <c r="AD1621">
        <f t="shared" si="166"/>
        <v>1174.2397540536601</v>
      </c>
      <c r="AE1621">
        <v>0</v>
      </c>
      <c r="AF1621">
        <v>0</v>
      </c>
      <c r="AG1621">
        <f t="shared" si="167"/>
        <v>54.047108794654093</v>
      </c>
      <c r="AH1621">
        <f t="shared" si="164"/>
        <v>108.09421758930819</v>
      </c>
      <c r="AI1621">
        <f t="shared" si="168"/>
        <v>-18.094217589308187</v>
      </c>
      <c r="AJ1621">
        <f>(1/9.81)*(SQRT(9.81*2*Basic!$C$4)*SIN(RADIANS(AI1621))+(SQRT((SQRT(9.81*2*Basic!$C$4)*SIN(RADIANS(AI1621))*SQRT(9.81*2*Basic!$C$4)*SIN(RADIANS(AI1621)))-19.62*(-Basic!$C$3))))*SQRT(9.81*2*Basic!$C$4)*COS(RADIANS(AI1621))</f>
        <v>3.2573174457988441</v>
      </c>
    </row>
    <row r="1622" spans="6:36" x14ac:dyDescent="0.3">
      <c r="F1622" s="36">
        <f t="shared" si="165"/>
        <v>3.2528952011161167</v>
      </c>
      <c r="G1622" s="36">
        <f>Tool!$D$10+('Trajectory Map'!F1622*SIN(RADIANS(90-2*DEGREES(ASIN($D$5/2000))))/COS(RADIANS(90-2*DEGREES(ASIN($D$5/2000))))-('Trajectory Map'!F1622*'Trajectory Map'!F1622/((Tool!$D$9-Tool!$D$10)*4*COS(RADIANS(90-2*DEGREES(ASIN($D$5/2000))))*COS(RADIANS(90-2*DEGREES(ASIN($D$5/2000)))))))</f>
        <v>2.3412721498907079</v>
      </c>
      <c r="AC1622">
        <f t="shared" si="169"/>
        <v>1620</v>
      </c>
      <c r="AD1622">
        <f t="shared" si="166"/>
        <v>1172.8597529116598</v>
      </c>
      <c r="AE1622">
        <v>0</v>
      </c>
      <c r="AF1622">
        <v>0</v>
      </c>
      <c r="AG1622">
        <f t="shared" si="167"/>
        <v>54.095931416682838</v>
      </c>
      <c r="AH1622">
        <f t="shared" si="164"/>
        <v>108.19186283336568</v>
      </c>
      <c r="AI1622">
        <f t="shared" si="168"/>
        <v>-18.191862833365676</v>
      </c>
      <c r="AJ1622">
        <f>(1/9.81)*(SQRT(9.81*2*Basic!$C$4)*SIN(RADIANS(AI1622))+(SQRT((SQRT(9.81*2*Basic!$C$4)*SIN(RADIANS(AI1622))*SQRT(9.81*2*Basic!$C$4)*SIN(RADIANS(AI1622)))-19.62*(-Basic!$C$3))))*SQRT(9.81*2*Basic!$C$4)*COS(RADIANS(AI1622))</f>
        <v>3.2528952011161167</v>
      </c>
    </row>
    <row r="1623" spans="6:36" x14ac:dyDescent="0.3">
      <c r="F1623" s="36">
        <f t="shared" si="165"/>
        <v>3.2484650663680039</v>
      </c>
      <c r="G1623" s="36">
        <f>Tool!$D$10+('Trajectory Map'!F1623*SIN(RADIANS(90-2*DEGREES(ASIN($D$5/2000))))/COS(RADIANS(90-2*DEGREES(ASIN($D$5/2000))))-('Trajectory Map'!F1623*'Trajectory Map'!F1623/((Tool!$D$9-Tool!$D$10)*4*COS(RADIANS(90-2*DEGREES(ASIN($D$5/2000))))*COS(RADIANS(90-2*DEGREES(ASIN($D$5/2000)))))))</f>
        <v>2.348822062118225</v>
      </c>
      <c r="AC1623">
        <f t="shared" si="169"/>
        <v>1621</v>
      </c>
      <c r="AD1623">
        <f t="shared" si="166"/>
        <v>1171.4772725068121</v>
      </c>
      <c r="AE1623">
        <v>0</v>
      </c>
      <c r="AF1623">
        <v>0</v>
      </c>
      <c r="AG1623">
        <f t="shared" si="167"/>
        <v>54.144811569507958</v>
      </c>
      <c r="AH1623">
        <f t="shared" si="164"/>
        <v>108.28962313901592</v>
      </c>
      <c r="AI1623">
        <f t="shared" si="168"/>
        <v>-18.289623139015916</v>
      </c>
      <c r="AJ1623">
        <f>(1/9.81)*(SQRT(9.81*2*Basic!$C$4)*SIN(RADIANS(AI1623))+(SQRT((SQRT(9.81*2*Basic!$C$4)*SIN(RADIANS(AI1623))*SQRT(9.81*2*Basic!$C$4)*SIN(RADIANS(AI1623)))-19.62*(-Basic!$C$3))))*SQRT(9.81*2*Basic!$C$4)*COS(RADIANS(AI1623))</f>
        <v>3.2484650663680039</v>
      </c>
    </row>
    <row r="1624" spans="6:36" x14ac:dyDescent="0.3">
      <c r="F1624" s="36">
        <f t="shared" si="165"/>
        <v>3.2440270345481812</v>
      </c>
      <c r="G1624" s="36">
        <f>Tool!$D$10+('Trajectory Map'!F1624*SIN(RADIANS(90-2*DEGREES(ASIN($D$5/2000))))/COS(RADIANS(90-2*DEGREES(ASIN($D$5/2000))))-('Trajectory Map'!F1624*'Trajectory Map'!F1624/((Tool!$D$9-Tool!$D$10)*4*COS(RADIANS(90-2*DEGREES(ASIN($D$5/2000))))*COS(RADIANS(90-2*DEGREES(ASIN($D$5/2000)))))))</f>
        <v>2.3563709630490717</v>
      </c>
      <c r="AC1624">
        <f t="shared" si="169"/>
        <v>1622</v>
      </c>
      <c r="AD1624">
        <f t="shared" si="166"/>
        <v>1170.092304051266</v>
      </c>
      <c r="AE1624">
        <v>0</v>
      </c>
      <c r="AF1624">
        <v>0</v>
      </c>
      <c r="AG1624">
        <f t="shared" si="167"/>
        <v>54.193749492688568</v>
      </c>
      <c r="AH1624">
        <f t="shared" si="164"/>
        <v>108.38749898537714</v>
      </c>
      <c r="AI1624">
        <f t="shared" si="168"/>
        <v>-18.387498985377135</v>
      </c>
      <c r="AJ1624">
        <f>(1/9.81)*(SQRT(9.81*2*Basic!$C$4)*SIN(RADIANS(AI1624))+(SQRT((SQRT(9.81*2*Basic!$C$4)*SIN(RADIANS(AI1624))*SQRT(9.81*2*Basic!$C$4)*SIN(RADIANS(AI1624)))-19.62*(-Basic!$C$3))))*SQRT(9.81*2*Basic!$C$4)*COS(RADIANS(AI1624))</f>
        <v>3.2440270345481812</v>
      </c>
    </row>
    <row r="1625" spans="6:36" x14ac:dyDescent="0.3">
      <c r="F1625" s="36">
        <f t="shared" si="165"/>
        <v>3.2395810985198548</v>
      </c>
      <c r="G1625" s="36">
        <f>Tool!$D$10+('Trajectory Map'!F1625*SIN(RADIANS(90-2*DEGREES(ASIN($D$5/2000))))/COS(RADIANS(90-2*DEGREES(ASIN($D$5/2000))))-('Trajectory Map'!F1625*'Trajectory Map'!F1625/((Tool!$D$9-Tool!$D$10)*4*COS(RADIANS(90-2*DEGREES(ASIN($D$5/2000))))*COS(RADIANS(90-2*DEGREES(ASIN($D$5/2000)))))))</f>
        <v>2.3639187874767567</v>
      </c>
      <c r="AC1625">
        <f t="shared" si="169"/>
        <v>1623</v>
      </c>
      <c r="AD1625">
        <f t="shared" si="166"/>
        <v>1168.7048386996607</v>
      </c>
      <c r="AE1625">
        <v>0</v>
      </c>
      <c r="AF1625">
        <v>0</v>
      </c>
      <c r="AG1625">
        <f t="shared" si="167"/>
        <v>54.242745427371595</v>
      </c>
      <c r="AH1625">
        <f t="shared" si="164"/>
        <v>108.48549085474319</v>
      </c>
      <c r="AI1625">
        <f t="shared" si="168"/>
        <v>-18.48549085474319</v>
      </c>
      <c r="AJ1625">
        <f>(1/9.81)*(SQRT(9.81*2*Basic!$C$4)*SIN(RADIANS(AI1625))+(SQRT((SQRT(9.81*2*Basic!$C$4)*SIN(RADIANS(AI1625))*SQRT(9.81*2*Basic!$C$4)*SIN(RADIANS(AI1625)))-19.62*(-Basic!$C$3))))*SQRT(9.81*2*Basic!$C$4)*COS(RADIANS(AI1625))</f>
        <v>3.2395810985198548</v>
      </c>
    </row>
    <row r="1626" spans="6:36" x14ac:dyDescent="0.3">
      <c r="F1626" s="36">
        <f t="shared" si="165"/>
        <v>3.2351272510144389</v>
      </c>
      <c r="G1626" s="36">
        <f>Tool!$D$10+('Trajectory Map'!F1626*SIN(RADIANS(90-2*DEGREES(ASIN($D$5/2000))))/COS(RADIANS(90-2*DEGREES(ASIN($D$5/2000))))-('Trajectory Map'!F1626*'Trajectory Map'!F1626/((Tool!$D$9-Tool!$D$10)*4*COS(RADIANS(90-2*DEGREES(ASIN($D$5/2000))))*COS(RADIANS(90-2*DEGREES(ASIN($D$5/2000)))))))</f>
        <v>2.371465470186827</v>
      </c>
      <c r="AC1626">
        <f t="shared" si="169"/>
        <v>1624</v>
      </c>
      <c r="AD1626">
        <f t="shared" si="166"/>
        <v>1167.3148675485977</v>
      </c>
      <c r="AE1626">
        <v>0</v>
      </c>
      <c r="AF1626">
        <v>0</v>
      </c>
      <c r="AG1626">
        <f t="shared" si="167"/>
        <v>54.291799616306726</v>
      </c>
      <c r="AH1626">
        <f t="shared" si="164"/>
        <v>108.58359923261345</v>
      </c>
      <c r="AI1626">
        <f t="shared" si="168"/>
        <v>-18.583599232613452</v>
      </c>
      <c r="AJ1626">
        <f>(1/9.81)*(SQRT(9.81*2*Basic!$C$4)*SIN(RADIANS(AI1626))+(SQRT((SQRT(9.81*2*Basic!$C$4)*SIN(RADIANS(AI1626))*SQRT(9.81*2*Basic!$C$4)*SIN(RADIANS(AI1626)))-19.62*(-Basic!$C$3))))*SQRT(9.81*2*Basic!$C$4)*COS(RADIANS(AI1626))</f>
        <v>3.2351272510144389</v>
      </c>
    </row>
    <row r="1627" spans="6:36" x14ac:dyDescent="0.3">
      <c r="F1627" s="36">
        <f t="shared" si="165"/>
        <v>3.2306654846302441</v>
      </c>
      <c r="G1627" s="36">
        <f>Tool!$D$10+('Trajectory Map'!F1627*SIN(RADIANS(90-2*DEGREES(ASIN($D$5/2000))))/COS(RADIANS(90-2*DEGREES(ASIN($D$5/2000))))-('Trajectory Map'!F1627*'Trajectory Map'!F1627/((Tool!$D$9-Tool!$D$10)*4*COS(RADIANS(90-2*DEGREES(ASIN($D$5/2000))))*COS(RADIANS(90-2*DEGREES(ASIN($D$5/2000)))))))</f>
        <v>2.3790109459565056</v>
      </c>
      <c r="AC1627">
        <f t="shared" si="169"/>
        <v>1625</v>
      </c>
      <c r="AD1627">
        <f t="shared" si="166"/>
        <v>1165.9223816361018</v>
      </c>
      <c r="AE1627">
        <v>0</v>
      </c>
      <c r="AF1627">
        <v>0</v>
      </c>
      <c r="AG1627">
        <f t="shared" si="167"/>
        <v>54.340912303861238</v>
      </c>
      <c r="AH1627">
        <f t="shared" si="164"/>
        <v>108.68182460772248</v>
      </c>
      <c r="AI1627">
        <f t="shared" si="168"/>
        <v>-18.681824607722476</v>
      </c>
      <c r="AJ1627">
        <f>(1/9.81)*(SQRT(9.81*2*Basic!$C$4)*SIN(RADIANS(AI1627))+(SQRT((SQRT(9.81*2*Basic!$C$4)*SIN(RADIANS(AI1627))*SQRT(9.81*2*Basic!$C$4)*SIN(RADIANS(AI1627)))-19.62*(-Basic!$C$3))))*SQRT(9.81*2*Basic!$C$4)*COS(RADIANS(AI1627))</f>
        <v>3.2306654846302441</v>
      </c>
    </row>
    <row r="1628" spans="6:36" x14ac:dyDescent="0.3">
      <c r="F1628" s="36">
        <f t="shared" si="165"/>
        <v>3.2261957918311306</v>
      </c>
      <c r="G1628" s="36">
        <f>Tool!$D$10+('Trajectory Map'!F1628*SIN(RADIANS(90-2*DEGREES(ASIN($D$5/2000))))/COS(RADIANS(90-2*DEGREES(ASIN($D$5/2000))))-('Trajectory Map'!F1628*'Trajectory Map'!F1628/((Tool!$D$9-Tool!$D$10)*4*COS(RADIANS(90-2*DEGREES(ASIN($D$5/2000))))*COS(RADIANS(90-2*DEGREES(ASIN($D$5/2000)))))))</f>
        <v>2.3865551495543569</v>
      </c>
      <c r="AC1628">
        <f t="shared" si="169"/>
        <v>1626</v>
      </c>
      <c r="AD1628">
        <f t="shared" si="166"/>
        <v>1164.5273719410807</v>
      </c>
      <c r="AE1628">
        <v>0</v>
      </c>
      <c r="AF1628">
        <v>0</v>
      </c>
      <c r="AG1628">
        <f t="shared" si="167"/>
        <v>54.390083736035258</v>
      </c>
      <c r="AH1628">
        <f t="shared" si="164"/>
        <v>108.78016747207052</v>
      </c>
      <c r="AI1628">
        <f t="shared" si="168"/>
        <v>-18.780167472070517</v>
      </c>
      <c r="AJ1628">
        <f>(1/9.81)*(SQRT(9.81*2*Basic!$C$4)*SIN(RADIANS(AI1628))+(SQRT((SQRT(9.81*2*Basic!$C$4)*SIN(RADIANS(AI1628))*SQRT(9.81*2*Basic!$C$4)*SIN(RADIANS(AI1628)))-19.62*(-Basic!$C$3))))*SQRT(9.81*2*Basic!$C$4)*COS(RADIANS(AI1628))</f>
        <v>3.2261957918311306</v>
      </c>
    </row>
    <row r="1629" spans="6:36" x14ac:dyDescent="0.3">
      <c r="F1629" s="36">
        <f t="shared" si="165"/>
        <v>3.2217181649451598</v>
      </c>
      <c r="G1629" s="36">
        <f>Tool!$D$10+('Trajectory Map'!F1629*SIN(RADIANS(90-2*DEGREES(ASIN($D$5/2000))))/COS(RADIANS(90-2*DEGREES(ASIN($D$5/2000))))-('Trajectory Map'!F1629*'Trajectory Map'!F1629/((Tool!$D$9-Tool!$D$10)*4*COS(RADIANS(90-2*DEGREES(ASIN($D$5/2000))))*COS(RADIANS(90-2*DEGREES(ASIN($D$5/2000)))))))</f>
        <v>2.3940980157399054</v>
      </c>
      <c r="AC1629">
        <f t="shared" si="169"/>
        <v>1627</v>
      </c>
      <c r="AD1629">
        <f t="shared" si="166"/>
        <v>1163.1298293827736</v>
      </c>
      <c r="AE1629">
        <v>0</v>
      </c>
      <c r="AF1629">
        <v>0</v>
      </c>
      <c r="AG1629">
        <f t="shared" si="167"/>
        <v>54.439314160477018</v>
      </c>
      <c r="AH1629">
        <f t="shared" si="164"/>
        <v>108.87862832095404</v>
      </c>
      <c r="AI1629">
        <f t="shared" si="168"/>
        <v>-18.878628320954036</v>
      </c>
      <c r="AJ1629">
        <f>(1/9.81)*(SQRT(9.81*2*Basic!$C$4)*SIN(RADIANS(AI1629))+(SQRT((SQRT(9.81*2*Basic!$C$4)*SIN(RADIANS(AI1629))*SQRT(9.81*2*Basic!$C$4)*SIN(RADIANS(AI1629)))-19.62*(-Basic!$C$3))))*SQRT(9.81*2*Basic!$C$4)*COS(RADIANS(AI1629))</f>
        <v>3.2217181649451598</v>
      </c>
    </row>
    <row r="1630" spans="6:36" x14ac:dyDescent="0.3">
      <c r="F1630" s="36">
        <f t="shared" si="165"/>
        <v>3.2172325961632247</v>
      </c>
      <c r="G1630" s="36">
        <f>Tool!$D$10+('Trajectory Map'!F1630*SIN(RADIANS(90-2*DEGREES(ASIN($D$5/2000))))/COS(RADIANS(90-2*DEGREES(ASIN($D$5/2000))))-('Trajectory Map'!F1630*'Trajectory Map'!F1630/((Tool!$D$9-Tool!$D$10)*4*COS(RADIANS(90-2*DEGREES(ASIN($D$5/2000))))*COS(RADIANS(90-2*DEGREES(ASIN($D$5/2000)))))))</f>
        <v>2.4016394792632614</v>
      </c>
      <c r="AC1630">
        <f t="shared" si="169"/>
        <v>1628</v>
      </c>
      <c r="AD1630">
        <f t="shared" si="166"/>
        <v>1161.7297448201971</v>
      </c>
      <c r="AE1630">
        <v>0</v>
      </c>
      <c r="AF1630">
        <v>0</v>
      </c>
      <c r="AG1630">
        <f t="shared" si="167"/>
        <v>54.488603826498419</v>
      </c>
      <c r="AH1630">
        <f t="shared" si="164"/>
        <v>108.97720765299684</v>
      </c>
      <c r="AI1630">
        <f t="shared" si="168"/>
        <v>-18.977207652996839</v>
      </c>
      <c r="AJ1630">
        <f>(1/9.81)*(SQRT(9.81*2*Basic!$C$4)*SIN(RADIANS(AI1630))+(SQRT((SQRT(9.81*2*Basic!$C$4)*SIN(RADIANS(AI1630))*SQRT(9.81*2*Basic!$C$4)*SIN(RADIANS(AI1630)))-19.62*(-Basic!$C$3))))*SQRT(9.81*2*Basic!$C$4)*COS(RADIANS(AI1630))</f>
        <v>3.2172325961632247</v>
      </c>
    </row>
    <row r="1631" spans="6:36" x14ac:dyDescent="0.3">
      <c r="F1631" s="36">
        <f t="shared" si="165"/>
        <v>3.2127390775376621</v>
      </c>
      <c r="G1631" s="36">
        <f>Tool!$D$10+('Trajectory Map'!F1631*SIN(RADIANS(90-2*DEGREES(ASIN($D$5/2000))))/COS(RADIANS(90-2*DEGREES(ASIN($D$5/2000))))-('Trajectory Map'!F1631*'Trajectory Map'!F1631/((Tool!$D$9-Tool!$D$10)*4*COS(RADIANS(90-2*DEGREES(ASIN($D$5/2000))))*COS(RADIANS(90-2*DEGREES(ASIN($D$5/2000)))))))</f>
        <v>2.4091794748647324</v>
      </c>
      <c r="AC1631">
        <f t="shared" si="169"/>
        <v>1629</v>
      </c>
      <c r="AD1631">
        <f t="shared" si="166"/>
        <v>1160.3271090515811</v>
      </c>
      <c r="AE1631">
        <v>0</v>
      </c>
      <c r="AF1631">
        <v>0</v>
      </c>
      <c r="AG1631">
        <f t="shared" si="167"/>
        <v>54.537952985090719</v>
      </c>
      <c r="AH1631">
        <f t="shared" si="164"/>
        <v>109.07590597018144</v>
      </c>
      <c r="AI1631">
        <f t="shared" si="168"/>
        <v>-19.075905970181438</v>
      </c>
      <c r="AJ1631">
        <f>(1/9.81)*(SQRT(9.81*2*Basic!$C$4)*SIN(RADIANS(AI1631))+(SQRT((SQRT(9.81*2*Basic!$C$4)*SIN(RADIANS(AI1631))*SQRT(9.81*2*Basic!$C$4)*SIN(RADIANS(AI1631)))-19.62*(-Basic!$C$3))))*SQRT(9.81*2*Basic!$C$4)*COS(RADIANS(AI1631))</f>
        <v>3.2127390775376621</v>
      </c>
    </row>
    <row r="1632" spans="6:36" x14ac:dyDescent="0.3">
      <c r="F1632" s="36">
        <f t="shared" si="165"/>
        <v>3.2082376009808589</v>
      </c>
      <c r="G1632" s="36">
        <f>Tool!$D$10+('Trajectory Map'!F1632*SIN(RADIANS(90-2*DEGREES(ASIN($D$5/2000))))/COS(RADIANS(90-2*DEGREES(ASIN($D$5/2000))))-('Trajectory Map'!F1632*'Trajectory Map'!F1632/((Tool!$D$9-Tool!$D$10)*4*COS(RADIANS(90-2*DEGREES(ASIN($D$5/2000))))*COS(RADIANS(90-2*DEGREES(ASIN($D$5/2000)))))))</f>
        <v>2.4167179372744041</v>
      </c>
      <c r="AC1632">
        <f t="shared" si="169"/>
        <v>1630</v>
      </c>
      <c r="AD1632">
        <f t="shared" si="166"/>
        <v>1158.9219128138013</v>
      </c>
      <c r="AE1632">
        <v>0</v>
      </c>
      <c r="AF1632">
        <v>0</v>
      </c>
      <c r="AG1632">
        <f t="shared" si="167"/>
        <v>54.587361888940428</v>
      </c>
      <c r="AH1632">
        <f t="shared" si="164"/>
        <v>109.17472377788086</v>
      </c>
      <c r="AI1632">
        <f t="shared" si="168"/>
        <v>-19.174723777880857</v>
      </c>
      <c r="AJ1632">
        <f>(1/9.81)*(SQRT(9.81*2*Basic!$C$4)*SIN(RADIANS(AI1632))+(SQRT((SQRT(9.81*2*Basic!$C$4)*SIN(RADIANS(AI1632))*SQRT(9.81*2*Basic!$C$4)*SIN(RADIANS(AI1632)))-19.62*(-Basic!$C$3))))*SQRT(9.81*2*Basic!$C$4)*COS(RADIANS(AI1632))</f>
        <v>3.2082376009808589</v>
      </c>
    </row>
    <row r="1633" spans="6:36" x14ac:dyDescent="0.3">
      <c r="F1633" s="36">
        <f t="shared" si="165"/>
        <v>3.2037281582638255</v>
      </c>
      <c r="G1633" s="36">
        <f>Tool!$D$10+('Trajectory Map'!F1633*SIN(RADIANS(90-2*DEGREES(ASIN($D$5/2000))))/COS(RADIANS(90-2*DEGREES(ASIN($D$5/2000))))-('Trajectory Map'!F1633*'Trajectory Map'!F1633/((Tool!$D$9-Tool!$D$10)*4*COS(RADIANS(90-2*DEGREES(ASIN($D$5/2000))))*COS(RADIANS(90-2*DEGREES(ASIN($D$5/2000)))))))</f>
        <v>2.4242548012117395</v>
      </c>
      <c r="AC1633">
        <f t="shared" si="169"/>
        <v>1631</v>
      </c>
      <c r="AD1633">
        <f t="shared" si="166"/>
        <v>1157.5141467818007</v>
      </c>
      <c r="AE1633">
        <v>0</v>
      </c>
      <c r="AF1633">
        <v>0</v>
      </c>
      <c r="AG1633">
        <f t="shared" si="167"/>
        <v>54.63683079244543</v>
      </c>
      <c r="AH1633">
        <f t="shared" si="164"/>
        <v>109.27366158489086</v>
      </c>
      <c r="AI1633">
        <f t="shared" si="168"/>
        <v>-19.27366158489086</v>
      </c>
      <c r="AJ1633">
        <f>(1/9.81)*(SQRT(9.81*2*Basic!$C$4)*SIN(RADIANS(AI1633))+(SQRT((SQRT(9.81*2*Basic!$C$4)*SIN(RADIANS(AI1633))*SQRT(9.81*2*Basic!$C$4)*SIN(RADIANS(AI1633)))-19.62*(-Basic!$C$3))))*SQRT(9.81*2*Basic!$C$4)*COS(RADIANS(AI1633))</f>
        <v>3.2037281582638255</v>
      </c>
    </row>
    <row r="1634" spans="6:36" x14ac:dyDescent="0.3">
      <c r="F1634" s="36">
        <f t="shared" si="165"/>
        <v>3.1992107410147739</v>
      </c>
      <c r="G1634" s="36">
        <f>Tool!$D$10+('Trajectory Map'!F1634*SIN(RADIANS(90-2*DEGREES(ASIN($D$5/2000))))/COS(RADIANS(90-2*DEGREES(ASIN($D$5/2000))))-('Trajectory Map'!F1634*'Trajectory Map'!F1634/((Tool!$D$9-Tool!$D$10)*4*COS(RADIANS(90-2*DEGREES(ASIN($D$5/2000))))*COS(RADIANS(90-2*DEGREES(ASIN($D$5/2000)))))))</f>
        <v>2.4317900013851252</v>
      </c>
      <c r="AC1634">
        <f t="shared" si="169"/>
        <v>1632</v>
      </c>
      <c r="AD1634">
        <f t="shared" si="166"/>
        <v>1156.1038015680081</v>
      </c>
      <c r="AE1634">
        <v>0</v>
      </c>
      <c r="AF1634">
        <v>0</v>
      </c>
      <c r="AG1634">
        <f t="shared" si="167"/>
        <v>54.68635995173122</v>
      </c>
      <c r="AH1634">
        <f t="shared" si="164"/>
        <v>109.37271990346244</v>
      </c>
      <c r="AI1634">
        <f t="shared" si="168"/>
        <v>-19.372719903462439</v>
      </c>
      <c r="AJ1634">
        <f>(1/9.81)*(SQRT(9.81*2*Basic!$C$4)*SIN(RADIANS(AI1634))+(SQRT((SQRT(9.81*2*Basic!$C$4)*SIN(RADIANS(AI1634))*SQRT(9.81*2*Basic!$C$4)*SIN(RADIANS(AI1634)))-19.62*(-Basic!$C$3))))*SQRT(9.81*2*Basic!$C$4)*COS(RADIANS(AI1634))</f>
        <v>3.1992107410147739</v>
      </c>
    </row>
    <row r="1635" spans="6:36" x14ac:dyDescent="0.3">
      <c r="F1635" s="36">
        <f t="shared" si="165"/>
        <v>3.194685340717657</v>
      </c>
      <c r="G1635" s="36">
        <f>Tool!$D$10+('Trajectory Map'!F1635*SIN(RADIANS(90-2*DEGREES(ASIN($D$5/2000))))/COS(RADIANS(90-2*DEGREES(ASIN($D$5/2000))))-('Trajectory Map'!F1635*'Trajectory Map'!F1635/((Tool!$D$9-Tool!$D$10)*4*COS(RADIANS(90-2*DEGREES(ASIN($D$5/2000))))*COS(RADIANS(90-2*DEGREES(ASIN($D$5/2000)))))))</f>
        <v>2.4393234724914437</v>
      </c>
      <c r="AC1635">
        <f t="shared" si="169"/>
        <v>1633</v>
      </c>
      <c r="AD1635">
        <f t="shared" si="166"/>
        <v>1154.6908677217466</v>
      </c>
      <c r="AE1635">
        <v>0</v>
      </c>
      <c r="AF1635">
        <v>0</v>
      </c>
      <c r="AG1635">
        <f t="shared" si="167"/>
        <v>54.735949624667441</v>
      </c>
      <c r="AH1635">
        <f t="shared" si="164"/>
        <v>109.47189924933488</v>
      </c>
      <c r="AI1635">
        <f t="shared" si="168"/>
        <v>-19.471899249334882</v>
      </c>
      <c r="AJ1635">
        <f>(1/9.81)*(SQRT(9.81*2*Basic!$C$4)*SIN(RADIANS(AI1635))+(SQRT((SQRT(9.81*2*Basic!$C$4)*SIN(RADIANS(AI1635))*SQRT(9.81*2*Basic!$C$4)*SIN(RADIANS(AI1635)))-19.62*(-Basic!$C$3))))*SQRT(9.81*2*Basic!$C$4)*COS(RADIANS(AI1635))</f>
        <v>3.194685340717657</v>
      </c>
    </row>
    <row r="1636" spans="6:36" x14ac:dyDescent="0.3">
      <c r="F1636" s="36">
        <f t="shared" si="165"/>
        <v>3.1901519487107151</v>
      </c>
      <c r="G1636" s="36">
        <f>Tool!$D$10+('Trajectory Map'!F1636*SIN(RADIANS(90-2*DEGREES(ASIN($D$5/2000))))/COS(RADIANS(90-2*DEGREES(ASIN($D$5/2000))))-('Trajectory Map'!F1636*'Trajectory Map'!F1636/((Tool!$D$9-Tool!$D$10)*4*COS(RADIANS(90-2*DEGREES(ASIN($D$5/2000))))*COS(RADIANS(90-2*DEGREES(ASIN($D$5/2000)))))))</f>
        <v>2.4468551492155903</v>
      </c>
      <c r="AC1636">
        <f t="shared" si="169"/>
        <v>1634</v>
      </c>
      <c r="AD1636">
        <f t="shared" si="166"/>
        <v>1153.2753357286367</v>
      </c>
      <c r="AE1636">
        <v>0</v>
      </c>
      <c r="AF1636">
        <v>0</v>
      </c>
      <c r="AG1636">
        <f t="shared" si="167"/>
        <v>54.78560007088452</v>
      </c>
      <c r="AH1636">
        <f t="shared" si="164"/>
        <v>109.57120014176904</v>
      </c>
      <c r="AI1636">
        <f t="shared" si="168"/>
        <v>-19.57120014176904</v>
      </c>
      <c r="AJ1636">
        <f>(1/9.81)*(SQRT(9.81*2*Basic!$C$4)*SIN(RADIANS(AI1636))+(SQRT((SQRT(9.81*2*Basic!$C$4)*SIN(RADIANS(AI1636))*SQRT(9.81*2*Basic!$C$4)*SIN(RADIANS(AI1636)))-19.62*(-Basic!$C$3))))*SQRT(9.81*2*Basic!$C$4)*COS(RADIANS(AI1636))</f>
        <v>3.1901519487107151</v>
      </c>
    </row>
    <row r="1637" spans="6:36" x14ac:dyDescent="0.3">
      <c r="F1637" s="36">
        <f t="shared" si="165"/>
        <v>3.1856105561849732</v>
      </c>
      <c r="G1637" s="36">
        <f>Tool!$D$10+('Trajectory Map'!F1637*SIN(RADIANS(90-2*DEGREES(ASIN($D$5/2000))))/COS(RADIANS(90-2*DEGREES(ASIN($D$5/2000))))-('Trajectory Map'!F1637*'Trajectory Map'!F1637/((Tool!$D$9-Tool!$D$10)*4*COS(RADIANS(90-2*DEGREES(ASIN($D$5/2000))))*COS(RADIANS(90-2*DEGREES(ASIN($D$5/2000)))))))</f>
        <v>2.4543849662300268</v>
      </c>
      <c r="AC1637">
        <f t="shared" si="169"/>
        <v>1635</v>
      </c>
      <c r="AD1637">
        <f t="shared" si="166"/>
        <v>1151.8571960099914</v>
      </c>
      <c r="AE1637">
        <v>0</v>
      </c>
      <c r="AF1637">
        <v>0</v>
      </c>
      <c r="AG1637">
        <f t="shared" si="167"/>
        <v>54.835311551790667</v>
      </c>
      <c r="AH1637">
        <f t="shared" si="164"/>
        <v>109.67062310358133</v>
      </c>
      <c r="AI1637">
        <f t="shared" si="168"/>
        <v>-19.670623103581335</v>
      </c>
      <c r="AJ1637">
        <f>(1/9.81)*(SQRT(9.81*2*Basic!$C$4)*SIN(RADIANS(AI1637))+(SQRT((SQRT(9.81*2*Basic!$C$4)*SIN(RADIANS(AI1637))*SQRT(9.81*2*Basic!$C$4)*SIN(RADIANS(AI1637)))-19.62*(-Basic!$C$3))))*SQRT(9.81*2*Basic!$C$4)*COS(RADIANS(AI1637))</f>
        <v>3.1856105561849732</v>
      </c>
    </row>
    <row r="1638" spans="6:36" x14ac:dyDescent="0.3">
      <c r="F1638" s="36">
        <f t="shared" si="165"/>
        <v>3.1810611541827631</v>
      </c>
      <c r="G1638" s="36">
        <f>Tool!$D$10+('Trajectory Map'!F1638*SIN(RADIANS(90-2*DEGREES(ASIN($D$5/2000))))/COS(RADIANS(90-2*DEGREES(ASIN($D$5/2000))))-('Trajectory Map'!F1638*'Trajectory Map'!F1638/((Tool!$D$9-Tool!$D$10)*4*COS(RADIANS(90-2*DEGREES(ASIN($D$5/2000))))*COS(RADIANS(90-2*DEGREES(ASIN($D$5/2000)))))))</f>
        <v>2.4619128581942564</v>
      </c>
      <c r="AC1638">
        <f t="shared" si="169"/>
        <v>1636</v>
      </c>
      <c r="AD1638">
        <f t="shared" si="166"/>
        <v>1150.436438922203</v>
      </c>
      <c r="AE1638">
        <v>0</v>
      </c>
      <c r="AF1638">
        <v>0</v>
      </c>
      <c r="AG1638">
        <f t="shared" si="167"/>
        <v>54.885084330588832</v>
      </c>
      <c r="AH1638">
        <f t="shared" si="164"/>
        <v>109.77016866117766</v>
      </c>
      <c r="AI1638">
        <f t="shared" si="168"/>
        <v>-19.770168661177664</v>
      </c>
      <c r="AJ1638">
        <f>(1/9.81)*(SQRT(9.81*2*Basic!$C$4)*SIN(RADIANS(AI1638))+(SQRT((SQRT(9.81*2*Basic!$C$4)*SIN(RADIANS(AI1638))*SQRT(9.81*2*Basic!$C$4)*SIN(RADIANS(AI1638)))-19.62*(-Basic!$C$3))))*SQRT(9.81*2*Basic!$C$4)*COS(RADIANS(AI1638))</f>
        <v>3.1810611541827631</v>
      </c>
    </row>
    <row r="1639" spans="6:36" x14ac:dyDescent="0.3">
      <c r="F1639" s="36">
        <f t="shared" si="165"/>
        <v>3.1765037335961845</v>
      </c>
      <c r="G1639" s="36">
        <f>Tool!$D$10+('Trajectory Map'!F1639*SIN(RADIANS(90-2*DEGREES(ASIN($D$5/2000))))/COS(RADIANS(90-2*DEGREES(ASIN($D$5/2000))))-('Trajectory Map'!F1639*'Trajectory Map'!F1639/((Tool!$D$9-Tool!$D$10)*4*COS(RADIANS(90-2*DEGREES(ASIN($D$5/2000))))*COS(RADIANS(90-2*DEGREES(ASIN($D$5/2000)))))))</f>
        <v>2.4694387597543495</v>
      </c>
      <c r="AC1639">
        <f t="shared" si="169"/>
        <v>1637</v>
      </c>
      <c r="AD1639">
        <f t="shared" si="166"/>
        <v>1149.0130547561241</v>
      </c>
      <c r="AE1639">
        <v>0</v>
      </c>
      <c r="AF1639">
        <v>0</v>
      </c>
      <c r="AG1639">
        <f t="shared" si="167"/>
        <v>54.934918672294138</v>
      </c>
      <c r="AH1639">
        <f t="shared" si="164"/>
        <v>109.86983734458828</v>
      </c>
      <c r="AI1639">
        <f t="shared" si="168"/>
        <v>-19.869837344588277</v>
      </c>
      <c r="AJ1639">
        <f>(1/9.81)*(SQRT(9.81*2*Basic!$C$4)*SIN(RADIANS(AI1639))+(SQRT((SQRT(9.81*2*Basic!$C$4)*SIN(RADIANS(AI1639))*SQRT(9.81*2*Basic!$C$4)*SIN(RADIANS(AI1639)))-19.62*(-Basic!$C$3))))*SQRT(9.81*2*Basic!$C$4)*COS(RADIANS(AI1639))</f>
        <v>3.1765037335961845</v>
      </c>
    </row>
    <row r="1640" spans="6:36" x14ac:dyDescent="0.3">
      <c r="F1640" s="36">
        <f t="shared" si="165"/>
        <v>3.1719382851655826</v>
      </c>
      <c r="G1640" s="36">
        <f>Tool!$D$10+('Trajectory Map'!F1640*SIN(RADIANS(90-2*DEGREES(ASIN($D$5/2000))))/COS(RADIANS(90-2*DEGREES(ASIN($D$5/2000))))-('Trajectory Map'!F1640*'Trajectory Map'!F1640/((Tool!$D$9-Tool!$D$10)*4*COS(RADIANS(90-2*DEGREES(ASIN($D$5/2000))))*COS(RADIANS(90-2*DEGREES(ASIN($D$5/2000)))))))</f>
        <v>2.4769626055424041</v>
      </c>
      <c r="AC1640">
        <f t="shared" si="169"/>
        <v>1638</v>
      </c>
      <c r="AD1640">
        <f t="shared" si="166"/>
        <v>1147.5870337364395</v>
      </c>
      <c r="AE1640">
        <v>0</v>
      </c>
      <c r="AF1640">
        <v>0</v>
      </c>
      <c r="AG1640">
        <f t="shared" si="167"/>
        <v>54.984814843751373</v>
      </c>
      <c r="AH1640">
        <f t="shared" si="164"/>
        <v>109.96962968750275</v>
      </c>
      <c r="AI1640">
        <f t="shared" si="168"/>
        <v>-19.969629687502746</v>
      </c>
      <c r="AJ1640">
        <f>(1/9.81)*(SQRT(9.81*2*Basic!$C$4)*SIN(RADIANS(AI1640))+(SQRT((SQRT(9.81*2*Basic!$C$4)*SIN(RADIANS(AI1640))*SQRT(9.81*2*Basic!$C$4)*SIN(RADIANS(AI1640)))-19.62*(-Basic!$C$3))))*SQRT(9.81*2*Basic!$C$4)*COS(RADIANS(AI1640))</f>
        <v>3.1719382851655826</v>
      </c>
    </row>
    <row r="1641" spans="6:36" x14ac:dyDescent="0.3">
      <c r="F1641" s="36">
        <f t="shared" si="165"/>
        <v>3.1673647994779817</v>
      </c>
      <c r="G1641" s="36">
        <f>Tool!$D$10+('Trajectory Map'!F1641*SIN(RADIANS(90-2*DEGREES(ASIN($D$5/2000))))/COS(RADIANS(90-2*DEGREES(ASIN($D$5/2000))))-('Trajectory Map'!F1641*'Trajectory Map'!F1641/((Tool!$D$9-Tool!$D$10)*4*COS(RADIANS(90-2*DEGREES(ASIN($D$5/2000))))*COS(RADIANS(90-2*DEGREES(ASIN($D$5/2000)))))))</f>
        <v>2.4844843301760253</v>
      </c>
      <c r="AC1641">
        <f t="shared" si="169"/>
        <v>1639</v>
      </c>
      <c r="AD1641">
        <f t="shared" si="166"/>
        <v>1146.158366021031</v>
      </c>
      <c r="AE1641">
        <v>0</v>
      </c>
      <c r="AF1641">
        <v>0</v>
      </c>
      <c r="AG1641">
        <f t="shared" si="167"/>
        <v>55.03477311365274</v>
      </c>
      <c r="AH1641">
        <f t="shared" si="164"/>
        <v>110.06954622730548</v>
      </c>
      <c r="AI1641">
        <f t="shared" si="168"/>
        <v>-20.06954622730548</v>
      </c>
      <c r="AJ1641">
        <f>(1/9.81)*(SQRT(9.81*2*Basic!$C$4)*SIN(RADIANS(AI1641))+(SQRT((SQRT(9.81*2*Basic!$C$4)*SIN(RADIANS(AI1641))*SQRT(9.81*2*Basic!$C$4)*SIN(RADIANS(AI1641)))-19.62*(-Basic!$C$3))))*SQRT(9.81*2*Basic!$C$4)*COS(RADIANS(AI1641))</f>
        <v>3.1673647994779817</v>
      </c>
    </row>
    <row r="1642" spans="6:36" x14ac:dyDescent="0.3">
      <c r="F1642" s="36">
        <f t="shared" si="165"/>
        <v>3.1627832669655196</v>
      </c>
      <c r="G1642" s="36">
        <f>Tool!$D$10+('Trajectory Map'!F1642*SIN(RADIANS(90-2*DEGREES(ASIN($D$5/2000))))/COS(RADIANS(90-2*DEGREES(ASIN($D$5/2000))))-('Trajectory Map'!F1642*'Trajectory Map'!F1642/((Tool!$D$9-Tool!$D$10)*4*COS(RADIANS(90-2*DEGREES(ASIN($D$5/2000))))*COS(RADIANS(90-2*DEGREES(ASIN($D$5/2000)))))))</f>
        <v>2.4920038682577674</v>
      </c>
      <c r="AC1642">
        <f t="shared" si="169"/>
        <v>1640</v>
      </c>
      <c r="AD1642">
        <f t="shared" si="166"/>
        <v>1144.7270417003347</v>
      </c>
      <c r="AE1642">
        <v>0</v>
      </c>
      <c r="AF1642">
        <v>0</v>
      </c>
      <c r="AG1642">
        <f t="shared" si="167"/>
        <v>55.084793752555811</v>
      </c>
      <c r="AH1642">
        <f t="shared" si="164"/>
        <v>110.16958750511162</v>
      </c>
      <c r="AI1642">
        <f t="shared" si="168"/>
        <v>-20.169587505111622</v>
      </c>
      <c r="AJ1642">
        <f>(1/9.81)*(SQRT(9.81*2*Basic!$C$4)*SIN(RADIANS(AI1642))+(SQRT((SQRT(9.81*2*Basic!$C$4)*SIN(RADIANS(AI1642))*SQRT(9.81*2*Basic!$C$4)*SIN(RADIANS(AI1642)))-19.62*(-Basic!$C$3))))*SQRT(9.81*2*Basic!$C$4)*COS(RADIANS(AI1642))</f>
        <v>3.1627832669655196</v>
      </c>
    </row>
    <row r="1643" spans="6:36" x14ac:dyDescent="0.3">
      <c r="F1643" s="36">
        <f t="shared" si="165"/>
        <v>3.1581936779038524</v>
      </c>
      <c r="G1643" s="36">
        <f>Tool!$D$10+('Trajectory Map'!F1643*SIN(RADIANS(90-2*DEGREES(ASIN($D$5/2000))))/COS(RADIANS(90-2*DEGREES(ASIN($D$5/2000))))-('Trajectory Map'!F1643*'Trajectory Map'!F1643/((Tool!$D$9-Tool!$D$10)*4*COS(RADIANS(90-2*DEGREES(ASIN($D$5/2000))))*COS(RADIANS(90-2*DEGREES(ASIN($D$5/2000)))))))</f>
        <v>2.4995211543745719</v>
      </c>
      <c r="AC1643">
        <f t="shared" si="169"/>
        <v>1641</v>
      </c>
      <c r="AD1643">
        <f t="shared" si="166"/>
        <v>1143.2930507966887</v>
      </c>
      <c r="AE1643">
        <v>0</v>
      </c>
      <c r="AF1643">
        <v>0</v>
      </c>
      <c r="AG1643">
        <f t="shared" si="167"/>
        <v>55.134877032901777</v>
      </c>
      <c r="AH1643">
        <f t="shared" si="164"/>
        <v>110.26975406580355</v>
      </c>
      <c r="AI1643">
        <f t="shared" si="168"/>
        <v>-20.269754065803554</v>
      </c>
      <c r="AJ1643">
        <f>(1/9.81)*(SQRT(9.81*2*Basic!$C$4)*SIN(RADIANS(AI1643))+(SQRT((SQRT(9.81*2*Basic!$C$4)*SIN(RADIANS(AI1643))*SQRT(9.81*2*Basic!$C$4)*SIN(RADIANS(AI1643)))-19.62*(-Basic!$C$3))))*SQRT(9.81*2*Basic!$C$4)*COS(RADIANS(AI1643))</f>
        <v>3.1581936779038524</v>
      </c>
    </row>
    <row r="1644" spans="6:36" x14ac:dyDescent="0.3">
      <c r="F1644" s="36">
        <f t="shared" si="165"/>
        <v>3.153596022410547</v>
      </c>
      <c r="G1644" s="36">
        <f>Tool!$D$10+('Trajectory Map'!F1644*SIN(RADIANS(90-2*DEGREES(ASIN($D$5/2000))))/COS(RADIANS(90-2*DEGREES(ASIN($D$5/2000))))-('Trajectory Map'!F1644*'Trajectory Map'!F1644/((Tool!$D$9-Tool!$D$10)*4*COS(RADIANS(90-2*DEGREES(ASIN($D$5/2000))))*COS(RADIANS(90-2*DEGREES(ASIN($D$5/2000)))))))</f>
        <v>2.5070361230971807</v>
      </c>
      <c r="AC1644">
        <f t="shared" si="169"/>
        <v>1642</v>
      </c>
      <c r="AD1644">
        <f t="shared" si="166"/>
        <v>1141.8563832636746</v>
      </c>
      <c r="AE1644">
        <v>0</v>
      </c>
      <c r="AF1644">
        <v>0</v>
      </c>
      <c r="AG1644">
        <f t="shared" si="167"/>
        <v>55.185023229033796</v>
      </c>
      <c r="AH1644">
        <f t="shared" si="164"/>
        <v>110.37004645806759</v>
      </c>
      <c r="AI1644">
        <f t="shared" si="168"/>
        <v>-20.370046458067591</v>
      </c>
      <c r="AJ1644">
        <f>(1/9.81)*(SQRT(9.81*2*Basic!$C$4)*SIN(RADIANS(AI1644))+(SQRT((SQRT(9.81*2*Basic!$C$4)*SIN(RADIANS(AI1644))*SQRT(9.81*2*Basic!$C$4)*SIN(RADIANS(AI1644)))-19.62*(-Basic!$C$3))))*SQRT(9.81*2*Basic!$C$4)*COS(RADIANS(AI1644))</f>
        <v>3.153596022410547</v>
      </c>
    </row>
    <row r="1645" spans="6:36" x14ac:dyDescent="0.3">
      <c r="F1645" s="36">
        <f t="shared" si="165"/>
        <v>3.1489902904434404</v>
      </c>
      <c r="G1645" s="36">
        <f>Tool!$D$10+('Trajectory Map'!F1645*SIN(RADIANS(90-2*DEGREES(ASIN($D$5/2000))))/COS(RADIANS(90-2*DEGREES(ASIN($D$5/2000))))-('Trajectory Map'!F1645*'Trajectory Map'!F1645/((Tool!$D$9-Tool!$D$10)*4*COS(RADIANS(90-2*DEGREES(ASIN($D$5/2000))))*COS(RADIANS(90-2*DEGREES(ASIN($D$5/2000)))))))</f>
        <v>2.5145487089795564</v>
      </c>
      <c r="AC1645">
        <f t="shared" si="169"/>
        <v>1643</v>
      </c>
      <c r="AD1645">
        <f t="shared" si="166"/>
        <v>1140.4170289854496</v>
      </c>
      <c r="AE1645">
        <v>0</v>
      </c>
      <c r="AF1645">
        <v>0</v>
      </c>
      <c r="AG1645">
        <f t="shared" si="167"/>
        <v>55.235232617215729</v>
      </c>
      <c r="AH1645">
        <f t="shared" si="164"/>
        <v>110.47046523443146</v>
      </c>
      <c r="AI1645">
        <f t="shared" si="168"/>
        <v>-20.470465234431458</v>
      </c>
      <c r="AJ1645">
        <f>(1/9.81)*(SQRT(9.81*2*Basic!$C$4)*SIN(RADIANS(AI1645))+(SQRT((SQRT(9.81*2*Basic!$C$4)*SIN(RADIANS(AI1645))*SQRT(9.81*2*Basic!$C$4)*SIN(RADIANS(AI1645)))-19.62*(-Basic!$C$3))))*SQRT(9.81*2*Basic!$C$4)*COS(RADIANS(AI1645))</f>
        <v>3.1489902904434404</v>
      </c>
    </row>
    <row r="1646" spans="6:36" x14ac:dyDescent="0.3">
      <c r="F1646" s="36">
        <f t="shared" si="165"/>
        <v>3.1443764717990033</v>
      </c>
      <c r="G1646" s="36">
        <f>Tool!$D$10+('Trajectory Map'!F1646*SIN(RADIANS(90-2*DEGREES(ASIN($D$5/2000))))/COS(RADIANS(90-2*DEGREES(ASIN($D$5/2000))))-('Trajectory Map'!F1646*'Trajectory Map'!F1646/((Tool!$D$9-Tool!$D$10)*4*COS(RADIANS(90-2*DEGREES(ASIN($D$5/2000))))*COS(RADIANS(90-2*DEGREES(ASIN($D$5/2000)))))))</f>
        <v>2.5220588465582483</v>
      </c>
      <c r="AC1646">
        <f t="shared" si="169"/>
        <v>1644</v>
      </c>
      <c r="AD1646">
        <f t="shared" si="166"/>
        <v>1138.9749777760703</v>
      </c>
      <c r="AE1646">
        <v>0</v>
      </c>
      <c r="AF1646">
        <v>0</v>
      </c>
      <c r="AG1646">
        <f t="shared" si="167"/>
        <v>55.285505475650979</v>
      </c>
      <c r="AH1646">
        <f t="shared" si="164"/>
        <v>110.57101095130196</v>
      </c>
      <c r="AI1646">
        <f t="shared" si="168"/>
        <v>-20.571010951301957</v>
      </c>
      <c r="AJ1646">
        <f>(1/9.81)*(SQRT(9.81*2*Basic!$C$4)*SIN(RADIANS(AI1646))+(SQRT((SQRT(9.81*2*Basic!$C$4)*SIN(RADIANS(AI1646))*SQRT(9.81*2*Basic!$C$4)*SIN(RADIANS(AI1646)))-19.62*(-Basic!$C$3))))*SQRT(9.81*2*Basic!$C$4)*COS(RADIANS(AI1646))</f>
        <v>3.1443764717990033</v>
      </c>
    </row>
    <row r="1647" spans="6:36" x14ac:dyDescent="0.3">
      <c r="F1647" s="36">
        <f t="shared" si="165"/>
        <v>3.1397545561106561</v>
      </c>
      <c r="G1647" s="36">
        <f>Tool!$D$10+('Trajectory Map'!F1647*SIN(RADIANS(90-2*DEGREES(ASIN($D$5/2000))))/COS(RADIANS(90-2*DEGREES(ASIN($D$5/2000))))-('Trajectory Map'!F1647*'Trajectory Map'!F1647/((Tool!$D$9-Tool!$D$10)*4*COS(RADIANS(90-2*DEGREES(ASIN($D$5/2000))))*COS(RADIANS(90-2*DEGREES(ASIN($D$5/2000)))))))</f>
        <v>2.5295664703517851</v>
      </c>
      <c r="AC1647">
        <f t="shared" si="169"/>
        <v>1645</v>
      </c>
      <c r="AD1647">
        <f t="shared" si="166"/>
        <v>1137.5302193788084</v>
      </c>
      <c r="AE1647">
        <v>0</v>
      </c>
      <c r="AF1647">
        <v>0</v>
      </c>
      <c r="AG1647">
        <f t="shared" si="167"/>
        <v>55.335842084501657</v>
      </c>
      <c r="AH1647">
        <f t="shared" si="164"/>
        <v>110.67168416900331</v>
      </c>
      <c r="AI1647">
        <f t="shared" si="168"/>
        <v>-20.671684169003314</v>
      </c>
      <c r="AJ1647">
        <f>(1/9.81)*(SQRT(9.81*2*Basic!$C$4)*SIN(RADIANS(AI1647))+(SQRT((SQRT(9.81*2*Basic!$C$4)*SIN(RADIANS(AI1647))*SQRT(9.81*2*Basic!$C$4)*SIN(RADIANS(AI1647)))-19.62*(-Basic!$C$3))))*SQRT(9.81*2*Basic!$C$4)*COS(RADIANS(AI1647))</f>
        <v>3.1397545561106561</v>
      </c>
    </row>
    <row r="1648" spans="6:36" x14ac:dyDescent="0.3">
      <c r="F1648" s="36">
        <f t="shared" si="165"/>
        <v>3.1351245328470911</v>
      </c>
      <c r="G1648" s="36">
        <f>Tool!$D$10+('Trajectory Map'!F1648*SIN(RADIANS(90-2*DEGREES(ASIN($D$5/2000))))/COS(RADIANS(90-2*DEGREES(ASIN($D$5/2000))))-('Trajectory Map'!F1648*'Trajectory Map'!F1648/((Tool!$D$9-Tool!$D$10)*4*COS(RADIANS(90-2*DEGREES(ASIN($D$5/2000))))*COS(RADIANS(90-2*DEGREES(ASIN($D$5/2000)))))))</f>
        <v>2.5370715148600076</v>
      </c>
      <c r="AC1648">
        <f t="shared" si="169"/>
        <v>1646</v>
      </c>
      <c r="AD1648">
        <f t="shared" si="166"/>
        <v>1136.0827434654573</v>
      </c>
      <c r="AE1648">
        <v>0</v>
      </c>
      <c r="AF1648">
        <v>0</v>
      </c>
      <c r="AG1648">
        <f t="shared" si="167"/>
        <v>55.38624272590792</v>
      </c>
      <c r="AH1648">
        <f t="shared" si="164"/>
        <v>110.77248545181584</v>
      </c>
      <c r="AI1648">
        <f t="shared" si="168"/>
        <v>-20.772485451815839</v>
      </c>
      <c r="AJ1648">
        <f>(1/9.81)*(SQRT(9.81*2*Basic!$C$4)*SIN(RADIANS(AI1648))+(SQRT((SQRT(9.81*2*Basic!$C$4)*SIN(RADIANS(AI1648))*SQRT(9.81*2*Basic!$C$4)*SIN(RADIANS(AI1648)))-19.62*(-Basic!$C$3))))*SQRT(9.81*2*Basic!$C$4)*COS(RADIANS(AI1648))</f>
        <v>3.1351245328470911</v>
      </c>
    </row>
    <row r="1649" spans="6:36" x14ac:dyDescent="0.3">
      <c r="F1649" s="36">
        <f t="shared" si="165"/>
        <v>3.1304863913105501</v>
      </c>
      <c r="G1649" s="36">
        <f>Tool!$D$10+('Trajectory Map'!F1649*SIN(RADIANS(90-2*DEGREES(ASIN($D$5/2000))))/COS(RADIANS(90-2*DEGREES(ASIN($D$5/2000))))-('Trajectory Map'!F1649*'Trajectory Map'!F1649/((Tool!$D$9-Tool!$D$10)*4*COS(RADIANS(90-2*DEGREES(ASIN($D$5/2000))))*COS(RADIANS(90-2*DEGREES(ASIN($D$5/2000)))))))</f>
        <v>2.5445739145634296</v>
      </c>
      <c r="AC1649">
        <f t="shared" si="169"/>
        <v>1647</v>
      </c>
      <c r="AD1649">
        <f t="shared" si="166"/>
        <v>1134.6325396356303</v>
      </c>
      <c r="AE1649">
        <v>0</v>
      </c>
      <c r="AF1649">
        <v>0</v>
      </c>
      <c r="AG1649">
        <f t="shared" si="167"/>
        <v>55.436707684007644</v>
      </c>
      <c r="AH1649">
        <f t="shared" si="164"/>
        <v>110.87341536801529</v>
      </c>
      <c r="AI1649">
        <f t="shared" si="168"/>
        <v>-20.873415368015287</v>
      </c>
      <c r="AJ1649">
        <f>(1/9.81)*(SQRT(9.81*2*Basic!$C$4)*SIN(RADIANS(AI1649))+(SQRT((SQRT(9.81*2*Basic!$C$4)*SIN(RADIANS(AI1649))*SQRT(9.81*2*Basic!$C$4)*SIN(RADIANS(AI1649)))-19.62*(-Basic!$C$3))))*SQRT(9.81*2*Basic!$C$4)*COS(RADIANS(AI1649))</f>
        <v>3.1304863913105501</v>
      </c>
    </row>
    <row r="1650" spans="6:36" x14ac:dyDescent="0.3">
      <c r="F1650" s="36">
        <f t="shared" si="165"/>
        <v>3.1258401206351007</v>
      </c>
      <c r="G1650" s="36">
        <f>Tool!$D$10+('Trajectory Map'!F1650*SIN(RADIANS(90-2*DEGREES(ASIN($D$5/2000))))/COS(RADIANS(90-2*DEGREES(ASIN($D$5/2000))))-('Trajectory Map'!F1650*'Trajectory Map'!F1650/((Tool!$D$9-Tool!$D$10)*4*COS(RADIANS(90-2*DEGREES(ASIN($D$5/2000))))*COS(RADIANS(90-2*DEGREES(ASIN($D$5/2000)))))))</f>
        <v>2.5520736039225405</v>
      </c>
      <c r="AC1650">
        <f t="shared" si="169"/>
        <v>1648</v>
      </c>
      <c r="AD1650">
        <f t="shared" si="166"/>
        <v>1133.1795974160495</v>
      </c>
      <c r="AE1650">
        <v>0</v>
      </c>
      <c r="AF1650">
        <v>0</v>
      </c>
      <c r="AG1650">
        <f t="shared" si="167"/>
        <v>55.487237244956226</v>
      </c>
      <c r="AH1650">
        <f t="shared" si="164"/>
        <v>110.97447448991245</v>
      </c>
      <c r="AI1650">
        <f t="shared" si="168"/>
        <v>-20.974474489912453</v>
      </c>
      <c r="AJ1650">
        <f>(1/9.81)*(SQRT(9.81*2*Basic!$C$4)*SIN(RADIANS(AI1650))+(SQRT((SQRT(9.81*2*Basic!$C$4)*SIN(RADIANS(AI1650))*SQRT(9.81*2*Basic!$C$4)*SIN(RADIANS(AI1650)))-19.62*(-Basic!$C$3))))*SQRT(9.81*2*Basic!$C$4)*COS(RADIANS(AI1650))</f>
        <v>3.1258401206351007</v>
      </c>
    </row>
    <row r="1651" spans="6:36" x14ac:dyDescent="0.3">
      <c r="F1651" s="36">
        <f t="shared" si="165"/>
        <v>3.1211857097848785</v>
      </c>
      <c r="G1651" s="36">
        <f>Tool!$D$10+('Trajectory Map'!F1651*SIN(RADIANS(90-2*DEGREES(ASIN($D$5/2000))))/COS(RADIANS(90-2*DEGREES(ASIN($D$5/2000))))-('Trajectory Map'!F1651*'Trajectory Map'!F1651/((Tool!$D$9-Tool!$D$10)*4*COS(RADIANS(90-2*DEGREES(ASIN($D$5/2000))))*COS(RADIANS(90-2*DEGREES(ASIN($D$5/2000)))))))</f>
        <v>2.5595705173771219</v>
      </c>
      <c r="AC1651">
        <f t="shared" si="169"/>
        <v>1649</v>
      </c>
      <c r="AD1651">
        <f t="shared" si="166"/>
        <v>1131.7239062598262</v>
      </c>
      <c r="AE1651">
        <v>0</v>
      </c>
      <c r="AF1651">
        <v>0</v>
      </c>
      <c r="AG1651">
        <f t="shared" si="167"/>
        <v>55.537831696946803</v>
      </c>
      <c r="AH1651">
        <f t="shared" si="164"/>
        <v>111.07566339389361</v>
      </c>
      <c r="AI1651">
        <f t="shared" si="168"/>
        <v>-21.075663393893606</v>
      </c>
      <c r="AJ1651">
        <f>(1/9.81)*(SQRT(9.81*2*Basic!$C$4)*SIN(RADIANS(AI1651))+(SQRT((SQRT(9.81*2*Basic!$C$4)*SIN(RADIANS(AI1651))*SQRT(9.81*2*Basic!$C$4)*SIN(RADIANS(AI1651)))-19.62*(-Basic!$C$3))))*SQRT(9.81*2*Basic!$C$4)*COS(RADIANS(AI1651))</f>
        <v>3.1211857097848785</v>
      </c>
    </row>
    <row r="1652" spans="6:36" x14ac:dyDescent="0.3">
      <c r="F1652" s="36">
        <f t="shared" si="165"/>
        <v>3.1165231475523125</v>
      </c>
      <c r="G1652" s="36">
        <f>Tool!$D$10+('Trajectory Map'!F1652*SIN(RADIANS(90-2*DEGREES(ASIN($D$5/2000))))/COS(RADIANS(90-2*DEGREES(ASIN($D$5/2000))))-('Trajectory Map'!F1652*'Trajectory Map'!F1652/((Tool!$D$9-Tool!$D$10)*4*COS(RADIANS(90-2*DEGREES(ASIN($D$5/2000))))*COS(RADIANS(90-2*DEGREES(ASIN($D$5/2000)))))))</f>
        <v>2.5670645893455295</v>
      </c>
      <c r="AC1652">
        <f t="shared" si="169"/>
        <v>1650</v>
      </c>
      <c r="AD1652">
        <f t="shared" si="166"/>
        <v>1130.2654555457316</v>
      </c>
      <c r="AE1652">
        <v>0</v>
      </c>
      <c r="AF1652">
        <v>0</v>
      </c>
      <c r="AG1652">
        <f t="shared" si="167"/>
        <v>55.588491330230553</v>
      </c>
      <c r="AH1652">
        <f t="shared" si="164"/>
        <v>111.17698266046111</v>
      </c>
      <c r="AI1652">
        <f t="shared" si="168"/>
        <v>-21.176982660461107</v>
      </c>
      <c r="AJ1652">
        <f>(1/9.81)*(SQRT(9.81*2*Basic!$C$4)*SIN(RADIANS(AI1652))+(SQRT((SQRT(9.81*2*Basic!$C$4)*SIN(RADIANS(AI1652))*SQRT(9.81*2*Basic!$C$4)*SIN(RADIANS(AI1652)))-19.62*(-Basic!$C$3))))*SQRT(9.81*2*Basic!$C$4)*COS(RADIANS(AI1652))</f>
        <v>3.1165231475523125</v>
      </c>
    </row>
    <row r="1653" spans="6:36" x14ac:dyDescent="0.3">
      <c r="F1653" s="36">
        <f t="shared" si="165"/>
        <v>3.1118524225563302</v>
      </c>
      <c r="G1653" s="36">
        <f>Tool!$D$10+('Trajectory Map'!F1653*SIN(RADIANS(90-2*DEGREES(ASIN($D$5/2000))))/COS(RADIANS(90-2*DEGREES(ASIN($D$5/2000))))-('Trajectory Map'!F1653*'Trajectory Map'!F1653/((Tool!$D$9-Tool!$D$10)*4*COS(RADIANS(90-2*DEGREES(ASIN($D$5/2000))))*COS(RADIANS(90-2*DEGREES(ASIN($D$5/2000)))))))</f>
        <v>2.5745557542239621</v>
      </c>
      <c r="AC1653">
        <f t="shared" si="169"/>
        <v>1651</v>
      </c>
      <c r="AD1653">
        <f t="shared" si="166"/>
        <v>1128.8042345774577</v>
      </c>
      <c r="AE1653">
        <v>0</v>
      </c>
      <c r="AF1653">
        <v>0</v>
      </c>
      <c r="AG1653">
        <f t="shared" si="167"/>
        <v>55.639216437137399</v>
      </c>
      <c r="AH1653">
        <f t="shared" si="164"/>
        <v>111.2784328742748</v>
      </c>
      <c r="AI1653">
        <f t="shared" si="168"/>
        <v>-21.278432874274799</v>
      </c>
      <c r="AJ1653">
        <f>(1/9.81)*(SQRT(9.81*2*Basic!$C$4)*SIN(RADIANS(AI1653))+(SQRT((SQRT(9.81*2*Basic!$C$4)*SIN(RADIANS(AI1653))*SQRT(9.81*2*Basic!$C$4)*SIN(RADIANS(AI1653)))-19.62*(-Basic!$C$3))))*SQRT(9.81*2*Basic!$C$4)*COS(RADIANS(AI1653))</f>
        <v>3.1118524225563302</v>
      </c>
    </row>
    <row r="1654" spans="6:36" x14ac:dyDescent="0.3">
      <c r="F1654" s="36">
        <f t="shared" si="165"/>
        <v>3.1071735232405397</v>
      </c>
      <c r="G1654" s="36">
        <f>Tool!$D$10+('Trajectory Map'!F1654*SIN(RADIANS(90-2*DEGREES(ASIN($D$5/2000))))/COS(RADIANS(90-2*DEGREES(ASIN($D$5/2000))))-('Trajectory Map'!F1654*'Trajectory Map'!F1654/((Tool!$D$9-Tool!$D$10)*4*COS(RADIANS(90-2*DEGREES(ASIN($D$5/2000))))*COS(RADIANS(90-2*DEGREES(ASIN($D$5/2000)))))))</f>
        <v>2.582043946385709</v>
      </c>
      <c r="AC1654">
        <f t="shared" si="169"/>
        <v>1652</v>
      </c>
      <c r="AD1654">
        <f t="shared" si="166"/>
        <v>1127.3402325828702</v>
      </c>
      <c r="AE1654">
        <v>0</v>
      </c>
      <c r="AF1654">
        <v>0</v>
      </c>
      <c r="AG1654">
        <f t="shared" si="167"/>
        <v>55.690007312096874</v>
      </c>
      <c r="AH1654">
        <f t="shared" si="164"/>
        <v>111.38001462419375</v>
      </c>
      <c r="AI1654">
        <f t="shared" si="168"/>
        <v>-21.380014624193748</v>
      </c>
      <c r="AJ1654">
        <f>(1/9.81)*(SQRT(9.81*2*Basic!$C$4)*SIN(RADIANS(AI1654))+(SQRT((SQRT(9.81*2*Basic!$C$4)*SIN(RADIANS(AI1654))*SQRT(9.81*2*Basic!$C$4)*SIN(RADIANS(AI1654)))-19.62*(-Basic!$C$3))))*SQRT(9.81*2*Basic!$C$4)*COS(RADIANS(AI1654))</f>
        <v>3.1071735232405397</v>
      </c>
    </row>
    <row r="1655" spans="6:36" x14ac:dyDescent="0.3">
      <c r="F1655" s="36">
        <f t="shared" si="165"/>
        <v>3.102486437871379</v>
      </c>
      <c r="G1655" s="36">
        <f>Tool!$D$10+('Trajectory Map'!F1655*SIN(RADIANS(90-2*DEGREES(ASIN($D$5/2000))))/COS(RADIANS(90-2*DEGREES(ASIN($D$5/2000))))-('Trajectory Map'!F1655*'Trajectory Map'!F1655/((Tool!$D$9-Tool!$D$10)*4*COS(RADIANS(90-2*DEGREES(ASIN($D$5/2000))))*COS(RADIANS(90-2*DEGREES(ASIN($D$5/2000)))))))</f>
        <v>2.5895291001804011</v>
      </c>
      <c r="AC1655">
        <f t="shared" si="169"/>
        <v>1653</v>
      </c>
      <c r="AD1655">
        <f t="shared" si="166"/>
        <v>1125.8734387132508</v>
      </c>
      <c r="AE1655">
        <v>0</v>
      </c>
      <c r="AF1655">
        <v>0</v>
      </c>
      <c r="AG1655">
        <f t="shared" si="167"/>
        <v>55.740864251659403</v>
      </c>
      <c r="AH1655">
        <f t="shared" si="164"/>
        <v>111.48172850331881</v>
      </c>
      <c r="AI1655">
        <f t="shared" si="168"/>
        <v>-21.481728503318806</v>
      </c>
      <c r="AJ1655">
        <f>(1/9.81)*(SQRT(9.81*2*Basic!$C$4)*SIN(RADIANS(AI1655))+(SQRT((SQRT(9.81*2*Basic!$C$4)*SIN(RADIANS(AI1655))*SQRT(9.81*2*Basic!$C$4)*SIN(RADIANS(AI1655)))-19.62*(-Basic!$C$3))))*SQRT(9.81*2*Basic!$C$4)*COS(RADIANS(AI1655))</f>
        <v>3.102486437871379</v>
      </c>
    </row>
    <row r="1656" spans="6:36" x14ac:dyDescent="0.3">
      <c r="F1656" s="36">
        <f t="shared" si="165"/>
        <v>3.0977911545362651</v>
      </c>
      <c r="G1656" s="36">
        <f>Tool!$D$10+('Trajectory Map'!F1656*SIN(RADIANS(90-2*DEGREES(ASIN($D$5/2000))))/COS(RADIANS(90-2*DEGREES(ASIN($D$5/2000))))-('Trajectory Map'!F1656*'Trajectory Map'!F1656/((Tool!$D$9-Tool!$D$10)*4*COS(RADIANS(90-2*DEGREES(ASIN($D$5/2000))))*COS(RADIANS(90-2*DEGREES(ASIN($D$5/2000)))))))</f>
        <v>2.5970111499332003</v>
      </c>
      <c r="AC1656">
        <f t="shared" si="169"/>
        <v>1654</v>
      </c>
      <c r="AD1656">
        <f t="shared" si="166"/>
        <v>1124.4038420425288</v>
      </c>
      <c r="AE1656">
        <v>0</v>
      </c>
      <c r="AF1656">
        <v>0</v>
      </c>
      <c r="AG1656">
        <f t="shared" si="167"/>
        <v>55.791787554517626</v>
      </c>
      <c r="AH1656">
        <f t="shared" si="164"/>
        <v>111.58357510903525</v>
      </c>
      <c r="AI1656">
        <f t="shared" si="168"/>
        <v>-21.583575109035252</v>
      </c>
      <c r="AJ1656">
        <f>(1/9.81)*(SQRT(9.81*2*Basic!$C$4)*SIN(RADIANS(AI1656))+(SQRT((SQRT(9.81*2*Basic!$C$4)*SIN(RADIANS(AI1656))*SQRT(9.81*2*Basic!$C$4)*SIN(RADIANS(AI1656)))-19.62*(-Basic!$C$3))))*SQRT(9.81*2*Basic!$C$4)*COS(RADIANS(AI1656))</f>
        <v>3.0977911545362651</v>
      </c>
    </row>
    <row r="1657" spans="6:36" x14ac:dyDescent="0.3">
      <c r="F1657" s="36">
        <f t="shared" si="165"/>
        <v>3.0930876611416953</v>
      </c>
      <c r="G1657" s="36">
        <f>Tool!$D$10+('Trajectory Map'!F1657*SIN(RADIANS(90-2*DEGREES(ASIN($D$5/2000))))/COS(RADIANS(90-2*DEGREES(ASIN($D$5/2000))))-('Trajectory Map'!F1657*'Trajectory Map'!F1657/((Tool!$D$9-Tool!$D$10)*4*COS(RADIANS(90-2*DEGREES(ASIN($D$5/2000))))*COS(RADIANS(90-2*DEGREES(ASIN($D$5/2000)))))))</f>
        <v>2.6044900299440128</v>
      </c>
      <c r="AC1657">
        <f t="shared" si="169"/>
        <v>1655</v>
      </c>
      <c r="AD1657">
        <f t="shared" si="166"/>
        <v>1122.9314315665049</v>
      </c>
      <c r="AE1657">
        <v>0</v>
      </c>
      <c r="AF1657">
        <v>0</v>
      </c>
      <c r="AG1657">
        <f t="shared" si="167"/>
        <v>55.842777521528248</v>
      </c>
      <c r="AH1657">
        <f t="shared" si="164"/>
        <v>111.6855550430565</v>
      </c>
      <c r="AI1657">
        <f t="shared" si="168"/>
        <v>-21.685555043056496</v>
      </c>
      <c r="AJ1657">
        <f>(1/9.81)*(SQRT(9.81*2*Basic!$C$4)*SIN(RADIANS(AI1657))+(SQRT((SQRT(9.81*2*Basic!$C$4)*SIN(RADIANS(AI1657))*SQRT(9.81*2*Basic!$C$4)*SIN(RADIANS(AI1657)))-19.62*(-Basic!$C$3))))*SQRT(9.81*2*Basic!$C$4)*COS(RADIANS(AI1657))</f>
        <v>3.0930876611416953</v>
      </c>
    </row>
    <row r="1658" spans="6:36" x14ac:dyDescent="0.3">
      <c r="F1658" s="36">
        <f t="shared" si="165"/>
        <v>3.0883759454113395</v>
      </c>
      <c r="G1658" s="36">
        <f>Tool!$D$10+('Trajectory Map'!F1658*SIN(RADIANS(90-2*DEGREES(ASIN($D$5/2000))))/COS(RADIANS(90-2*DEGREES(ASIN($D$5/2000))))-('Trajectory Map'!F1658*'Trajectory Map'!F1658/((Tool!$D$9-Tool!$D$10)*4*COS(RADIANS(90-2*DEGREES(ASIN($D$5/2000))))*COS(RADIANS(90-2*DEGREES(ASIN($D$5/2000)))))))</f>
        <v>2.6119656744866635</v>
      </c>
      <c r="AC1658">
        <f t="shared" si="169"/>
        <v>1656</v>
      </c>
      <c r="AD1658">
        <f t="shared" si="166"/>
        <v>1121.456196202063</v>
      </c>
      <c r="AE1658">
        <v>0</v>
      </c>
      <c r="AF1658">
        <v>0</v>
      </c>
      <c r="AG1658">
        <f t="shared" si="167"/>
        <v>55.89383445573403</v>
      </c>
      <c r="AH1658">
        <f t="shared" si="164"/>
        <v>111.78766891146806</v>
      </c>
      <c r="AI1658">
        <f t="shared" si="168"/>
        <v>-21.78766891146806</v>
      </c>
      <c r="AJ1658">
        <f>(1/9.81)*(SQRT(9.81*2*Basic!$C$4)*SIN(RADIANS(AI1658))+(SQRT((SQRT(9.81*2*Basic!$C$4)*SIN(RADIANS(AI1658))*SQRT(9.81*2*Basic!$C$4)*SIN(RADIANS(AI1658)))-19.62*(-Basic!$C$3))))*SQRT(9.81*2*Basic!$C$4)*COS(RADIANS(AI1658))</f>
        <v>3.0883759454113395</v>
      </c>
    </row>
    <row r="1659" spans="6:36" x14ac:dyDescent="0.3">
      <c r="F1659" s="36">
        <f t="shared" si="165"/>
        <v>3.0836559948841042</v>
      </c>
      <c r="G1659" s="36">
        <f>Tool!$D$10+('Trajectory Map'!F1659*SIN(RADIANS(90-2*DEGREES(ASIN($D$5/2000))))/COS(RADIANS(90-2*DEGREES(ASIN($D$5/2000))))-('Trajectory Map'!F1659*'Trajectory Map'!F1659/((Tool!$D$9-Tool!$D$10)*4*COS(RADIANS(90-2*DEGREES(ASIN($D$5/2000))))*COS(RADIANS(90-2*DEGREES(ASIN($D$5/2000)))))))</f>
        <v>2.6194380178080507</v>
      </c>
      <c r="AC1659">
        <f t="shared" si="169"/>
        <v>1657</v>
      </c>
      <c r="AD1659">
        <f t="shared" si="166"/>
        <v>1119.9781247863727</v>
      </c>
      <c r="AE1659">
        <v>0</v>
      </c>
      <c r="AF1659">
        <v>0</v>
      </c>
      <c r="AG1659">
        <f t="shared" si="167"/>
        <v>55.944958662386114</v>
      </c>
      <c r="AH1659">
        <f t="shared" si="164"/>
        <v>111.88991732477223</v>
      </c>
      <c r="AI1659">
        <f t="shared" si="168"/>
        <v>-21.889917324772227</v>
      </c>
      <c r="AJ1659">
        <f>(1/9.81)*(SQRT(9.81*2*Basic!$C$4)*SIN(RADIANS(AI1659))+(SQRT((SQRT(9.81*2*Basic!$C$4)*SIN(RADIANS(AI1659))*SQRT(9.81*2*Basic!$C$4)*SIN(RADIANS(AI1659)))-19.62*(-Basic!$C$3))))*SQRT(9.81*2*Basic!$C$4)*COS(RADIANS(AI1659))</f>
        <v>3.0836559948841042</v>
      </c>
    </row>
    <row r="1660" spans="6:36" x14ac:dyDescent="0.3">
      <c r="F1660" s="36">
        <f t="shared" si="165"/>
        <v>3.0789277969121716</v>
      </c>
      <c r="G1660" s="36">
        <f>Tool!$D$10+('Trajectory Map'!F1660*SIN(RADIANS(90-2*DEGREES(ASIN($D$5/2000))))/COS(RADIANS(90-2*DEGREES(ASIN($D$5/2000))))-('Trajectory Map'!F1660*'Trajectory Map'!F1660/((Tool!$D$9-Tool!$D$10)*4*COS(RADIANS(90-2*DEGREES(ASIN($D$5/2000))))*COS(RADIANS(90-2*DEGREES(ASIN($D$5/2000)))))))</f>
        <v>2.6269069941272885</v>
      </c>
      <c r="AC1660">
        <f t="shared" si="169"/>
        <v>1658</v>
      </c>
      <c r="AD1660">
        <f t="shared" si="166"/>
        <v>1118.4972060760813</v>
      </c>
      <c r="AE1660">
        <v>0</v>
      </c>
      <c r="AF1660">
        <v>0</v>
      </c>
      <c r="AG1660">
        <f t="shared" si="167"/>
        <v>55.996150448966574</v>
      </c>
      <c r="AH1660">
        <f t="shared" si="164"/>
        <v>111.99230089793315</v>
      </c>
      <c r="AI1660">
        <f t="shared" si="168"/>
        <v>-21.992300897933148</v>
      </c>
      <c r="AJ1660">
        <f>(1/9.81)*(SQRT(9.81*2*Basic!$C$4)*SIN(RADIANS(AI1660))+(SQRT((SQRT(9.81*2*Basic!$C$4)*SIN(RADIANS(AI1660))*SQRT(9.81*2*Basic!$C$4)*SIN(RADIANS(AI1660)))-19.62*(-Basic!$C$3))))*SQRT(9.81*2*Basic!$C$4)*COS(RADIANS(AI1660))</f>
        <v>3.0789277969121716</v>
      </c>
    </row>
    <row r="1661" spans="6:36" x14ac:dyDescent="0.3">
      <c r="F1661" s="36">
        <f t="shared" si="165"/>
        <v>3.0741913386590127</v>
      </c>
      <c r="G1661" s="36">
        <f>Tool!$D$10+('Trajectory Map'!F1661*SIN(RADIANS(90-2*DEGREES(ASIN($D$5/2000))))/COS(RADIANS(90-2*DEGREES(ASIN($D$5/2000))))-('Trajectory Map'!F1661*'Trajectory Map'!F1661/((Tool!$D$9-Tool!$D$10)*4*COS(RADIANS(90-2*DEGREES(ASIN($D$5/2000))))*COS(RADIANS(90-2*DEGREES(ASIN($D$5/2000)))))))</f>
        <v>2.6343725376348237</v>
      </c>
      <c r="AC1661">
        <f t="shared" si="169"/>
        <v>1659</v>
      </c>
      <c r="AD1661">
        <f t="shared" si="166"/>
        <v>1117.0134287464946</v>
      </c>
      <c r="AE1661">
        <v>0</v>
      </c>
      <c r="AF1661">
        <v>0</v>
      </c>
      <c r="AG1661">
        <f t="shared" si="167"/>
        <v>56.047410125211428</v>
      </c>
      <c r="AH1661">
        <f t="shared" si="164"/>
        <v>112.09482025042286</v>
      </c>
      <c r="AI1661">
        <f t="shared" si="168"/>
        <v>-22.094820250422856</v>
      </c>
      <c r="AJ1661">
        <f>(1/9.81)*(SQRT(9.81*2*Basic!$C$4)*SIN(RADIANS(AI1661))+(SQRT((SQRT(9.81*2*Basic!$C$4)*SIN(RADIANS(AI1661))*SQRT(9.81*2*Basic!$C$4)*SIN(RADIANS(AI1661)))-19.62*(-Basic!$C$3))))*SQRT(9.81*2*Basic!$C$4)*COS(RADIANS(AI1661))</f>
        <v>3.0741913386590127</v>
      </c>
    </row>
    <row r="1662" spans="6:36" x14ac:dyDescent="0.3">
      <c r="F1662" s="36">
        <f t="shared" si="165"/>
        <v>3.0694466070973809</v>
      </c>
      <c r="G1662" s="36">
        <f>Tool!$D$10+('Trajectory Map'!F1662*SIN(RADIANS(90-2*DEGREES(ASIN($D$5/2000))))/COS(RADIANS(90-2*DEGREES(ASIN($D$5/2000))))-('Trajectory Map'!F1662*'Trajectory Map'!F1662/((Tool!$D$9-Tool!$D$10)*4*COS(RADIANS(90-2*DEGREES(ASIN($D$5/2000))))*COS(RADIANS(90-2*DEGREES(ASIN($D$5/2000)))))))</f>
        <v>2.6418345824915361</v>
      </c>
      <c r="AC1662">
        <f t="shared" si="169"/>
        <v>1660</v>
      </c>
      <c r="AD1662">
        <f t="shared" si="166"/>
        <v>1115.5267813907471</v>
      </c>
      <c r="AE1662">
        <v>0</v>
      </c>
      <c r="AF1662">
        <v>0</v>
      </c>
      <c r="AG1662">
        <f t="shared" si="167"/>
        <v>56.098738003133725</v>
      </c>
      <c r="AH1662">
        <f t="shared" si="164"/>
        <v>112.19747600626745</v>
      </c>
      <c r="AI1662">
        <f t="shared" si="168"/>
        <v>-22.197476006267451</v>
      </c>
      <c r="AJ1662">
        <f>(1/9.81)*(SQRT(9.81*2*Basic!$C$4)*SIN(RADIANS(AI1662))+(SQRT((SQRT(9.81*2*Basic!$C$4)*SIN(RADIANS(AI1662))*SQRT(9.81*2*Basic!$C$4)*SIN(RADIANS(AI1662)))-19.62*(-Basic!$C$3))))*SQRT(9.81*2*Basic!$C$4)*COS(RADIANS(AI1662))</f>
        <v>3.0694466070973809</v>
      </c>
    </row>
    <row r="1663" spans="6:36" x14ac:dyDescent="0.3">
      <c r="F1663" s="36">
        <f t="shared" si="165"/>
        <v>3.0646935890072693</v>
      </c>
      <c r="G1663" s="36">
        <f>Tool!$D$10+('Trajectory Map'!F1663*SIN(RADIANS(90-2*DEGREES(ASIN($D$5/2000))))/COS(RADIANS(90-2*DEGREES(ASIN($D$5/2000))))-('Trajectory Map'!F1663*'Trajectory Map'!F1663/((Tool!$D$9-Tool!$D$10)*4*COS(RADIANS(90-2*DEGREES(ASIN($D$5/2000))))*COS(RADIANS(90-2*DEGREES(ASIN($D$5/2000)))))))</f>
        <v>2.6492930628278204</v>
      </c>
      <c r="AC1663">
        <f t="shared" si="169"/>
        <v>1661</v>
      </c>
      <c r="AD1663">
        <f t="shared" si="166"/>
        <v>1114.0372525189632</v>
      </c>
      <c r="AE1663">
        <v>0</v>
      </c>
      <c r="AF1663">
        <v>0</v>
      </c>
      <c r="AG1663">
        <f t="shared" si="167"/>
        <v>56.150134397047189</v>
      </c>
      <c r="AH1663">
        <f t="shared" si="164"/>
        <v>112.30026879409438</v>
      </c>
      <c r="AI1663">
        <f t="shared" si="168"/>
        <v>-22.300268794094379</v>
      </c>
      <c r="AJ1663">
        <f>(1/9.81)*(SQRT(9.81*2*Basic!$C$4)*SIN(RADIANS(AI1663))+(SQRT((SQRT(9.81*2*Basic!$C$4)*SIN(RADIANS(AI1663))*SQRT(9.81*2*Basic!$C$4)*SIN(RADIANS(AI1663)))-19.62*(-Basic!$C$3))))*SQRT(9.81*2*Basic!$C$4)*COS(RADIANS(AI1663))</f>
        <v>3.0646935890072693</v>
      </c>
    </row>
    <row r="1664" spans="6:36" x14ac:dyDescent="0.3">
      <c r="F1664" s="36">
        <f t="shared" si="165"/>
        <v>3.0599322709738574</v>
      </c>
      <c r="G1664" s="36">
        <f>Tool!$D$10+('Trajectory Map'!F1664*SIN(RADIANS(90-2*DEGREES(ASIN($D$5/2000))))/COS(RADIANS(90-2*DEGREES(ASIN($D$5/2000))))-('Trajectory Map'!F1664*'Trajectory Map'!F1664/((Tool!$D$9-Tool!$D$10)*4*COS(RADIANS(90-2*DEGREES(ASIN($D$5/2000))))*COS(RADIANS(90-2*DEGREES(ASIN($D$5/2000)))))))</f>
        <v>2.6567479127426332</v>
      </c>
      <c r="AC1664">
        <f t="shared" si="169"/>
        <v>1662</v>
      </c>
      <c r="AD1664">
        <f t="shared" si="166"/>
        <v>1112.5448305574027</v>
      </c>
      <c r="AE1664">
        <v>0</v>
      </c>
      <c r="AF1664">
        <v>0</v>
      </c>
      <c r="AG1664">
        <f t="shared" si="167"/>
        <v>56.201599623589907</v>
      </c>
      <c r="AH1664">
        <f t="shared" si="164"/>
        <v>112.40319924717981</v>
      </c>
      <c r="AI1664">
        <f t="shared" si="168"/>
        <v>-22.403199247179813</v>
      </c>
      <c r="AJ1664">
        <f>(1/9.81)*(SQRT(9.81*2*Basic!$C$4)*SIN(RADIANS(AI1664))+(SQRT((SQRT(9.81*2*Basic!$C$4)*SIN(RADIANS(AI1664))*SQRT(9.81*2*Basic!$C$4)*SIN(RADIANS(AI1664)))-19.62*(-Basic!$C$3))))*SQRT(9.81*2*Basic!$C$4)*COS(RADIANS(AI1664))</f>
        <v>3.0599322709738574</v>
      </c>
    </row>
    <row r="1665" spans="6:36" x14ac:dyDescent="0.3">
      <c r="F1665" s="36">
        <f t="shared" si="165"/>
        <v>3.055162639385411</v>
      </c>
      <c r="G1665" s="36">
        <f>Tool!$D$10+('Trajectory Map'!F1665*SIN(RADIANS(90-2*DEGREES(ASIN($D$5/2000))))/COS(RADIANS(90-2*DEGREES(ASIN($D$5/2000))))-('Trajectory Map'!F1665*'Trajectory Map'!F1665/((Tool!$D$9-Tool!$D$10)*4*COS(RADIANS(90-2*DEGREES(ASIN($D$5/2000))))*COS(RADIANS(90-2*DEGREES(ASIN($D$5/2000)))))))</f>
        <v>2.6641990663025479</v>
      </c>
      <c r="AC1665">
        <f t="shared" si="169"/>
        <v>1663</v>
      </c>
      <c r="AD1665">
        <f t="shared" si="166"/>
        <v>1111.0495038476008</v>
      </c>
      <c r="AE1665">
        <v>0</v>
      </c>
      <c r="AF1665">
        <v>0</v>
      </c>
      <c r="AG1665">
        <f t="shared" si="167"/>
        <v>56.253134001748613</v>
      </c>
      <c r="AH1665">
        <f t="shared" si="164"/>
        <v>112.50626800349723</v>
      </c>
      <c r="AI1665">
        <f t="shared" si="168"/>
        <v>-22.506268003497226</v>
      </c>
      <c r="AJ1665">
        <f>(1/9.81)*(SQRT(9.81*2*Basic!$C$4)*SIN(RADIANS(AI1665))+(SQRT((SQRT(9.81*2*Basic!$C$4)*SIN(RADIANS(AI1665))*SQRT(9.81*2*Basic!$C$4)*SIN(RADIANS(AI1665)))-19.62*(-Basic!$C$3))))*SQRT(9.81*2*Basic!$C$4)*COS(RADIANS(AI1665))</f>
        <v>3.055162639385411</v>
      </c>
    </row>
    <row r="1666" spans="6:36" x14ac:dyDescent="0.3">
      <c r="F1666" s="36">
        <f t="shared" si="165"/>
        <v>3.0503846804311761</v>
      </c>
      <c r="G1666" s="36">
        <f>Tool!$D$10+('Trajectory Map'!F1666*SIN(RADIANS(90-2*DEGREES(ASIN($D$5/2000))))/COS(RADIANS(90-2*DEGREES(ASIN($D$5/2000))))-('Trajectory Map'!F1666*'Trajectory Map'!F1666/((Tool!$D$9-Tool!$D$10)*4*COS(RADIANS(90-2*DEGREES(ASIN($D$5/2000))))*COS(RADIANS(90-2*DEGREES(ASIN($D$5/2000)))))))</f>
        <v>2.6716464575407537</v>
      </c>
      <c r="AC1666">
        <f t="shared" si="169"/>
        <v>1664</v>
      </c>
      <c r="AD1666">
        <f t="shared" si="166"/>
        <v>1109.5512606454918</v>
      </c>
      <c r="AE1666">
        <v>0</v>
      </c>
      <c r="AF1666">
        <v>0</v>
      </c>
      <c r="AG1666">
        <f t="shared" si="167"/>
        <v>56.304737852883058</v>
      </c>
      <c r="AH1666">
        <f t="shared" si="164"/>
        <v>112.60947570576612</v>
      </c>
      <c r="AI1666">
        <f t="shared" si="168"/>
        <v>-22.609475705766116</v>
      </c>
      <c r="AJ1666">
        <f>(1/9.81)*(SQRT(9.81*2*Basic!$C$4)*SIN(RADIANS(AI1666))+(SQRT((SQRT(9.81*2*Basic!$C$4)*SIN(RADIANS(AI1666))*SQRT(9.81*2*Basic!$C$4)*SIN(RADIANS(AI1666)))-19.62*(-Basic!$C$3))))*SQRT(9.81*2*Basic!$C$4)*COS(RADIANS(AI1666))</f>
        <v>3.0503846804311761</v>
      </c>
    </row>
    <row r="1667" spans="6:36" x14ac:dyDescent="0.3">
      <c r="F1667" s="36">
        <f t="shared" si="165"/>
        <v>3.0455983800992277</v>
      </c>
      <c r="G1667" s="36">
        <f>Tool!$D$10+('Trajectory Map'!F1667*SIN(RADIANS(90-2*DEGREES(ASIN($D$5/2000))))/COS(RADIANS(90-2*DEGREES(ASIN($D$5/2000))))-('Trajectory Map'!F1667*'Trajectory Map'!F1667/((Tool!$D$9-Tool!$D$10)*4*COS(RADIANS(90-2*DEGREES(ASIN($D$5/2000))))*COS(RADIANS(90-2*DEGREES(ASIN($D$5/2000)))))))</f>
        <v>2.6790900204560639</v>
      </c>
      <c r="AC1667">
        <f t="shared" si="169"/>
        <v>1665</v>
      </c>
      <c r="AD1667">
        <f t="shared" si="166"/>
        <v>1108.0500891205236</v>
      </c>
      <c r="AE1667">
        <v>0</v>
      </c>
      <c r="AF1667">
        <v>0</v>
      </c>
      <c r="AG1667">
        <f t="shared" si="167"/>
        <v>56.356411500750859</v>
      </c>
      <c r="AH1667">
        <f t="shared" ref="AH1667:AH1730" si="170">AG1667*2</f>
        <v>112.71282300150172</v>
      </c>
      <c r="AI1667">
        <f t="shared" si="168"/>
        <v>-22.712823001501718</v>
      </c>
      <c r="AJ1667">
        <f>(1/9.81)*(SQRT(9.81*2*Basic!$C$4)*SIN(RADIANS(AI1667))+(SQRT((SQRT(9.81*2*Basic!$C$4)*SIN(RADIANS(AI1667))*SQRT(9.81*2*Basic!$C$4)*SIN(RADIANS(AI1667)))-19.62*(-Basic!$C$3))))*SQRT(9.81*2*Basic!$C$4)*COS(RADIANS(AI1667))</f>
        <v>3.0455983800992277</v>
      </c>
    </row>
    <row r="1668" spans="6:36" x14ac:dyDescent="0.3">
      <c r="F1668" s="36">
        <f t="shared" ref="F1668:F1731" si="171">AJ1668</f>
        <v>3.0408037241743049</v>
      </c>
      <c r="G1668" s="36">
        <f>Tool!$D$10+('Trajectory Map'!F1668*SIN(RADIANS(90-2*DEGREES(ASIN($D$5/2000))))/COS(RADIANS(90-2*DEGREES(ASIN($D$5/2000))))-('Trajectory Map'!F1668*'Trajectory Map'!F1668/((Tool!$D$9-Tool!$D$10)*4*COS(RADIANS(90-2*DEGREES(ASIN($D$5/2000))))*COS(RADIANS(90-2*DEGREES(ASIN($D$5/2000)))))))</f>
        <v>2.6865296890118802</v>
      </c>
      <c r="AC1668">
        <f t="shared" si="169"/>
        <v>1666</v>
      </c>
      <c r="AD1668">
        <f t="shared" ref="AD1668:AD1731" si="172">SQRT($AB$7-(AC1668*AC1668))</f>
        <v>1106.5459773547595</v>
      </c>
      <c r="AE1668">
        <v>0</v>
      </c>
      <c r="AF1668">
        <v>0</v>
      </c>
      <c r="AG1668">
        <f t="shared" ref="AG1668:AG1731" si="173">DEGREES(ASIN(AC1668/2000))</f>
        <v>56.408155271532607</v>
      </c>
      <c r="AH1668">
        <f t="shared" si="170"/>
        <v>112.81631054306521</v>
      </c>
      <c r="AI1668">
        <f t="shared" ref="AI1668:AI1731" si="174">90-AH1668</f>
        <v>-22.816310543065214</v>
      </c>
      <c r="AJ1668">
        <f>(1/9.81)*(SQRT(9.81*2*Basic!$C$4)*SIN(RADIANS(AI1668))+(SQRT((SQRT(9.81*2*Basic!$C$4)*SIN(RADIANS(AI1668))*SQRT(9.81*2*Basic!$C$4)*SIN(RADIANS(AI1668)))-19.62*(-Basic!$C$3))))*SQRT(9.81*2*Basic!$C$4)*COS(RADIANS(AI1668))</f>
        <v>3.0408037241743049</v>
      </c>
    </row>
    <row r="1669" spans="6:36" x14ac:dyDescent="0.3">
      <c r="F1669" s="36">
        <f t="shared" si="171"/>
        <v>3.0360006982356049</v>
      </c>
      <c r="G1669" s="36">
        <f>Tool!$D$10+('Trajectory Map'!F1669*SIN(RADIANS(90-2*DEGREES(ASIN($D$5/2000))))/COS(RADIANS(90-2*DEGREES(ASIN($D$5/2000))))-('Trajectory Map'!F1669*'Trajectory Map'!F1669/((Tool!$D$9-Tool!$D$10)*4*COS(RADIANS(90-2*DEGREES(ASIN($D$5/2000))))*COS(RADIANS(90-2*DEGREES(ASIN($D$5/2000)))))))</f>
        <v>2.6939653971351496</v>
      </c>
      <c r="AC1669">
        <f t="shared" ref="AC1669:AC1732" si="175">AC1668+1</f>
        <v>1667</v>
      </c>
      <c r="AD1669">
        <f t="shared" si="172"/>
        <v>1105.0389133419692</v>
      </c>
      <c r="AE1669">
        <v>0</v>
      </c>
      <c r="AF1669">
        <v>0</v>
      </c>
      <c r="AG1669">
        <f t="shared" si="173"/>
        <v>56.459969493857379</v>
      </c>
      <c r="AH1669">
        <f t="shared" si="170"/>
        <v>112.91993898771476</v>
      </c>
      <c r="AI1669">
        <f t="shared" si="174"/>
        <v>-22.919938987714758</v>
      </c>
      <c r="AJ1669">
        <f>(1/9.81)*(SQRT(9.81*2*Basic!$C$4)*SIN(RADIANS(AI1669))+(SQRT((SQRT(9.81*2*Basic!$C$4)*SIN(RADIANS(AI1669))*SQRT(9.81*2*Basic!$C$4)*SIN(RADIANS(AI1669)))-19.62*(-Basic!$C$3))))*SQRT(9.81*2*Basic!$C$4)*COS(RADIANS(AI1669))</f>
        <v>3.0360006982356049</v>
      </c>
    </row>
    <row r="1670" spans="6:36" x14ac:dyDescent="0.3">
      <c r="F1670" s="36">
        <f t="shared" si="171"/>
        <v>3.031189287654561</v>
      </c>
      <c r="G1670" s="36">
        <f>Tool!$D$10+('Trajectory Map'!F1670*SIN(RADIANS(90-2*DEGREES(ASIN($D$5/2000))))/COS(RADIANS(90-2*DEGREES(ASIN($D$5/2000))))-('Trajectory Map'!F1670*'Trajectory Map'!F1670/((Tool!$D$9-Tool!$D$10)*4*COS(RADIANS(90-2*DEGREES(ASIN($D$5/2000))))*COS(RADIANS(90-2*DEGREES(ASIN($D$5/2000)))))))</f>
        <v>2.7013970787152846</v>
      </c>
      <c r="AC1670">
        <f t="shared" si="175"/>
        <v>1668</v>
      </c>
      <c r="AD1670">
        <f t="shared" si="172"/>
        <v>1103.5288849867047</v>
      </c>
      <c r="AE1670">
        <v>0</v>
      </c>
      <c r="AF1670">
        <v>0</v>
      </c>
      <c r="AG1670">
        <f t="shared" si="173"/>
        <v>56.51185449882847</v>
      </c>
      <c r="AH1670">
        <f t="shared" si="170"/>
        <v>113.02370899765694</v>
      </c>
      <c r="AI1670">
        <f t="shared" si="174"/>
        <v>-23.023708997656939</v>
      </c>
      <c r="AJ1670">
        <f>(1/9.81)*(SQRT(9.81*2*Basic!$C$4)*SIN(RADIANS(AI1670))+(SQRT((SQRT(9.81*2*Basic!$C$4)*SIN(RADIANS(AI1670))*SQRT(9.81*2*Basic!$C$4)*SIN(RADIANS(AI1670)))-19.62*(-Basic!$C$3))))*SQRT(9.81*2*Basic!$C$4)*COS(RADIANS(AI1670))</f>
        <v>3.031189287654561</v>
      </c>
    </row>
    <row r="1671" spans="6:36" x14ac:dyDescent="0.3">
      <c r="F1671" s="36">
        <f t="shared" si="171"/>
        <v>3.0263694775925774</v>
      </c>
      <c r="G1671" s="36">
        <f>Tool!$D$10+('Trajectory Map'!F1671*SIN(RADIANS(90-2*DEGREES(ASIN($D$5/2000))))/COS(RADIANS(90-2*DEGREES(ASIN($D$5/2000))))-('Trajectory Map'!F1671*'Trajectory Map'!F1671/((Tool!$D$9-Tool!$D$10)*4*COS(RADIANS(90-2*DEGREES(ASIN($D$5/2000))))*COS(RADIANS(90-2*DEGREES(ASIN($D$5/2000)))))))</f>
        <v>2.7088246676030816</v>
      </c>
      <c r="AC1671">
        <f t="shared" si="175"/>
        <v>1669</v>
      </c>
      <c r="AD1671">
        <f t="shared" si="172"/>
        <v>1102.0158801033676</v>
      </c>
      <c r="AE1671">
        <v>0</v>
      </c>
      <c r="AF1671">
        <v>0</v>
      </c>
      <c r="AG1671">
        <f t="shared" si="173"/>
        <v>56.563810620049686</v>
      </c>
      <c r="AH1671">
        <f t="shared" si="170"/>
        <v>113.12762124009937</v>
      </c>
      <c r="AI1671">
        <f t="shared" si="174"/>
        <v>-23.127621240099373</v>
      </c>
      <c r="AJ1671">
        <f>(1/9.81)*(SQRT(9.81*2*Basic!$C$4)*SIN(RADIANS(AI1671))+(SQRT((SQRT(9.81*2*Basic!$C$4)*SIN(RADIANS(AI1671))*SQRT(9.81*2*Basic!$C$4)*SIN(RADIANS(AI1671)))-19.62*(-Basic!$C$3))))*SQRT(9.81*2*Basic!$C$4)*COS(RADIANS(AI1671))</f>
        <v>3.0263694775925774</v>
      </c>
    </row>
    <row r="1672" spans="6:36" x14ac:dyDescent="0.3">
      <c r="F1672" s="36">
        <f t="shared" si="171"/>
        <v>3.0215412529987491</v>
      </c>
      <c r="G1672" s="36">
        <f>Tool!$D$10+('Trajectory Map'!F1672*SIN(RADIANS(90-2*DEGREES(ASIN($D$5/2000))))/COS(RADIANS(90-2*DEGREES(ASIN($D$5/2000))))-('Trajectory Map'!F1672*'Trajectory Map'!F1672/((Tool!$D$9-Tool!$D$10)*4*COS(RADIANS(90-2*DEGREES(ASIN($D$5/2000))))*COS(RADIANS(90-2*DEGREES(ASIN($D$5/2000)))))))</f>
        <v>2.7162480976095891</v>
      </c>
      <c r="AC1672">
        <f t="shared" si="175"/>
        <v>1670</v>
      </c>
      <c r="AD1672">
        <f t="shared" si="172"/>
        <v>1100.4998864152599</v>
      </c>
      <c r="AE1672">
        <v>0</v>
      </c>
      <c r="AF1672">
        <v>0</v>
      </c>
      <c r="AG1672">
        <f t="shared" si="173"/>
        <v>56.615838193651726</v>
      </c>
      <c r="AH1672">
        <f t="shared" si="170"/>
        <v>113.23167638730345</v>
      </c>
      <c r="AI1672">
        <f t="shared" si="174"/>
        <v>-23.231676387303452</v>
      </c>
      <c r="AJ1672">
        <f>(1/9.81)*(SQRT(9.81*2*Basic!$C$4)*SIN(RADIANS(AI1672))+(SQRT((SQRT(9.81*2*Basic!$C$4)*SIN(RADIANS(AI1672))*SQRT(9.81*2*Basic!$C$4)*SIN(RADIANS(AI1672)))-19.62*(-Basic!$C$3))))*SQRT(9.81*2*Basic!$C$4)*COS(RADIANS(AI1672))</f>
        <v>3.0215412529987491</v>
      </c>
    </row>
    <row r="1673" spans="6:36" x14ac:dyDescent="0.3">
      <c r="F1673" s="36">
        <f t="shared" si="171"/>
        <v>3.0167045986075376</v>
      </c>
      <c r="G1673" s="36">
        <f>Tool!$D$10+('Trajectory Map'!F1673*SIN(RADIANS(90-2*DEGREES(ASIN($D$5/2000))))/COS(RADIANS(90-2*DEGREES(ASIN($D$5/2000))))-('Trajectory Map'!F1673*'Trajectory Map'!F1673/((Tool!$D$9-Tool!$D$10)*4*COS(RADIANS(90-2*DEGREES(ASIN($D$5/2000))))*COS(RADIANS(90-2*DEGREES(ASIN($D$5/2000)))))))</f>
        <v>2.7236673025049773</v>
      </c>
      <c r="AC1673">
        <f t="shared" si="175"/>
        <v>1671</v>
      </c>
      <c r="AD1673">
        <f t="shared" si="172"/>
        <v>1098.9808915536248</v>
      </c>
      <c r="AE1673">
        <v>0</v>
      </c>
      <c r="AF1673">
        <v>0</v>
      </c>
      <c r="AG1673">
        <f t="shared" si="173"/>
        <v>56.667937558319181</v>
      </c>
      <c r="AH1673">
        <f t="shared" si="170"/>
        <v>113.33587511663836</v>
      </c>
      <c r="AI1673">
        <f t="shared" si="174"/>
        <v>-23.335875116638363</v>
      </c>
      <c r="AJ1673">
        <f>(1/9.81)*(SQRT(9.81*2*Basic!$C$4)*SIN(RADIANS(AI1673))+(SQRT((SQRT(9.81*2*Basic!$C$4)*SIN(RADIANS(AI1673))*SQRT(9.81*2*Basic!$C$4)*SIN(RADIANS(AI1673)))-19.62*(-Basic!$C$3))))*SQRT(9.81*2*Basic!$C$4)*COS(RADIANS(AI1673))</f>
        <v>3.0167045986075376</v>
      </c>
    </row>
    <row r="1674" spans="6:36" x14ac:dyDescent="0.3">
      <c r="F1674" s="36">
        <f t="shared" si="171"/>
        <v>3.0118594989364262</v>
      </c>
      <c r="G1674" s="36">
        <f>Tool!$D$10+('Trajectory Map'!F1674*SIN(RADIANS(90-2*DEGREES(ASIN($D$5/2000))))/COS(RADIANS(90-2*DEGREES(ASIN($D$5/2000))))-('Trajectory Map'!F1674*'Trajectory Map'!F1674/((Tool!$D$9-Tool!$D$10)*4*COS(RADIANS(90-2*DEGREES(ASIN($D$5/2000))))*COS(RADIANS(90-2*DEGREES(ASIN($D$5/2000)))))))</f>
        <v>2.7310822160173682</v>
      </c>
      <c r="AC1674">
        <f t="shared" si="175"/>
        <v>1672</v>
      </c>
      <c r="AD1674">
        <f t="shared" si="172"/>
        <v>1097.4588830566729</v>
      </c>
      <c r="AE1674">
        <v>0</v>
      </c>
      <c r="AF1674">
        <v>0</v>
      </c>
      <c r="AG1674">
        <f t="shared" si="173"/>
        <v>56.720109055317728</v>
      </c>
      <c r="AH1674">
        <f t="shared" si="170"/>
        <v>113.44021811063546</v>
      </c>
      <c r="AI1674">
        <f t="shared" si="174"/>
        <v>-23.440218110635456</v>
      </c>
      <c r="AJ1674">
        <f>(1/9.81)*(SQRT(9.81*2*Basic!$C$4)*SIN(RADIANS(AI1674))+(SQRT((SQRT(9.81*2*Basic!$C$4)*SIN(RADIANS(AI1674))*SQRT(9.81*2*Basic!$C$4)*SIN(RADIANS(AI1674)))-19.62*(-Basic!$C$3))))*SQRT(9.81*2*Basic!$C$4)*COS(RADIANS(AI1674))</f>
        <v>3.0118594989364262</v>
      </c>
    </row>
    <row r="1675" spans="6:36" x14ac:dyDescent="0.3">
      <c r="F1675" s="36">
        <f t="shared" si="171"/>
        <v>3.0070059382835352</v>
      </c>
      <c r="G1675" s="36">
        <f>Tool!$D$10+('Trajectory Map'!F1675*SIN(RADIANS(90-2*DEGREES(ASIN($D$5/2000))))/COS(RADIANS(90-2*DEGREES(ASIN($D$5/2000))))-('Trajectory Map'!F1675*'Trajectory Map'!F1675/((Tool!$D$9-Tool!$D$10)*4*COS(RADIANS(90-2*DEGREES(ASIN($D$5/2000))))*COS(RADIANS(90-2*DEGREES(ASIN($D$5/2000)))))))</f>
        <v>2.7384927718316514</v>
      </c>
      <c r="AC1675">
        <f t="shared" si="175"/>
        <v>1673</v>
      </c>
      <c r="AD1675">
        <f t="shared" si="172"/>
        <v>1095.9338483685956</v>
      </c>
      <c r="AE1675">
        <v>0</v>
      </c>
      <c r="AF1675">
        <v>0</v>
      </c>
      <c r="AG1675">
        <f t="shared" si="173"/>
        <v>56.772353028521799</v>
      </c>
      <c r="AH1675">
        <f t="shared" si="170"/>
        <v>113.5447060570436</v>
      </c>
      <c r="AI1675">
        <f t="shared" si="174"/>
        <v>-23.544706057043598</v>
      </c>
      <c r="AJ1675">
        <f>(1/9.81)*(SQRT(9.81*2*Basic!$C$4)*SIN(RADIANS(AI1675))+(SQRT((SQRT(9.81*2*Basic!$C$4)*SIN(RADIANS(AI1675))*SQRT(9.81*2*Basic!$C$4)*SIN(RADIANS(AI1675)))-19.62*(-Basic!$C$3))))*SQRT(9.81*2*Basic!$C$4)*COS(RADIANS(AI1675))</f>
        <v>3.0070059382835352</v>
      </c>
    </row>
    <row r="1676" spans="6:36" x14ac:dyDescent="0.3">
      <c r="F1676" s="36">
        <f t="shared" si="171"/>
        <v>3.0021439007252191</v>
      </c>
      <c r="G1676" s="36">
        <f>Tool!$D$10+('Trajectory Map'!F1676*SIN(RADIANS(90-2*DEGREES(ASIN($D$5/2000))))/COS(RADIANS(90-2*DEGREES(ASIN($D$5/2000))))-('Trajectory Map'!F1676*'Trajectory Map'!F1676/((Tool!$D$9-Tool!$D$10)*4*COS(RADIANS(90-2*DEGREES(ASIN($D$5/2000))))*COS(RADIANS(90-2*DEGREES(ASIN($D$5/2000)))))))</f>
        <v>2.7458989035882584</v>
      </c>
      <c r="AC1676">
        <f t="shared" si="175"/>
        <v>1674</v>
      </c>
      <c r="AD1676">
        <f t="shared" si="172"/>
        <v>1094.4057748385651</v>
      </c>
      <c r="AE1676">
        <v>0</v>
      </c>
      <c r="AF1676">
        <v>0</v>
      </c>
      <c r="AG1676">
        <f t="shared" si="173"/>
        <v>56.824669824442516</v>
      </c>
      <c r="AH1676">
        <f t="shared" si="170"/>
        <v>113.64933964888503</v>
      </c>
      <c r="AI1676">
        <f t="shared" si="174"/>
        <v>-23.649339648885032</v>
      </c>
      <c r="AJ1676">
        <f>(1/9.81)*(SQRT(9.81*2*Basic!$C$4)*SIN(RADIANS(AI1676))+(SQRT((SQRT(9.81*2*Basic!$C$4)*SIN(RADIANS(AI1676))*SQRT(9.81*2*Basic!$C$4)*SIN(RADIANS(AI1676)))-19.62*(-Basic!$C$3))))*SQRT(9.81*2*Basic!$C$4)*COS(RADIANS(AI1676))</f>
        <v>3.0021439007252191</v>
      </c>
    </row>
    <row r="1677" spans="6:36" x14ac:dyDescent="0.3">
      <c r="F1677" s="36">
        <f t="shared" si="171"/>
        <v>2.9972733701136072</v>
      </c>
      <c r="G1677" s="36">
        <f>Tool!$D$10+('Trajectory Map'!F1677*SIN(RADIANS(90-2*DEGREES(ASIN($D$5/2000))))/COS(RADIANS(90-2*DEGREES(ASIN($D$5/2000))))-('Trajectory Map'!F1677*'Trajectory Map'!F1677/((Tool!$D$9-Tool!$D$10)*4*COS(RADIANS(90-2*DEGREES(ASIN($D$5/2000))))*COS(RADIANS(90-2*DEGREES(ASIN($D$5/2000)))))))</f>
        <v>2.7533005448819448</v>
      </c>
      <c r="AC1677">
        <f t="shared" si="175"/>
        <v>1675</v>
      </c>
      <c r="AD1677">
        <f t="shared" si="172"/>
        <v>1092.8746497197196</v>
      </c>
      <c r="AE1677">
        <v>0</v>
      </c>
      <c r="AF1677">
        <v>0</v>
      </c>
      <c r="AG1677">
        <f t="shared" si="173"/>
        <v>56.877059792256226</v>
      </c>
      <c r="AH1677">
        <f t="shared" si="170"/>
        <v>113.75411958451245</v>
      </c>
      <c r="AI1677">
        <f t="shared" si="174"/>
        <v>-23.754119584512452</v>
      </c>
      <c r="AJ1677">
        <f>(1/9.81)*(SQRT(9.81*2*Basic!$C$4)*SIN(RADIANS(AI1677))+(SQRT((SQRT(9.81*2*Basic!$C$4)*SIN(RADIANS(AI1677))*SQRT(9.81*2*Basic!$C$4)*SIN(RADIANS(AI1677)))-19.62*(-Basic!$C$3))))*SQRT(9.81*2*Basic!$C$4)*COS(RADIANS(AI1677))</f>
        <v>2.9972733701136072</v>
      </c>
    </row>
    <row r="1678" spans="6:36" x14ac:dyDescent="0.3">
      <c r="F1678" s="36">
        <f t="shared" si="171"/>
        <v>2.9923943300741427</v>
      </c>
      <c r="G1678" s="36">
        <f>Tool!$D$10+('Trajectory Map'!F1678*SIN(RADIANS(90-2*DEGREES(ASIN($D$5/2000))))/COS(RADIANS(90-2*DEGREES(ASIN($D$5/2000))))-('Trajectory Map'!F1678*'Trajectory Map'!F1678/((Tool!$D$9-Tool!$D$10)*4*COS(RADIANS(90-2*DEGREES(ASIN($D$5/2000))))*COS(RADIANS(90-2*DEGREES(ASIN($D$5/2000)))))))</f>
        <v>2.760697629260505</v>
      </c>
      <c r="AC1678">
        <f t="shared" si="175"/>
        <v>1676</v>
      </c>
      <c r="AD1678">
        <f t="shared" si="172"/>
        <v>1091.3404601681366</v>
      </c>
      <c r="AE1678">
        <v>0</v>
      </c>
      <c r="AF1678">
        <v>0</v>
      </c>
      <c r="AG1678">
        <f t="shared" si="173"/>
        <v>56.929523283833099</v>
      </c>
      <c r="AH1678">
        <f t="shared" si="170"/>
        <v>113.8590465676662</v>
      </c>
      <c r="AI1678">
        <f t="shared" si="174"/>
        <v>-23.859046567666198</v>
      </c>
      <c r="AJ1678">
        <f>(1/9.81)*(SQRT(9.81*2*Basic!$C$4)*SIN(RADIANS(AI1678))+(SQRT((SQRT(9.81*2*Basic!$C$4)*SIN(RADIANS(AI1678))*SQRT(9.81*2*Basic!$C$4)*SIN(RADIANS(AI1678)))-19.62*(-Basic!$C$3))))*SQRT(9.81*2*Basic!$C$4)*COS(RADIANS(AI1678))</f>
        <v>2.9923943300741427</v>
      </c>
    </row>
    <row r="1679" spans="6:36" x14ac:dyDescent="0.3">
      <c r="F1679" s="36">
        <f t="shared" si="171"/>
        <v>2.9875067640030584</v>
      </c>
      <c r="G1679" s="36">
        <f>Tool!$D$10+('Trajectory Map'!F1679*SIN(RADIANS(90-2*DEGREES(ASIN($D$5/2000))))/COS(RADIANS(90-2*DEGREES(ASIN($D$5/2000))))-('Trajectory Map'!F1679*'Trajectory Map'!F1679/((Tool!$D$9-Tool!$D$10)*4*COS(RADIANS(90-2*DEGREES(ASIN($D$5/2000))))*COS(RADIANS(90-2*DEGREES(ASIN($D$5/2000)))))))</f>
        <v>2.7680900902234975</v>
      </c>
      <c r="AC1679">
        <f t="shared" si="175"/>
        <v>1677</v>
      </c>
      <c r="AD1679">
        <f t="shared" si="172"/>
        <v>1089.8031932417889</v>
      </c>
      <c r="AE1679">
        <v>0</v>
      </c>
      <c r="AF1679">
        <v>0</v>
      </c>
      <c r="AG1679">
        <f t="shared" si="173"/>
        <v>56.982060653766531</v>
      </c>
      <c r="AH1679">
        <f t="shared" si="170"/>
        <v>113.96412130753306</v>
      </c>
      <c r="AI1679">
        <f t="shared" si="174"/>
        <v>-23.964121307533063</v>
      </c>
      <c r="AJ1679">
        <f>(1/9.81)*(SQRT(9.81*2*Basic!$C$4)*SIN(RADIANS(AI1679))+(SQRT((SQRT(9.81*2*Basic!$C$4)*SIN(RADIANS(AI1679))*SQRT(9.81*2*Basic!$C$4)*SIN(RADIANS(AI1679)))-19.62*(-Basic!$C$3))))*SQRT(9.81*2*Basic!$C$4)*COS(RADIANS(AI1679))</f>
        <v>2.9875067640030584</v>
      </c>
    </row>
    <row r="1680" spans="6:36" x14ac:dyDescent="0.3">
      <c r="F1680" s="36">
        <f t="shared" si="171"/>
        <v>2.9826106550648412</v>
      </c>
      <c r="G1680" s="36">
        <f>Tool!$D$10+('Trajectory Map'!F1680*SIN(RADIANS(90-2*DEGREES(ASIN($D$5/2000))))/COS(RADIANS(90-2*DEGREES(ASIN($D$5/2000))))-('Trajectory Map'!F1680*'Trajectory Map'!F1680/((Tool!$D$9-Tool!$D$10)*4*COS(RADIANS(90-2*DEGREES(ASIN($D$5/2000))))*COS(RADIANS(90-2*DEGREES(ASIN($D$5/2000)))))))</f>
        <v>2.7754778612209199</v>
      </c>
      <c r="AC1680">
        <f t="shared" si="175"/>
        <v>1678</v>
      </c>
      <c r="AD1680">
        <f t="shared" si="172"/>
        <v>1088.2628358994898</v>
      </c>
      <c r="AE1680">
        <v>0</v>
      </c>
      <c r="AF1680">
        <v>0</v>
      </c>
      <c r="AG1680">
        <f t="shared" si="173"/>
        <v>57.034672259402569</v>
      </c>
      <c r="AH1680">
        <f t="shared" si="170"/>
        <v>114.06934451880514</v>
      </c>
      <c r="AI1680">
        <f t="shared" si="174"/>
        <v>-24.069344518805138</v>
      </c>
      <c r="AJ1680">
        <f>(1/9.81)*(SQRT(9.81*2*Basic!$C$4)*SIN(RADIANS(AI1680))+(SQRT((SQRT(9.81*2*Basic!$C$4)*SIN(RADIANS(AI1680))*SQRT(9.81*2*Basic!$C$4)*SIN(RADIANS(AI1680)))-19.62*(-Basic!$C$3))))*SQRT(9.81*2*Basic!$C$4)*COS(RADIANS(AI1680))</f>
        <v>2.9826106550648412</v>
      </c>
    </row>
    <row r="1681" spans="6:36" x14ac:dyDescent="0.3">
      <c r="F1681" s="36">
        <f t="shared" si="171"/>
        <v>2.9777059861896467</v>
      </c>
      <c r="G1681" s="36">
        <f>Tool!$D$10+('Trajectory Map'!F1681*SIN(RADIANS(90-2*DEGREES(ASIN($D$5/2000))))/COS(RADIANS(90-2*DEGREES(ASIN($D$5/2000))))-('Trajectory Map'!F1681*'Trajectory Map'!F1681/((Tool!$D$9-Tool!$D$10)*4*COS(RADIANS(90-2*DEGREES(ASIN($D$5/2000))))*COS(RADIANS(90-2*DEGREES(ASIN($D$5/2000)))))))</f>
        <v>2.7828608756518736</v>
      </c>
      <c r="AC1681">
        <f t="shared" si="175"/>
        <v>1679</v>
      </c>
      <c r="AD1681">
        <f t="shared" si="172"/>
        <v>1086.7193749998203</v>
      </c>
      <c r="AE1681">
        <v>0</v>
      </c>
      <c r="AF1681">
        <v>0</v>
      </c>
      <c r="AG1681">
        <f t="shared" si="173"/>
        <v>57.087358460870028</v>
      </c>
      <c r="AH1681">
        <f t="shared" si="170"/>
        <v>114.17471692174006</v>
      </c>
      <c r="AI1681">
        <f t="shared" si="174"/>
        <v>-24.174716921740057</v>
      </c>
      <c r="AJ1681">
        <f>(1/9.81)*(SQRT(9.81*2*Basic!$C$4)*SIN(RADIANS(AI1681))+(SQRT((SQRT(9.81*2*Basic!$C$4)*SIN(RADIANS(AI1681))*SQRT(9.81*2*Basic!$C$4)*SIN(RADIANS(AI1681)))-19.62*(-Basic!$C$3))))*SQRT(9.81*2*Basic!$C$4)*COS(RADIANS(AI1681))</f>
        <v>2.9777059861896467</v>
      </c>
    </row>
    <row r="1682" spans="6:36" x14ac:dyDescent="0.3">
      <c r="F1682" s="36">
        <f t="shared" si="171"/>
        <v>2.9727927400706817</v>
      </c>
      <c r="G1682" s="36">
        <f>Tool!$D$10+('Trajectory Map'!F1682*SIN(RADIANS(90-2*DEGREES(ASIN($D$5/2000))))/COS(RADIANS(90-2*DEGREES(ASIN($D$5/2000))))-('Trajectory Map'!F1682*'Trajectory Map'!F1682/((Tool!$D$9-Tool!$D$10)*4*COS(RADIANS(90-2*DEGREES(ASIN($D$5/2000))))*COS(RADIANS(90-2*DEGREES(ASIN($D$5/2000)))))))</f>
        <v>2.7902390668631956</v>
      </c>
      <c r="AC1682">
        <f t="shared" si="175"/>
        <v>1680</v>
      </c>
      <c r="AD1682">
        <f t="shared" si="172"/>
        <v>1085.1727973000429</v>
      </c>
      <c r="AE1682">
        <v>0</v>
      </c>
      <c r="AF1682">
        <v>0</v>
      </c>
      <c r="AG1682">
        <f t="shared" si="173"/>
        <v>57.140119621110898</v>
      </c>
      <c r="AH1682">
        <f t="shared" si="170"/>
        <v>114.2802392422218</v>
      </c>
      <c r="AI1682">
        <f t="shared" si="174"/>
        <v>-24.280239242221796</v>
      </c>
      <c r="AJ1682">
        <f>(1/9.81)*(SQRT(9.81*2*Basic!$C$4)*SIN(RADIANS(AI1682))+(SQRT((SQRT(9.81*2*Basic!$C$4)*SIN(RADIANS(AI1682))*SQRT(9.81*2*Basic!$C$4)*SIN(RADIANS(AI1682)))-19.62*(-Basic!$C$3))))*SQRT(9.81*2*Basic!$C$4)*COS(RADIANS(AI1682))</f>
        <v>2.9727927400706817</v>
      </c>
    </row>
    <row r="1683" spans="6:36" x14ac:dyDescent="0.3">
      <c r="F1683" s="36">
        <f t="shared" si="171"/>
        <v>2.9678708991615643</v>
      </c>
      <c r="G1683" s="36">
        <f>Tool!$D$10+('Trajectory Map'!F1683*SIN(RADIANS(90-2*DEGREES(ASIN($D$5/2000))))/COS(RADIANS(90-2*DEGREES(ASIN($D$5/2000))))-('Trajectory Map'!F1683*'Trajectory Map'!F1683/((Tool!$D$9-Tool!$D$10)*4*COS(RADIANS(90-2*DEGREES(ASIN($D$5/2000))))*COS(RADIANS(90-2*DEGREES(ASIN($D$5/2000)))))))</f>
        <v>2.7976123681480498</v>
      </c>
      <c r="AC1683">
        <f t="shared" si="175"/>
        <v>1681</v>
      </c>
      <c r="AD1683">
        <f t="shared" si="172"/>
        <v>1083.6230894550006</v>
      </c>
      <c r="AE1683">
        <v>0</v>
      </c>
      <c r="AF1683">
        <v>0</v>
      </c>
      <c r="AG1683">
        <f t="shared" si="173"/>
        <v>57.192956105911186</v>
      </c>
      <c r="AH1683">
        <f t="shared" si="170"/>
        <v>114.38591221182237</v>
      </c>
      <c r="AI1683">
        <f t="shared" si="174"/>
        <v>-24.385912211822372</v>
      </c>
      <c r="AJ1683">
        <f>(1/9.81)*(SQRT(9.81*2*Basic!$C$4)*SIN(RADIANS(AI1683))+(SQRT((SQRT(9.81*2*Basic!$C$4)*SIN(RADIANS(AI1683))*SQRT(9.81*2*Basic!$C$4)*SIN(RADIANS(AI1683)))-19.62*(-Basic!$C$3))))*SQRT(9.81*2*Basic!$C$4)*COS(RADIANS(AI1683))</f>
        <v>2.9678708991615643</v>
      </c>
    </row>
    <row r="1684" spans="6:36" x14ac:dyDescent="0.3">
      <c r="F1684" s="36">
        <f t="shared" si="171"/>
        <v>2.9629404456736257</v>
      </c>
      <c r="G1684" s="36">
        <f>Tool!$D$10+('Trajectory Map'!F1684*SIN(RADIANS(90-2*DEGREES(ASIN($D$5/2000))))/COS(RADIANS(90-2*DEGREES(ASIN($D$5/2000))))-('Trajectory Map'!F1684*'Trajectory Map'!F1684/((Tool!$D$9-Tool!$D$10)*4*COS(RADIANS(90-2*DEGREES(ASIN($D$5/2000))))*COS(RADIANS(90-2*DEGREES(ASIN($D$5/2000)))))))</f>
        <v>2.804980712744515</v>
      </c>
      <c r="AC1684">
        <f t="shared" si="175"/>
        <v>1682</v>
      </c>
      <c r="AD1684">
        <f t="shared" si="172"/>
        <v>1082.0702380159987</v>
      </c>
      <c r="AE1684">
        <v>0</v>
      </c>
      <c r="AF1684">
        <v>0</v>
      </c>
      <c r="AG1684">
        <f t="shared" si="173"/>
        <v>57.245868283932239</v>
      </c>
      <c r="AH1684">
        <f t="shared" si="170"/>
        <v>114.49173656786448</v>
      </c>
      <c r="AI1684">
        <f t="shared" si="174"/>
        <v>-24.491736567864479</v>
      </c>
      <c r="AJ1684">
        <f>(1/9.81)*(SQRT(9.81*2*Basic!$C$4)*SIN(RADIANS(AI1684))+(SQRT((SQRT(9.81*2*Basic!$C$4)*SIN(RADIANS(AI1684))*SQRT(9.81*2*Basic!$C$4)*SIN(RADIANS(AI1684)))-19.62*(-Basic!$C$3))))*SQRT(9.81*2*Basic!$C$4)*COS(RADIANS(AI1684))</f>
        <v>2.9629404456736257</v>
      </c>
    </row>
    <row r="1685" spans="6:36" x14ac:dyDescent="0.3">
      <c r="F1685" s="36">
        <f t="shared" si="171"/>
        <v>2.9580013615731868</v>
      </c>
      <c r="G1685" s="36">
        <f>Tool!$D$10+('Trajectory Map'!F1685*SIN(RADIANS(90-2*DEGREES(ASIN($D$5/2000))))/COS(RADIANS(90-2*DEGREES(ASIN($D$5/2000))))-('Trajectory Map'!F1685*'Trajectory Map'!F1685/((Tool!$D$9-Tool!$D$10)*4*COS(RADIANS(90-2*DEGREES(ASIN($D$5/2000))))*COS(RADIANS(90-2*DEGREES(ASIN($D$5/2000)))))))</f>
        <v>2.812344033834135</v>
      </c>
      <c r="AC1685">
        <f t="shared" si="175"/>
        <v>1683</v>
      </c>
      <c r="AD1685">
        <f t="shared" si="172"/>
        <v>1080.5142294296729</v>
      </c>
      <c r="AE1685">
        <v>0</v>
      </c>
      <c r="AF1685">
        <v>0</v>
      </c>
      <c r="AG1685">
        <f t="shared" si="173"/>
        <v>57.298856526742519</v>
      </c>
      <c r="AH1685">
        <f t="shared" si="170"/>
        <v>114.59771305348504</v>
      </c>
      <c r="AI1685">
        <f t="shared" si="174"/>
        <v>-24.597713053485037</v>
      </c>
      <c r="AJ1685">
        <f>(1/9.81)*(SQRT(9.81*2*Basic!$C$4)*SIN(RADIANS(AI1685))+(SQRT((SQRT(9.81*2*Basic!$C$4)*SIN(RADIANS(AI1685))*SQRT(9.81*2*Basic!$C$4)*SIN(RADIANS(AI1685)))-19.62*(-Basic!$C$3))))*SQRT(9.81*2*Basic!$C$4)*COS(RADIANS(AI1685))</f>
        <v>2.9580013615731868</v>
      </c>
    </row>
    <row r="1686" spans="6:36" x14ac:dyDescent="0.3">
      <c r="F1686" s="36">
        <f t="shared" si="171"/>
        <v>2.953053628578802</v>
      </c>
      <c r="G1686" s="36">
        <f>Tool!$D$10+('Trajectory Map'!F1686*SIN(RADIANS(90-2*DEGREES(ASIN($D$5/2000))))/COS(RADIANS(90-2*DEGREES(ASIN($D$5/2000))))-('Trajectory Map'!F1686*'Trajectory Map'!F1686/((Tool!$D$9-Tool!$D$10)*4*COS(RADIANS(90-2*DEGREES(ASIN($D$5/2000))))*COS(RADIANS(90-2*DEGREES(ASIN($D$5/2000)))))))</f>
        <v>2.8197022645404224</v>
      </c>
      <c r="AC1686">
        <f t="shared" si="175"/>
        <v>1684</v>
      </c>
      <c r="AD1686">
        <f t="shared" si="172"/>
        <v>1078.95505003684</v>
      </c>
      <c r="AE1686">
        <v>0</v>
      </c>
      <c r="AF1686">
        <v>0</v>
      </c>
      <c r="AG1686">
        <f t="shared" si="173"/>
        <v>57.351921208849717</v>
      </c>
      <c r="AH1686">
        <f t="shared" si="170"/>
        <v>114.70384241769943</v>
      </c>
      <c r="AI1686">
        <f t="shared" si="174"/>
        <v>-24.703842417699434</v>
      </c>
      <c r="AJ1686">
        <f>(1/9.81)*(SQRT(9.81*2*Basic!$C$4)*SIN(RADIANS(AI1686))+(SQRT((SQRT(9.81*2*Basic!$C$4)*SIN(RADIANS(AI1686))*SQRT(9.81*2*Basic!$C$4)*SIN(RADIANS(AI1686)))-19.62*(-Basic!$C$3))))*SQRT(9.81*2*Basic!$C$4)*COS(RADIANS(AI1686))</f>
        <v>2.953053628578802</v>
      </c>
    </row>
    <row r="1687" spans="6:36" x14ac:dyDescent="0.3">
      <c r="F1687" s="36">
        <f t="shared" si="171"/>
        <v>2.9480972281584523</v>
      </c>
      <c r="G1687" s="36">
        <f>Tool!$D$10+('Trajectory Map'!F1687*SIN(RADIANS(90-2*DEGREES(ASIN($D$5/2000))))/COS(RADIANS(90-2*DEGREES(ASIN($D$5/2000))))-('Trajectory Map'!F1687*'Trajectory Map'!F1687/((Tool!$D$9-Tool!$D$10)*4*COS(RADIANS(90-2*DEGREES(ASIN($D$5/2000))))*COS(RADIANS(90-2*DEGREES(ASIN($D$5/2000)))))))</f>
        <v>2.8270553379273622</v>
      </c>
      <c r="AC1687">
        <f t="shared" si="175"/>
        <v>1685</v>
      </c>
      <c r="AD1687">
        <f t="shared" si="172"/>
        <v>1077.392686071332</v>
      </c>
      <c r="AE1687">
        <v>0</v>
      </c>
      <c r="AF1687">
        <v>0</v>
      </c>
      <c r="AG1687">
        <f t="shared" si="173"/>
        <v>57.405062707733499</v>
      </c>
      <c r="AH1687">
        <f t="shared" si="170"/>
        <v>114.810125415467</v>
      </c>
      <c r="AI1687">
        <f t="shared" si="174"/>
        <v>-24.810125415466999</v>
      </c>
      <c r="AJ1687">
        <f>(1/9.81)*(SQRT(9.81*2*Basic!$C$4)*SIN(RADIANS(AI1687))+(SQRT((SQRT(9.81*2*Basic!$C$4)*SIN(RADIANS(AI1687))*SQRT(9.81*2*Basic!$C$4)*SIN(RADIANS(AI1687)))-19.62*(-Basic!$C$3))))*SQRT(9.81*2*Basic!$C$4)*COS(RADIANS(AI1687))</f>
        <v>2.9480972281584523</v>
      </c>
    </row>
    <row r="1688" spans="6:36" x14ac:dyDescent="0.3">
      <c r="F1688" s="36">
        <f t="shared" si="171"/>
        <v>2.9431321415267093</v>
      </c>
      <c r="G1688" s="36">
        <f>Tool!$D$10+('Trajectory Map'!F1688*SIN(RADIANS(90-2*DEGREES(ASIN($D$5/2000))))/COS(RADIANS(90-2*DEGREES(ASIN($D$5/2000))))-('Trajectory Map'!F1688*'Trajectory Map'!F1688/((Tool!$D$9-Tool!$D$10)*4*COS(RADIANS(90-2*DEGREES(ASIN($D$5/2000))))*COS(RADIANS(90-2*DEGREES(ASIN($D$5/2000)))))))</f>
        <v>2.8344031869978625</v>
      </c>
      <c r="AC1688">
        <f t="shared" si="175"/>
        <v>1686</v>
      </c>
      <c r="AD1688">
        <f t="shared" si="172"/>
        <v>1075.8271236588153</v>
      </c>
      <c r="AE1688">
        <v>0</v>
      </c>
      <c r="AF1688">
        <v>0</v>
      </c>
      <c r="AG1688">
        <f t="shared" si="173"/>
        <v>57.458281403878551</v>
      </c>
      <c r="AH1688">
        <f t="shared" si="170"/>
        <v>114.9165628077571</v>
      </c>
      <c r="AI1688">
        <f t="shared" si="174"/>
        <v>-24.916562807757103</v>
      </c>
      <c r="AJ1688">
        <f>(1/9.81)*(SQRT(9.81*2*Basic!$C$4)*SIN(RADIANS(AI1688))+(SQRT((SQRT(9.81*2*Basic!$C$4)*SIN(RADIANS(AI1688))*SQRT(9.81*2*Basic!$C$4)*SIN(RADIANS(AI1688)))-19.62*(-Basic!$C$3))))*SQRT(9.81*2*Basic!$C$4)*COS(RADIANS(AI1688))</f>
        <v>2.9431321415267093</v>
      </c>
    </row>
    <row r="1689" spans="6:36" x14ac:dyDescent="0.3">
      <c r="F1689" s="36">
        <f t="shared" si="171"/>
        <v>2.9381583496418515</v>
      </c>
      <c r="G1689" s="36">
        <f>Tool!$D$10+('Trajectory Map'!F1689*SIN(RADIANS(90-2*DEGREES(ASIN($D$5/2000))))/COS(RADIANS(90-2*DEGREES(ASIN($D$5/2000))))-('Trajectory Map'!F1689*'Trajectory Map'!F1689/((Tool!$D$9-Tool!$D$10)*4*COS(RADIANS(90-2*DEGREES(ASIN($D$5/2000))))*COS(RADIANS(90-2*DEGREES(ASIN($D$5/2000)))))))</f>
        <v>2.8417457446921923</v>
      </c>
      <c r="AC1689">
        <f t="shared" si="175"/>
        <v>1687</v>
      </c>
      <c r="AD1689">
        <f t="shared" si="172"/>
        <v>1074.258348815591</v>
      </c>
      <c r="AE1689">
        <v>0</v>
      </c>
      <c r="AF1689">
        <v>0</v>
      </c>
      <c r="AG1689">
        <f t="shared" si="173"/>
        <v>57.511577680808237</v>
      </c>
      <c r="AH1689">
        <f t="shared" si="170"/>
        <v>115.02315536161647</v>
      </c>
      <c r="AI1689">
        <f t="shared" si="174"/>
        <v>-25.023155361616475</v>
      </c>
      <c r="AJ1689">
        <f>(1/9.81)*(SQRT(9.81*2*Basic!$C$4)*SIN(RADIANS(AI1689))+(SQRT((SQRT(9.81*2*Basic!$C$4)*SIN(RADIANS(AI1689))*SQRT(9.81*2*Basic!$C$4)*SIN(RADIANS(AI1689)))-19.62*(-Basic!$C$3))))*SQRT(9.81*2*Basic!$C$4)*COS(RADIANS(AI1689))</f>
        <v>2.9381583496418515</v>
      </c>
    </row>
    <row r="1690" spans="6:36" x14ac:dyDescent="0.3">
      <c r="F1690" s="36">
        <f t="shared" si="171"/>
        <v>2.9331758332029425</v>
      </c>
      <c r="G1690" s="36">
        <f>Tool!$D$10+('Trajectory Map'!F1690*SIN(RADIANS(90-2*DEGREES(ASIN($D$5/2000))))/COS(RADIANS(90-2*DEGREES(ASIN($D$5/2000))))-('Trajectory Map'!F1690*'Trajectory Map'!F1690/((Tool!$D$9-Tool!$D$10)*4*COS(RADIANS(90-2*DEGREES(ASIN($D$5/2000))))*COS(RADIANS(90-2*DEGREES(ASIN($D$5/2000)))))))</f>
        <v>2.8490829438863821</v>
      </c>
      <c r="AC1690">
        <f t="shared" si="175"/>
        <v>1688</v>
      </c>
      <c r="AD1690">
        <f t="shared" si="172"/>
        <v>1072.6863474473794</v>
      </c>
      <c r="AE1690">
        <v>0</v>
      </c>
      <c r="AF1690">
        <v>0</v>
      </c>
      <c r="AG1690">
        <f t="shared" si="173"/>
        <v>57.56495192511867</v>
      </c>
      <c r="AH1690">
        <f t="shared" si="170"/>
        <v>115.12990385023734</v>
      </c>
      <c r="AI1690">
        <f t="shared" si="174"/>
        <v>-25.129903850237341</v>
      </c>
      <c r="AJ1690">
        <f>(1/9.81)*(SQRT(9.81*2*Basic!$C$4)*SIN(RADIANS(AI1690))+(SQRT((SQRT(9.81*2*Basic!$C$4)*SIN(RADIANS(AI1690))*SQRT(9.81*2*Basic!$C$4)*SIN(RADIANS(AI1690)))-19.62*(-Basic!$C$3))))*SQRT(9.81*2*Basic!$C$4)*COS(RADIANS(AI1690))</f>
        <v>2.9331758332029425</v>
      </c>
    </row>
    <row r="1691" spans="6:36" x14ac:dyDescent="0.3">
      <c r="F1691" s="36">
        <f t="shared" si="171"/>
        <v>2.9281845726468769</v>
      </c>
      <c r="G1691" s="36">
        <f>Tool!$D$10+('Trajectory Map'!F1691*SIN(RADIANS(90-2*DEGREES(ASIN($D$5/2000))))/COS(RADIANS(90-2*DEGREES(ASIN($D$5/2000))))-('Trajectory Map'!F1691*'Trajectory Map'!F1691/((Tool!$D$9-Tool!$D$10)*4*COS(RADIANS(90-2*DEGREES(ASIN($D$5/2000))))*COS(RADIANS(90-2*DEGREES(ASIN($D$5/2000)))))))</f>
        <v>2.8564147173905798</v>
      </c>
      <c r="AC1691">
        <f t="shared" si="175"/>
        <v>1689</v>
      </c>
      <c r="AD1691">
        <f t="shared" si="172"/>
        <v>1071.1111053480868</v>
      </c>
      <c r="AE1691">
        <v>0</v>
      </c>
      <c r="AF1691">
        <v>0</v>
      </c>
      <c r="AG1691">
        <f t="shared" si="173"/>
        <v>57.618404526513238</v>
      </c>
      <c r="AH1691">
        <f t="shared" si="170"/>
        <v>115.23680905302648</v>
      </c>
      <c r="AI1691">
        <f t="shared" si="174"/>
        <v>-25.236809053026477</v>
      </c>
      <c r="AJ1691">
        <f>(1/9.81)*(SQRT(9.81*2*Basic!$C$4)*SIN(RADIANS(AI1691))+(SQRT((SQRT(9.81*2*Basic!$C$4)*SIN(RADIANS(AI1691))*SQRT(9.81*2*Basic!$C$4)*SIN(RADIANS(AI1691)))-19.62*(-Basic!$C$3))))*SQRT(9.81*2*Basic!$C$4)*COS(RADIANS(AI1691))</f>
        <v>2.9281845726468769</v>
      </c>
    </row>
    <row r="1692" spans="6:36" x14ac:dyDescent="0.3">
      <c r="F1692" s="36">
        <f t="shared" si="171"/>
        <v>2.9231845481453727</v>
      </c>
      <c r="G1692" s="36">
        <f>Tool!$D$10+('Trajectory Map'!F1692*SIN(RADIANS(90-2*DEGREES(ASIN($D$5/2000))))/COS(RADIANS(90-2*DEGREES(ASIN($D$5/2000))))-('Trajectory Map'!F1692*'Trajectory Map'!F1692/((Tool!$D$9-Tool!$D$10)*4*COS(RADIANS(90-2*DEGREES(ASIN($D$5/2000))))*COS(RADIANS(90-2*DEGREES(ASIN($D$5/2000)))))))</f>
        <v>2.8637409979473958</v>
      </c>
      <c r="AC1692">
        <f t="shared" si="175"/>
        <v>1690</v>
      </c>
      <c r="AD1692">
        <f t="shared" si="172"/>
        <v>1069.5326081985531</v>
      </c>
      <c r="AE1692">
        <v>0</v>
      </c>
      <c r="AF1692">
        <v>0</v>
      </c>
      <c r="AG1692">
        <f t="shared" si="173"/>
        <v>57.67193587783774</v>
      </c>
      <c r="AH1692">
        <f t="shared" si="170"/>
        <v>115.34387175567548</v>
      </c>
      <c r="AI1692">
        <f t="shared" si="174"/>
        <v>-25.34387175567548</v>
      </c>
      <c r="AJ1692">
        <f>(1/9.81)*(SQRT(9.81*2*Basic!$C$4)*SIN(RADIANS(AI1692))+(SQRT((SQRT(9.81*2*Basic!$C$4)*SIN(RADIANS(AI1692))*SQRT(9.81*2*Basic!$C$4)*SIN(RADIANS(AI1692)))-19.62*(-Basic!$C$3))))*SQRT(9.81*2*Basic!$C$4)*COS(RADIANS(AI1692))</f>
        <v>2.9231845481453727</v>
      </c>
    </row>
    <row r="1693" spans="6:36" x14ac:dyDescent="0.3">
      <c r="F1693" s="36">
        <f t="shared" si="171"/>
        <v>2.9181757396019194</v>
      </c>
      <c r="G1693" s="36">
        <f>Tool!$D$10+('Trajectory Map'!F1693*SIN(RADIANS(90-2*DEGREES(ASIN($D$5/2000))))/COS(RADIANS(90-2*DEGREES(ASIN($D$5/2000))))-('Trajectory Map'!F1693*'Trajectory Map'!F1693/((Tool!$D$9-Tool!$D$10)*4*COS(RADIANS(90-2*DEGREES(ASIN($D$5/2000))))*COS(RADIANS(90-2*DEGREES(ASIN($D$5/2000)))))))</f>
        <v>2.8710617182302118</v>
      </c>
      <c r="AC1693">
        <f t="shared" si="175"/>
        <v>1691</v>
      </c>
      <c r="AD1693">
        <f t="shared" si="172"/>
        <v>1067.9508415652847</v>
      </c>
      <c r="AE1693">
        <v>0</v>
      </c>
      <c r="AF1693">
        <v>0</v>
      </c>
      <c r="AG1693">
        <f t="shared" si="173"/>
        <v>57.725546375115947</v>
      </c>
      <c r="AH1693">
        <f t="shared" si="170"/>
        <v>115.45109275023189</v>
      </c>
      <c r="AI1693">
        <f t="shared" si="174"/>
        <v>-25.451092750231894</v>
      </c>
      <c r="AJ1693">
        <f>(1/9.81)*(SQRT(9.81*2*Basic!$C$4)*SIN(RADIANS(AI1693))+(SQRT((SQRT(9.81*2*Basic!$C$4)*SIN(RADIANS(AI1693))*SQRT(9.81*2*Basic!$C$4)*SIN(RADIANS(AI1693)))-19.62*(-Basic!$C$3))))*SQRT(9.81*2*Basic!$C$4)*COS(RADIANS(AI1693))</f>
        <v>2.9181757396019194</v>
      </c>
    </row>
    <row r="1694" spans="6:36" x14ac:dyDescent="0.3">
      <c r="F1694" s="36">
        <f t="shared" si="171"/>
        <v>2.9131581266486939</v>
      </c>
      <c r="G1694" s="36">
        <f>Tool!$D$10+('Trajectory Map'!F1694*SIN(RADIANS(90-2*DEGREES(ASIN($D$5/2000))))/COS(RADIANS(90-2*DEGREES(ASIN($D$5/2000))))-('Trajectory Map'!F1694*'Trajectory Map'!F1694/((Tool!$D$9-Tool!$D$10)*4*COS(RADIANS(90-2*DEGREES(ASIN($D$5/2000))))*COS(RADIANS(90-2*DEGREES(ASIN($D$5/2000)))))))</f>
        <v>2.8783768108414476</v>
      </c>
      <c r="AC1694">
        <f t="shared" si="175"/>
        <v>1692</v>
      </c>
      <c r="AD1694">
        <f t="shared" si="172"/>
        <v>1066.3657908991643</v>
      </c>
      <c r="AE1694">
        <v>0</v>
      </c>
      <c r="AF1694">
        <v>0</v>
      </c>
      <c r="AG1694">
        <f t="shared" si="173"/>
        <v>57.779236417585722</v>
      </c>
      <c r="AH1694">
        <f t="shared" si="170"/>
        <v>115.55847283517144</v>
      </c>
      <c r="AI1694">
        <f t="shared" si="174"/>
        <v>-25.558472835171443</v>
      </c>
      <c r="AJ1694">
        <f>(1/9.81)*(SQRT(9.81*2*Basic!$C$4)*SIN(RADIANS(AI1694))+(SQRT((SQRT(9.81*2*Basic!$C$4)*SIN(RADIANS(AI1694))*SQRT(9.81*2*Basic!$C$4)*SIN(RADIANS(AI1694)))-19.62*(-Basic!$C$3))))*SQRT(9.81*2*Basic!$C$4)*COS(RADIANS(AI1694))</f>
        <v>2.9131581266486939</v>
      </c>
    </row>
    <row r="1695" spans="6:36" x14ac:dyDescent="0.3">
      <c r="F1695" s="36">
        <f t="shared" si="171"/>
        <v>2.908131688643425</v>
      </c>
      <c r="G1695" s="36">
        <f>Tool!$D$10+('Trajectory Map'!F1695*SIN(RADIANS(90-2*DEGREES(ASIN($D$5/2000))))/COS(RADIANS(90-2*DEGREES(ASIN($D$5/2000))))-('Trajectory Map'!F1695*'Trajectory Map'!F1695/((Tool!$D$9-Tool!$D$10)*4*COS(RADIANS(90-2*DEGREES(ASIN($D$5/2000))))*COS(RADIANS(90-2*DEGREES(ASIN($D$5/2000)))))))</f>
        <v>2.8856862083107999</v>
      </c>
      <c r="AC1695">
        <f t="shared" si="175"/>
        <v>1693</v>
      </c>
      <c r="AD1695">
        <f t="shared" si="172"/>
        <v>1064.7774415341453</v>
      </c>
      <c r="AE1695">
        <v>0</v>
      </c>
      <c r="AF1695">
        <v>0</v>
      </c>
      <c r="AG1695">
        <f t="shared" si="173"/>
        <v>57.833006407735631</v>
      </c>
      <c r="AH1695">
        <f t="shared" si="170"/>
        <v>115.66601281547126</v>
      </c>
      <c r="AI1695">
        <f t="shared" si="174"/>
        <v>-25.666012815471262</v>
      </c>
      <c r="AJ1695">
        <f>(1/9.81)*(SQRT(9.81*2*Basic!$C$4)*SIN(RADIANS(AI1695))+(SQRT((SQRT(9.81*2*Basic!$C$4)*SIN(RADIANS(AI1695))*SQRT(9.81*2*Basic!$C$4)*SIN(RADIANS(AI1695)))-19.62*(-Basic!$C$3))))*SQRT(9.81*2*Basic!$C$4)*COS(RADIANS(AI1695))</f>
        <v>2.908131688643425</v>
      </c>
    </row>
    <row r="1696" spans="6:36" x14ac:dyDescent="0.3">
      <c r="F1696" s="36">
        <f t="shared" si="171"/>
        <v>2.9030964046662153</v>
      </c>
      <c r="G1696" s="36">
        <f>Tool!$D$10+('Trajectory Map'!F1696*SIN(RADIANS(90-2*DEGREES(ASIN($D$5/2000))))/COS(RADIANS(90-2*DEGREES(ASIN($D$5/2000))))-('Trajectory Map'!F1696*'Trajectory Map'!F1696/((Tool!$D$9-Tool!$D$10)*4*COS(RADIANS(90-2*DEGREES(ASIN($D$5/2000))))*COS(RADIANS(90-2*DEGREES(ASIN($D$5/2000)))))))</f>
        <v>2.8929898430934466</v>
      </c>
      <c r="AC1696">
        <f t="shared" si="175"/>
        <v>1694</v>
      </c>
      <c r="AD1696">
        <f t="shared" si="172"/>
        <v>1063.1857786859266</v>
      </c>
      <c r="AE1696">
        <v>0</v>
      </c>
      <c r="AF1696">
        <v>0</v>
      </c>
      <c r="AG1696">
        <f t="shared" si="173"/>
        <v>57.886856751342116</v>
      </c>
      <c r="AH1696">
        <f t="shared" si="170"/>
        <v>115.77371350268423</v>
      </c>
      <c r="AI1696">
        <f t="shared" si="174"/>
        <v>-25.773713502684231</v>
      </c>
      <c r="AJ1696">
        <f>(1/9.81)*(SQRT(9.81*2*Basic!$C$4)*SIN(RADIANS(AI1696))+(SQRT((SQRT(9.81*2*Basic!$C$4)*SIN(RADIANS(AI1696))*SQRT(9.81*2*Basic!$C$4)*SIN(RADIANS(AI1696)))-19.62*(-Basic!$C$3))))*SQRT(9.81*2*Basic!$C$4)*COS(RADIANS(AI1696))</f>
        <v>2.9030964046662153</v>
      </c>
    </row>
    <row r="1697" spans="6:36" x14ac:dyDescent="0.3">
      <c r="F1697" s="36">
        <f t="shared" si="171"/>
        <v>2.8980522535163105</v>
      </c>
      <c r="G1697" s="36">
        <f>Tool!$D$10+('Trajectory Map'!F1697*SIN(RADIANS(90-2*DEGREES(ASIN($D$5/2000))))/COS(RADIANS(90-2*DEGREES(ASIN($D$5/2000))))-('Trajectory Map'!F1697*'Trajectory Map'!F1697/((Tool!$D$9-Tool!$D$10)*4*COS(RADIANS(90-2*DEGREES(ASIN($D$5/2000))))*COS(RADIANS(90-2*DEGREES(ASIN($D$5/2000)))))))</f>
        <v>2.900287647568224</v>
      </c>
      <c r="AC1697">
        <f t="shared" si="175"/>
        <v>1695</v>
      </c>
      <c r="AD1697">
        <f t="shared" si="172"/>
        <v>1061.590787450607</v>
      </c>
      <c r="AE1697">
        <v>0</v>
      </c>
      <c r="AF1697">
        <v>0</v>
      </c>
      <c r="AG1697">
        <f t="shared" si="173"/>
        <v>57.940787857507253</v>
      </c>
      <c r="AH1697">
        <f t="shared" si="170"/>
        <v>115.88157571501451</v>
      </c>
      <c r="AI1697">
        <f t="shared" si="174"/>
        <v>-25.881575715014506</v>
      </c>
      <c r="AJ1697">
        <f>(1/9.81)*(SQRT(9.81*2*Basic!$C$4)*SIN(RADIANS(AI1697))+(SQRT((SQRT(9.81*2*Basic!$C$4)*SIN(RADIANS(AI1697))*SQRT(9.81*2*Basic!$C$4)*SIN(RADIANS(AI1697)))-19.62*(-Basic!$C$3))))*SQRT(9.81*2*Basic!$C$4)*COS(RADIANS(AI1697))</f>
        <v>2.8980522535163105</v>
      </c>
    </row>
    <row r="1698" spans="6:36" x14ac:dyDescent="0.3">
      <c r="F1698" s="36">
        <f t="shared" si="171"/>
        <v>2.8929992137088352</v>
      </c>
      <c r="G1698" s="36">
        <f>Tool!$D$10+('Trajectory Map'!F1698*SIN(RADIANS(90-2*DEGREES(ASIN($D$5/2000))))/COS(RADIANS(90-2*DEGREES(ASIN($D$5/2000))))-('Trajectory Map'!F1698*'Trajectory Map'!F1698/((Tool!$D$9-Tool!$D$10)*4*COS(RADIANS(90-2*DEGREES(ASIN($D$5/2000))))*COS(RADIANS(90-2*DEGREES(ASIN($D$5/2000)))))))</f>
        <v>2.9075795540357507</v>
      </c>
      <c r="AC1698">
        <f t="shared" si="175"/>
        <v>1696</v>
      </c>
      <c r="AD1698">
        <f t="shared" si="172"/>
        <v>1059.9924528033207</v>
      </c>
      <c r="AE1698">
        <v>0</v>
      </c>
      <c r="AF1698">
        <v>0</v>
      </c>
      <c r="AG1698">
        <f t="shared" si="173"/>
        <v>57.994800138696974</v>
      </c>
      <c r="AH1698">
        <f t="shared" si="170"/>
        <v>115.98960027739395</v>
      </c>
      <c r="AI1698">
        <f t="shared" si="174"/>
        <v>-25.989600277393947</v>
      </c>
      <c r="AJ1698">
        <f>(1/9.81)*(SQRT(9.81*2*Basic!$C$4)*SIN(RADIANS(AI1698))+(SQRT((SQRT(9.81*2*Basic!$C$4)*SIN(RADIANS(AI1698))*SQRT(9.81*2*Basic!$C$4)*SIN(RADIANS(AI1698)))-19.62*(-Basic!$C$3))))*SQRT(9.81*2*Basic!$C$4)*COS(RADIANS(AI1698))</f>
        <v>2.8929992137088352</v>
      </c>
    </row>
    <row r="1699" spans="6:36" x14ac:dyDescent="0.3">
      <c r="F1699" s="36">
        <f t="shared" si="171"/>
        <v>2.8879372634714633</v>
      </c>
      <c r="G1699" s="36">
        <f>Tool!$D$10+('Trajectory Map'!F1699*SIN(RADIANS(90-2*DEGREES(ASIN($D$5/2000))))/COS(RADIANS(90-2*DEGREES(ASIN($D$5/2000))))-('Trajectory Map'!F1699*'Trajectory Map'!F1699/((Tool!$D$9-Tool!$D$10)*4*COS(RADIANS(90-2*DEGREES(ASIN($D$5/2000))))*COS(RADIANS(90-2*DEGREES(ASIN($D$5/2000)))))))</f>
        <v>2.9148654947165467</v>
      </c>
      <c r="AC1699">
        <f t="shared" si="175"/>
        <v>1697</v>
      </c>
      <c r="AD1699">
        <f t="shared" si="172"/>
        <v>1058.3907595968515</v>
      </c>
      <c r="AE1699">
        <v>0</v>
      </c>
      <c r="AF1699">
        <v>0</v>
      </c>
      <c r="AG1699">
        <f t="shared" si="173"/>
        <v>58.048894010779975</v>
      </c>
      <c r="AH1699">
        <f t="shared" si="170"/>
        <v>116.09778802155995</v>
      </c>
      <c r="AI1699">
        <f t="shared" si="174"/>
        <v>-26.09778802155995</v>
      </c>
      <c r="AJ1699">
        <f>(1/9.81)*(SQRT(9.81*2*Basic!$C$4)*SIN(RADIANS(AI1699))+(SQRT((SQRT(9.81*2*Basic!$C$4)*SIN(RADIANS(AI1699))*SQRT(9.81*2*Basic!$C$4)*SIN(RADIANS(AI1699)))-19.62*(-Basic!$C$3))))*SQRT(9.81*2*Basic!$C$4)*COS(RADIANS(AI1699))</f>
        <v>2.8879372634714633</v>
      </c>
    </row>
    <row r="1700" spans="6:36" x14ac:dyDescent="0.3">
      <c r="F1700" s="36">
        <f t="shared" si="171"/>
        <v>2.8828663807410586</v>
      </c>
      <c r="G1700" s="36">
        <f>Tool!$D$10+('Trajectory Map'!F1700*SIN(RADIANS(90-2*DEGREES(ASIN($D$5/2000))))/COS(RADIANS(90-2*DEGREES(ASIN($D$5/2000))))-('Trajectory Map'!F1700*'Trajectory Map'!F1700/((Tool!$D$9-Tool!$D$10)*4*COS(RADIANS(90-2*DEGREES(ASIN($D$5/2000))))*COS(RADIANS(90-2*DEGREES(ASIN($D$5/2000)))))))</f>
        <v>2.9221454017490789</v>
      </c>
      <c r="AC1700">
        <f t="shared" si="175"/>
        <v>1698</v>
      </c>
      <c r="AD1700">
        <f t="shared" si="172"/>
        <v>1056.7856925602277</v>
      </c>
      <c r="AE1700">
        <v>0</v>
      </c>
      <c r="AF1700">
        <v>0</v>
      </c>
      <c r="AG1700">
        <f t="shared" si="173"/>
        <v>58.103069893067079</v>
      </c>
      <c r="AH1700">
        <f t="shared" si="170"/>
        <v>116.20613978613416</v>
      </c>
      <c r="AI1700">
        <f t="shared" si="174"/>
        <v>-26.206139786134159</v>
      </c>
      <c r="AJ1700">
        <f>(1/9.81)*(SQRT(9.81*2*Basic!$C$4)*SIN(RADIANS(AI1700))+(SQRT((SQRT(9.81*2*Basic!$C$4)*SIN(RADIANS(AI1700))*SQRT(9.81*2*Basic!$C$4)*SIN(RADIANS(AI1700)))-19.62*(-Basic!$C$3))))*SQRT(9.81*2*Basic!$C$4)*COS(RADIANS(AI1700))</f>
        <v>2.8828663807410586</v>
      </c>
    </row>
    <row r="1701" spans="6:36" x14ac:dyDescent="0.3">
      <c r="F1701" s="36">
        <f t="shared" si="171"/>
        <v>2.8777865431602523</v>
      </c>
      <c r="G1701" s="36">
        <f>Tool!$D$10+('Trajectory Map'!F1701*SIN(RADIANS(90-2*DEGREES(ASIN($D$5/2000))))/COS(RADIANS(90-2*DEGREES(ASIN($D$5/2000))))-('Trajectory Map'!F1701*'Trajectory Map'!F1701/((Tool!$D$9-Tool!$D$10)*4*COS(RADIANS(90-2*DEGREES(ASIN($D$5/2000))))*COS(RADIANS(90-2*DEGREES(ASIN($D$5/2000)))))))</f>
        <v>2.9294192071878018</v>
      </c>
      <c r="AC1701">
        <f t="shared" si="175"/>
        <v>1699</v>
      </c>
      <c r="AD1701">
        <f t="shared" si="172"/>
        <v>1055.1772362972961</v>
      </c>
      <c r="AE1701">
        <v>0</v>
      </c>
      <c r="AF1701">
        <v>0</v>
      </c>
      <c r="AG1701">
        <f t="shared" si="173"/>
        <v>58.157328208351295</v>
      </c>
      <c r="AH1701">
        <f t="shared" si="170"/>
        <v>116.31465641670259</v>
      </c>
      <c r="AI1701">
        <f t="shared" si="174"/>
        <v>-26.31465641670259</v>
      </c>
      <c r="AJ1701">
        <f>(1/9.81)*(SQRT(9.81*2*Basic!$C$4)*SIN(RADIANS(AI1701))+(SQRT((SQRT(9.81*2*Basic!$C$4)*SIN(RADIANS(AI1701))*SQRT(9.81*2*Basic!$C$4)*SIN(RADIANS(AI1701)))-19.62*(-Basic!$C$3))))*SQRT(9.81*2*Basic!$C$4)*COS(RADIANS(AI1701))</f>
        <v>2.8777865431602523</v>
      </c>
    </row>
    <row r="1702" spans="6:36" x14ac:dyDescent="0.3">
      <c r="F1702" s="36">
        <f t="shared" si="171"/>
        <v>2.8726977280739794</v>
      </c>
      <c r="G1702" s="36">
        <f>Tool!$D$10+('Trajectory Map'!F1702*SIN(RADIANS(90-2*DEGREES(ASIN($D$5/2000))))/COS(RADIANS(90-2*DEGREES(ASIN($D$5/2000))))-('Trajectory Map'!F1702*'Trajectory Map'!F1702/((Tool!$D$9-Tool!$D$10)*4*COS(RADIANS(90-2*DEGREES(ASIN($D$5/2000))))*COS(RADIANS(90-2*DEGREES(ASIN($D$5/2000)))))))</f>
        <v>2.9366868430011372</v>
      </c>
      <c r="AC1702">
        <f t="shared" si="175"/>
        <v>1700</v>
      </c>
      <c r="AD1702">
        <f t="shared" si="172"/>
        <v>1053.5653752852738</v>
      </c>
      <c r="AE1702">
        <v>0</v>
      </c>
      <c r="AF1702">
        <v>0</v>
      </c>
      <c r="AG1702">
        <f t="shared" si="173"/>
        <v>58.211669382948379</v>
      </c>
      <c r="AH1702">
        <f t="shared" si="170"/>
        <v>116.42333876589676</v>
      </c>
      <c r="AI1702">
        <f t="shared" si="174"/>
        <v>-26.423338765896759</v>
      </c>
      <c r="AJ1702">
        <f>(1/9.81)*(SQRT(9.81*2*Basic!$C$4)*SIN(RADIANS(AI1702))+(SQRT((SQRT(9.81*2*Basic!$C$4)*SIN(RADIANS(AI1702))*SQRT(9.81*2*Basic!$C$4)*SIN(RADIANS(AI1702)))-19.62*(-Basic!$C$3))))*SQRT(9.81*2*Basic!$C$4)*COS(RADIANS(AI1702))</f>
        <v>2.8726977280739794</v>
      </c>
    </row>
    <row r="1703" spans="6:36" x14ac:dyDescent="0.3">
      <c r="F1703" s="36">
        <f t="shared" si="171"/>
        <v>2.8675999125259497</v>
      </c>
      <c r="G1703" s="36">
        <f>Tool!$D$10+('Trajectory Map'!F1703*SIN(RADIANS(90-2*DEGREES(ASIN($D$5/2000))))/COS(RADIANS(90-2*DEGREES(ASIN($D$5/2000))))-('Trajectory Map'!F1703*'Trajectory Map'!F1703/((Tool!$D$9-Tool!$D$10)*4*COS(RADIANS(90-2*DEGREES(ASIN($D$5/2000))))*COS(RADIANS(90-2*DEGREES(ASIN($D$5/2000)))))))</f>
        <v>2.9439482410694442</v>
      </c>
      <c r="AC1703">
        <f t="shared" si="175"/>
        <v>1701</v>
      </c>
      <c r="AD1703">
        <f t="shared" si="172"/>
        <v>1051.9500938732788</v>
      </c>
      <c r="AE1703">
        <v>0</v>
      </c>
      <c r="AF1703">
        <v>0</v>
      </c>
      <c r="AG1703">
        <f t="shared" si="173"/>
        <v>58.266093846738144</v>
      </c>
      <c r="AH1703">
        <f t="shared" si="170"/>
        <v>116.53218769347629</v>
      </c>
      <c r="AI1703">
        <f t="shared" si="174"/>
        <v>-26.532187693476288</v>
      </c>
      <c r="AJ1703">
        <f>(1/9.81)*(SQRT(9.81*2*Basic!$C$4)*SIN(RADIANS(AI1703))+(SQRT((SQRT(9.81*2*Basic!$C$4)*SIN(RADIANS(AI1703))*SQRT(9.81*2*Basic!$C$4)*SIN(RADIANS(AI1703)))-19.62*(-Basic!$C$3))))*SQRT(9.81*2*Basic!$C$4)*COS(RADIANS(AI1703))</f>
        <v>2.8675999125259497</v>
      </c>
    </row>
    <row r="1704" spans="6:36" x14ac:dyDescent="0.3">
      <c r="F1704" s="36">
        <f t="shared" si="171"/>
        <v>2.8624930732550902</v>
      </c>
      <c r="G1704" s="36">
        <f>Tool!$D$10+('Trajectory Map'!F1704*SIN(RADIANS(90-2*DEGREES(ASIN($D$5/2000))))/COS(RADIANS(90-2*DEGREES(ASIN($D$5/2000))))-('Trajectory Map'!F1704*'Trajectory Map'!F1704/((Tool!$D$9-Tool!$D$10)*4*COS(RADIANS(90-2*DEGREES(ASIN($D$5/2000))))*COS(RADIANS(90-2*DEGREES(ASIN($D$5/2000)))))))</f>
        <v>2.9512033331829119</v>
      </c>
      <c r="AC1704">
        <f t="shared" si="175"/>
        <v>1702</v>
      </c>
      <c r="AD1704">
        <f t="shared" si="172"/>
        <v>1050.3313762808384</v>
      </c>
      <c r="AE1704">
        <v>0</v>
      </c>
      <c r="AF1704">
        <v>0</v>
      </c>
      <c r="AG1704">
        <f t="shared" si="173"/>
        <v>58.320602033206171</v>
      </c>
      <c r="AH1704">
        <f t="shared" si="170"/>
        <v>116.64120406641234</v>
      </c>
      <c r="AI1704">
        <f t="shared" si="174"/>
        <v>-26.641204066412342</v>
      </c>
      <c r="AJ1704">
        <f>(1/9.81)*(SQRT(9.81*2*Basic!$C$4)*SIN(RADIANS(AI1704))+(SQRT((SQRT(9.81*2*Basic!$C$4)*SIN(RADIANS(AI1704))*SQRT(9.81*2*Basic!$C$4)*SIN(RADIANS(AI1704)))-19.62*(-Basic!$C$3))))*SQRT(9.81*2*Basic!$C$4)*COS(RADIANS(AI1704))</f>
        <v>2.8624930732550902</v>
      </c>
    </row>
    <row r="1705" spans="6:36" x14ac:dyDescent="0.3">
      <c r="F1705" s="36">
        <f t="shared" si="171"/>
        <v>2.8573771866919078</v>
      </c>
      <c r="G1705" s="36">
        <f>Tool!$D$10+('Trajectory Map'!F1705*SIN(RADIANS(90-2*DEGREES(ASIN($D$5/2000))))/COS(RADIANS(90-2*DEGREES(ASIN($D$5/2000))))-('Trajectory Map'!F1705*'Trajectory Map'!F1705/((Tool!$D$9-Tool!$D$10)*4*COS(RADIANS(90-2*DEGREES(ASIN($D$5/2000))))*COS(RADIANS(90-2*DEGREES(ASIN($D$5/2000)))))))</f>
        <v>2.9584520510394543</v>
      </c>
      <c r="AC1705">
        <f t="shared" si="175"/>
        <v>1703</v>
      </c>
      <c r="AD1705">
        <f t="shared" si="172"/>
        <v>1048.7092065963757</v>
      </c>
      <c r="AE1705">
        <v>0</v>
      </c>
      <c r="AF1705">
        <v>0</v>
      </c>
      <c r="AG1705">
        <f t="shared" si="173"/>
        <v>58.375194379486445</v>
      </c>
      <c r="AH1705">
        <f t="shared" si="170"/>
        <v>116.75038875897289</v>
      </c>
      <c r="AI1705">
        <f t="shared" si="174"/>
        <v>-26.750388758972889</v>
      </c>
      <c r="AJ1705">
        <f>(1/9.81)*(SQRT(9.81*2*Basic!$C$4)*SIN(RADIANS(AI1705))+(SQRT((SQRT(9.81*2*Basic!$C$4)*SIN(RADIANS(AI1705))*SQRT(9.81*2*Basic!$C$4)*SIN(RADIANS(AI1705)))-19.62*(-Basic!$C$3))))*SQRT(9.81*2*Basic!$C$4)*COS(RADIANS(AI1705))</f>
        <v>2.8573771866919078</v>
      </c>
    </row>
    <row r="1706" spans="6:36" x14ac:dyDescent="0.3">
      <c r="F1706" s="36">
        <f t="shared" si="171"/>
        <v>2.8522522289548227</v>
      </c>
      <c r="G1706" s="36">
        <f>Tool!$D$10+('Trajectory Map'!F1706*SIN(RADIANS(90-2*DEGREES(ASIN($D$5/2000))))/COS(RADIANS(90-2*DEGREES(ASIN($D$5/2000))))-('Trajectory Map'!F1706*'Trajectory Map'!F1706/((Tool!$D$9-Tool!$D$10)*4*COS(RADIANS(90-2*DEGREES(ASIN($D$5/2000))))*COS(RADIANS(90-2*DEGREES(ASIN($D$5/2000)))))))</f>
        <v>2.9656943262425246</v>
      </c>
      <c r="AC1706">
        <f t="shared" si="175"/>
        <v>1704</v>
      </c>
      <c r="AD1706">
        <f t="shared" si="172"/>
        <v>1047.0835687756733</v>
      </c>
      <c r="AE1706">
        <v>0</v>
      </c>
      <c r="AF1706">
        <v>0</v>
      </c>
      <c r="AG1706">
        <f t="shared" si="173"/>
        <v>58.429871326404303</v>
      </c>
      <c r="AH1706">
        <f t="shared" si="170"/>
        <v>116.85974265280861</v>
      </c>
      <c r="AI1706">
        <f t="shared" si="174"/>
        <v>-26.859742652808606</v>
      </c>
      <c r="AJ1706">
        <f>(1/9.81)*(SQRT(9.81*2*Basic!$C$4)*SIN(RADIANS(AI1706))+(SQRT((SQRT(9.81*2*Basic!$C$4)*SIN(RADIANS(AI1706))*SQRT(9.81*2*Basic!$C$4)*SIN(RADIANS(AI1706)))-19.62*(-Basic!$C$3))))*SQRT(9.81*2*Basic!$C$4)*COS(RADIANS(AI1706))</f>
        <v>2.8522522289548227</v>
      </c>
    </row>
    <row r="1707" spans="6:36" x14ac:dyDescent="0.3">
      <c r="F1707" s="36">
        <f t="shared" si="171"/>
        <v>2.8471181758464228</v>
      </c>
      <c r="G1707" s="36">
        <f>Tool!$D$10+('Trajectory Map'!F1707*SIN(RADIANS(90-2*DEGREES(ASIN($D$5/2000))))/COS(RADIANS(90-2*DEGREES(ASIN($D$5/2000))))-('Trajectory Map'!F1707*'Trajectory Map'!F1707/((Tool!$D$9-Tool!$D$10)*4*COS(RADIANS(90-2*DEGREES(ASIN($D$5/2000))))*COS(RADIANS(90-2*DEGREES(ASIN($D$5/2000)))))))</f>
        <v>2.9729300902989331</v>
      </c>
      <c r="AC1707">
        <f t="shared" si="175"/>
        <v>1705</v>
      </c>
      <c r="AD1707">
        <f t="shared" si="172"/>
        <v>1045.4544466403115</v>
      </c>
      <c r="AE1707">
        <v>0</v>
      </c>
      <c r="AF1707">
        <v>0</v>
      </c>
      <c r="AG1707">
        <f t="shared" si="173"/>
        <v>58.484633318520373</v>
      </c>
      <c r="AH1707">
        <f t="shared" si="170"/>
        <v>116.96926663704075</v>
      </c>
      <c r="AI1707">
        <f t="shared" si="174"/>
        <v>-26.969266637040747</v>
      </c>
      <c r="AJ1707">
        <f>(1/9.81)*(SQRT(9.81*2*Basic!$C$4)*SIN(RADIANS(AI1707))+(SQRT((SQRT(9.81*2*Basic!$C$4)*SIN(RADIANS(AI1707))*SQRT(9.81*2*Basic!$C$4)*SIN(RADIANS(AI1707)))-19.62*(-Basic!$C$3))))*SQRT(9.81*2*Basic!$C$4)*COS(RADIANS(AI1707))</f>
        <v>2.8471181758464228</v>
      </c>
    </row>
    <row r="1708" spans="6:36" x14ac:dyDescent="0.3">
      <c r="F1708" s="36">
        <f t="shared" si="171"/>
        <v>2.8419750028496842</v>
      </c>
      <c r="G1708" s="36">
        <f>Tool!$D$10+('Trajectory Map'!F1708*SIN(RADIANS(90-2*DEGREES(ASIN($D$5/2000))))/COS(RADIANS(90-2*DEGREES(ASIN($D$5/2000))))-('Trajectory Map'!F1708*'Trajectory Map'!F1708/((Tool!$D$9-Tool!$D$10)*4*COS(RADIANS(90-2*DEGREES(ASIN($D$5/2000))))*COS(RADIANS(90-2*DEGREES(ASIN($D$5/2000)))))))</f>
        <v>2.980159274616577</v>
      </c>
      <c r="AC1708">
        <f t="shared" si="175"/>
        <v>1706</v>
      </c>
      <c r="AD1708">
        <f t="shared" si="172"/>
        <v>1043.8218238760867</v>
      </c>
      <c r="AE1708">
        <v>0</v>
      </c>
      <c r="AF1708">
        <v>0</v>
      </c>
      <c r="AG1708">
        <f t="shared" si="173"/>
        <v>58.539480804174907</v>
      </c>
      <c r="AH1708">
        <f t="shared" si="170"/>
        <v>117.07896160834981</v>
      </c>
      <c r="AI1708">
        <f t="shared" si="174"/>
        <v>-27.078961608349815</v>
      </c>
      <c r="AJ1708">
        <f>(1/9.81)*(SQRT(9.81*2*Basic!$C$4)*SIN(RADIANS(AI1708))+(SQRT((SQRT(9.81*2*Basic!$C$4)*SIN(RADIANS(AI1708))*SQRT(9.81*2*Basic!$C$4)*SIN(RADIANS(AI1708)))-19.62*(-Basic!$C$3))))*SQRT(9.81*2*Basic!$C$4)*COS(RADIANS(AI1708))</f>
        <v>2.8419750028496842</v>
      </c>
    </row>
    <row r="1709" spans="6:36" x14ac:dyDescent="0.3">
      <c r="F1709" s="36">
        <f t="shared" si="171"/>
        <v>2.8368226851241136</v>
      </c>
      <c r="G1709" s="36">
        <f>Tool!$D$10+('Trajectory Map'!F1709*SIN(RADIANS(90-2*DEGREES(ASIN($D$5/2000))))/COS(RADIANS(90-2*DEGREES(ASIN($D$5/2000))))-('Trajectory Map'!F1709*'Trajectory Map'!F1709/((Tool!$D$9-Tool!$D$10)*4*COS(RADIANS(90-2*DEGREES(ASIN($D$5/2000))))*COS(RADIANS(90-2*DEGREES(ASIN($D$5/2000)))))))</f>
        <v>2.9873818105021721</v>
      </c>
      <c r="AC1709">
        <f t="shared" si="175"/>
        <v>1707</v>
      </c>
      <c r="AD1709">
        <f t="shared" si="172"/>
        <v>1042.1856840314015</v>
      </c>
      <c r="AE1709">
        <v>0</v>
      </c>
      <c r="AF1709">
        <v>0</v>
      </c>
      <c r="AG1709">
        <f t="shared" si="173"/>
        <v>58.594414235533002</v>
      </c>
      <c r="AH1709">
        <f t="shared" si="170"/>
        <v>117.188828471066</v>
      </c>
      <c r="AI1709">
        <f t="shared" si="174"/>
        <v>-27.188828471066003</v>
      </c>
      <c r="AJ1709">
        <f>(1/9.81)*(SQRT(9.81*2*Basic!$C$4)*SIN(RADIANS(AI1709))+(SQRT((SQRT(9.81*2*Basic!$C$4)*SIN(RADIANS(AI1709))*SQRT(9.81*2*Basic!$C$4)*SIN(RADIANS(AI1709)))-19.62*(-Basic!$C$3))))*SQRT(9.81*2*Basic!$C$4)*COS(RADIANS(AI1709))</f>
        <v>2.8368226851241136</v>
      </c>
    </row>
    <row r="1710" spans="6:36" x14ac:dyDescent="0.3">
      <c r="F1710" s="36">
        <f t="shared" si="171"/>
        <v>2.8316611975018562</v>
      </c>
      <c r="G1710" s="36">
        <f>Tool!$D$10+('Trajectory Map'!F1710*SIN(RADIANS(90-2*DEGREES(ASIN($D$5/2000))))/COS(RADIANS(90-2*DEGREES(ASIN($D$5/2000))))-('Trajectory Map'!F1710*'Trajectory Map'!F1710/((Tool!$D$9-Tool!$D$10)*4*COS(RADIANS(90-2*DEGREES(ASIN($D$5/2000))))*COS(RADIANS(90-2*DEGREES(ASIN($D$5/2000)))))))</f>
        <v>2.9945976291589012</v>
      </c>
      <c r="AC1710">
        <f t="shared" si="175"/>
        <v>1708</v>
      </c>
      <c r="AD1710">
        <f t="shared" si="172"/>
        <v>1040.546010515633</v>
      </c>
      <c r="AE1710">
        <v>0</v>
      </c>
      <c r="AF1710">
        <v>0</v>
      </c>
      <c r="AG1710">
        <f t="shared" si="173"/>
        <v>58.649434068630306</v>
      </c>
      <c r="AH1710">
        <f t="shared" si="170"/>
        <v>117.29886813726061</v>
      </c>
      <c r="AI1710">
        <f t="shared" si="174"/>
        <v>-27.298868137260612</v>
      </c>
      <c r="AJ1710">
        <f>(1/9.81)*(SQRT(9.81*2*Basic!$C$4)*SIN(RADIANS(AI1710))+(SQRT((SQRT(9.81*2*Basic!$C$4)*SIN(RADIANS(AI1710))*SQRT(9.81*2*Basic!$C$4)*SIN(RADIANS(AI1710)))-19.62*(-Basic!$C$3))))*SQRT(9.81*2*Basic!$C$4)*COS(RADIANS(AI1710))</f>
        <v>2.8316611975018562</v>
      </c>
    </row>
    <row r="1711" spans="6:36" x14ac:dyDescent="0.3">
      <c r="F1711" s="36">
        <f t="shared" si="171"/>
        <v>2.8264905144837167</v>
      </c>
      <c r="G1711" s="36">
        <f>Tool!$D$10+('Trajectory Map'!F1711*SIN(RADIANS(90-2*DEGREES(ASIN($D$5/2000))))/COS(RADIANS(90-2*DEGREES(ASIN($D$5/2000))))-('Trajectory Map'!F1711*'Trajectory Map'!F1711/((Tool!$D$9-Tool!$D$10)*4*COS(RADIANS(90-2*DEGREES(ASIN($D$5/2000))))*COS(RADIANS(90-2*DEGREES(ASIN($D$5/2000)))))))</f>
        <v>3.0018066616840562</v>
      </c>
      <c r="AC1711">
        <f t="shared" si="175"/>
        <v>1709</v>
      </c>
      <c r="AD1711">
        <f t="shared" si="172"/>
        <v>1038.9027865974756</v>
      </c>
      <c r="AE1711">
        <v>0</v>
      </c>
      <c r="AF1711">
        <v>0</v>
      </c>
      <c r="AG1711">
        <f t="shared" si="173"/>
        <v>58.704540763419672</v>
      </c>
      <c r="AH1711">
        <f t="shared" si="170"/>
        <v>117.40908152683934</v>
      </c>
      <c r="AI1711">
        <f t="shared" si="174"/>
        <v>-27.409081526839344</v>
      </c>
      <c r="AJ1711">
        <f>(1/9.81)*(SQRT(9.81*2*Basic!$C$4)*SIN(RADIANS(AI1711))+(SQRT((SQRT(9.81*2*Basic!$C$4)*SIN(RADIANS(AI1711))*SQRT(9.81*2*Basic!$C$4)*SIN(RADIANS(AI1711)))-19.62*(-Basic!$C$3))))*SQRT(9.81*2*Basic!$C$4)*COS(RADIANS(AI1711))</f>
        <v>2.8264905144837167</v>
      </c>
    </row>
    <row r="1712" spans="6:36" x14ac:dyDescent="0.3">
      <c r="F1712" s="36">
        <f t="shared" si="171"/>
        <v>2.8213106102351433</v>
      </c>
      <c r="G1712" s="36">
        <f>Tool!$D$10+('Trajectory Map'!F1712*SIN(RADIANS(90-2*DEGREES(ASIN($D$5/2000))))/COS(RADIANS(90-2*DEGREES(ASIN($D$5/2000))))-('Trajectory Map'!F1712*'Trajectory Map'!F1712/((Tool!$D$9-Tool!$D$10)*4*COS(RADIANS(90-2*DEGREES(ASIN($D$5/2000))))*COS(RADIANS(90-2*DEGREES(ASIN($D$5/2000)))))))</f>
        <v>3.0090088390666052</v>
      </c>
      <c r="AC1712">
        <f t="shared" si="175"/>
        <v>1710</v>
      </c>
      <c r="AD1712">
        <f t="shared" si="172"/>
        <v>1037.2559954032563</v>
      </c>
      <c r="AE1712">
        <v>0</v>
      </c>
      <c r="AF1712">
        <v>0</v>
      </c>
      <c r="AG1712">
        <f t="shared" si="173"/>
        <v>58.759734783818324</v>
      </c>
      <c r="AH1712">
        <f t="shared" si="170"/>
        <v>117.51946956763665</v>
      </c>
      <c r="AI1712">
        <f t="shared" si="174"/>
        <v>-27.519469567636648</v>
      </c>
      <c r="AJ1712">
        <f>(1/9.81)*(SQRT(9.81*2*Basic!$C$4)*SIN(RADIANS(AI1712))+(SQRT((SQRT(9.81*2*Basic!$C$4)*SIN(RADIANS(AI1712))*SQRT(9.81*2*Basic!$C$4)*SIN(RADIANS(AI1712)))-19.62*(-Basic!$C$3))))*SQRT(9.81*2*Basic!$C$4)*COS(RADIANS(AI1712))</f>
        <v>2.8213106102351433</v>
      </c>
    </row>
    <row r="1713" spans="6:36" x14ac:dyDescent="0.3">
      <c r="F1713" s="36">
        <f t="shared" si="171"/>
        <v>2.8161214585821366</v>
      </c>
      <c r="G1713" s="36">
        <f>Tool!$D$10+('Trajectory Map'!F1713*SIN(RADIANS(90-2*DEGREES(ASIN($D$5/2000))))/COS(RADIANS(90-2*DEGREES(ASIN($D$5/2000))))-('Trajectory Map'!F1713*'Trajectory Map'!F1713/((Tool!$D$9-Tool!$D$10)*4*COS(RADIANS(90-2*DEGREES(ASIN($D$5/2000))))*COS(RADIANS(90-2*DEGREES(ASIN($D$5/2000)))))))</f>
        <v>3.0162040921847377</v>
      </c>
      <c r="AC1713">
        <f t="shared" si="175"/>
        <v>1711</v>
      </c>
      <c r="AD1713">
        <f t="shared" si="172"/>
        <v>1035.6056199152263</v>
      </c>
      <c r="AE1713">
        <v>0</v>
      </c>
      <c r="AF1713">
        <v>0</v>
      </c>
      <c r="AG1713">
        <f t="shared" si="173"/>
        <v>58.815016597755921</v>
      </c>
      <c r="AH1713">
        <f t="shared" si="170"/>
        <v>117.63003319551184</v>
      </c>
      <c r="AI1713">
        <f t="shared" si="174"/>
        <v>-27.630033195511842</v>
      </c>
      <c r="AJ1713">
        <f>(1/9.81)*(SQRT(9.81*2*Basic!$C$4)*SIN(RADIANS(AI1713))+(SQRT((SQRT(9.81*2*Basic!$C$4)*SIN(RADIANS(AI1713))*SQRT(9.81*2*Basic!$C$4)*SIN(RADIANS(AI1713)))-19.62*(-Basic!$C$3))))*SQRT(9.81*2*Basic!$C$4)*COS(RADIANS(AI1713))</f>
        <v>2.8161214585821366</v>
      </c>
    </row>
    <row r="1714" spans="6:36" x14ac:dyDescent="0.3">
      <c r="F1714" s="36">
        <f t="shared" si="171"/>
        <v>2.8109230330071027</v>
      </c>
      <c r="G1714" s="36">
        <f>Tool!$D$10+('Trajectory Map'!F1714*SIN(RADIANS(90-2*DEGREES(ASIN($D$5/2000))))/COS(RADIANS(90-2*DEGREES(ASIN($D$5/2000))))-('Trajectory Map'!F1714*'Trajectory Map'!F1714/((Tool!$D$9-Tool!$D$10)*4*COS(RADIANS(90-2*DEGREES(ASIN($D$5/2000))))*COS(RADIANS(90-2*DEGREES(ASIN($D$5/2000)))))))</f>
        <v>3.0233923518033432</v>
      </c>
      <c r="AC1714">
        <f t="shared" si="175"/>
        <v>1712</v>
      </c>
      <c r="AD1714">
        <f t="shared" si="172"/>
        <v>1033.9516429698247</v>
      </c>
      <c r="AE1714">
        <v>0</v>
      </c>
      <c r="AF1714">
        <v>0</v>
      </c>
      <c r="AG1714">
        <f t="shared" si="173"/>
        <v>58.870386677223166</v>
      </c>
      <c r="AH1714">
        <f t="shared" si="170"/>
        <v>117.74077335444633</v>
      </c>
      <c r="AI1714">
        <f t="shared" si="174"/>
        <v>-27.740773354446333</v>
      </c>
      <c r="AJ1714">
        <f>(1/9.81)*(SQRT(9.81*2*Basic!$C$4)*SIN(RADIANS(AI1714))+(SQRT((SQRT(9.81*2*Basic!$C$4)*SIN(RADIANS(AI1714))*SQRT(9.81*2*Basic!$C$4)*SIN(RADIANS(AI1714)))-19.62*(-Basic!$C$3))))*SQRT(9.81*2*Basic!$C$4)*COS(RADIANS(AI1714))</f>
        <v>2.8109230330071027</v>
      </c>
    </row>
    <row r="1715" spans="6:36" x14ac:dyDescent="0.3">
      <c r="F1715" s="36">
        <f t="shared" si="171"/>
        <v>2.8057153066446321</v>
      </c>
      <c r="G1715" s="36">
        <f>Tool!$D$10+('Trajectory Map'!F1715*SIN(RADIANS(90-2*DEGREES(ASIN($D$5/2000))))/COS(RADIANS(90-2*DEGREES(ASIN($D$5/2000))))-('Trajectory Map'!F1715*'Trajectory Map'!F1715/((Tool!$D$9-Tool!$D$10)*4*COS(RADIANS(90-2*DEGREES(ASIN($D$5/2000))))*COS(RADIANS(90-2*DEGREES(ASIN($D$5/2000)))))))</f>
        <v>3.0305735485714647</v>
      </c>
      <c r="AC1715">
        <f t="shared" si="175"/>
        <v>1713</v>
      </c>
      <c r="AD1715">
        <f t="shared" si="172"/>
        <v>1032.2940472559162</v>
      </c>
      <c r="AE1715">
        <v>0</v>
      </c>
      <c r="AF1715">
        <v>0</v>
      </c>
      <c r="AG1715">
        <f t="shared" si="173"/>
        <v>58.925845498321479</v>
      </c>
      <c r="AH1715">
        <f t="shared" si="170"/>
        <v>117.85169099664296</v>
      </c>
      <c r="AI1715">
        <f t="shared" si="174"/>
        <v>-27.851690996642958</v>
      </c>
      <c r="AJ1715">
        <f>(1/9.81)*(SQRT(9.81*2*Basic!$C$4)*SIN(RADIANS(AI1715))+(SQRT((SQRT(9.81*2*Basic!$C$4)*SIN(RADIANS(AI1715))*SQRT(9.81*2*Basic!$C$4)*SIN(RADIANS(AI1715)))-19.62*(-Basic!$C$3))))*SQRT(9.81*2*Basic!$C$4)*COS(RADIANS(AI1715))</f>
        <v>2.8057153066446321</v>
      </c>
    </row>
    <row r="1716" spans="6:36" x14ac:dyDescent="0.3">
      <c r="F1716" s="36">
        <f t="shared" si="171"/>
        <v>2.8004982522772313</v>
      </c>
      <c r="G1716" s="36">
        <f>Tool!$D$10+('Trajectory Map'!F1716*SIN(RADIANS(90-2*DEGREES(ASIN($D$5/2000))))/COS(RADIANS(90-2*DEGREES(ASIN($D$5/2000))))-('Trajectory Map'!F1716*'Trajectory Map'!F1716/((Tool!$D$9-Tool!$D$10)*4*COS(RADIANS(90-2*DEGREES(ASIN($D$5/2000))))*COS(RADIANS(90-2*DEGREES(ASIN($D$5/2000)))))))</f>
        <v>3.0377476130196825</v>
      </c>
      <c r="AC1716">
        <f t="shared" si="175"/>
        <v>1714</v>
      </c>
      <c r="AD1716">
        <f t="shared" si="172"/>
        <v>1030.6328153129998</v>
      </c>
      <c r="AE1716">
        <v>0</v>
      </c>
      <c r="AF1716">
        <v>0</v>
      </c>
      <c r="AG1716">
        <f t="shared" si="173"/>
        <v>58.981393541313096</v>
      </c>
      <c r="AH1716">
        <f t="shared" si="170"/>
        <v>117.96278708262619</v>
      </c>
      <c r="AI1716">
        <f t="shared" si="174"/>
        <v>-27.962787082626193</v>
      </c>
      <c r="AJ1716">
        <f>(1/9.81)*(SQRT(9.81*2*Basic!$C$4)*SIN(RADIANS(AI1716))+(SQRT((SQRT(9.81*2*Basic!$C$4)*SIN(RADIANS(AI1716))*SQRT(9.81*2*Basic!$C$4)*SIN(RADIANS(AI1716)))-19.62*(-Basic!$C$3))))*SQRT(9.81*2*Basic!$C$4)*COS(RADIANS(AI1716))</f>
        <v>2.8004982522772313</v>
      </c>
    </row>
    <row r="1717" spans="6:36" x14ac:dyDescent="0.3">
      <c r="F1717" s="36">
        <f t="shared" si="171"/>
        <v>2.7952718423309633</v>
      </c>
      <c r="G1717" s="36">
        <f>Tool!$D$10+('Trajectory Map'!F1717*SIN(RADIANS(90-2*DEGREES(ASIN($D$5/2000))))/COS(RADIANS(90-2*DEGREES(ASIN($D$5/2000))))-('Trajectory Map'!F1717*'Trajectory Map'!F1717/((Tool!$D$9-Tool!$D$10)*4*COS(RADIANS(90-2*DEGREES(ASIN($D$5/2000))))*COS(RADIANS(90-2*DEGREES(ASIN($D$5/2000)))))))</f>
        <v>3.0449144755574724</v>
      </c>
      <c r="AC1717">
        <f t="shared" si="175"/>
        <v>1715</v>
      </c>
      <c r="AD1717">
        <f t="shared" si="172"/>
        <v>1028.9679295293902</v>
      </c>
      <c r="AE1717">
        <v>0</v>
      </c>
      <c r="AF1717">
        <v>0</v>
      </c>
      <c r="AG1717">
        <f t="shared" si="173"/>
        <v>59.037031290672296</v>
      </c>
      <c r="AH1717">
        <f t="shared" si="170"/>
        <v>118.07406258134459</v>
      </c>
      <c r="AI1717">
        <f t="shared" si="174"/>
        <v>-28.074062581344592</v>
      </c>
      <c r="AJ1717">
        <f>(1/9.81)*(SQRT(9.81*2*Basic!$C$4)*SIN(RADIANS(AI1717))+(SQRT((SQRT(9.81*2*Basic!$C$4)*SIN(RADIANS(AI1717))*SQRT(9.81*2*Basic!$C$4)*SIN(RADIANS(AI1717)))-19.62*(-Basic!$C$3))))*SQRT(9.81*2*Basic!$C$4)*COS(RADIANS(AI1717))</f>
        <v>2.7952718423309633</v>
      </c>
    </row>
    <row r="1718" spans="6:36" x14ac:dyDescent="0.3">
      <c r="F1718" s="36">
        <f t="shared" si="171"/>
        <v>2.7900360488710456</v>
      </c>
      <c r="G1718" s="36">
        <f>Tool!$D$10+('Trajectory Map'!F1718*SIN(RADIANS(90-2*DEGREES(ASIN($D$5/2000))))/COS(RADIANS(90-2*DEGREES(ASIN($D$5/2000))))-('Trajectory Map'!F1718*'Trajectory Map'!F1718/((Tool!$D$9-Tool!$D$10)*4*COS(RADIANS(90-2*DEGREES(ASIN($D$5/2000))))*COS(RADIANS(90-2*DEGREES(ASIN($D$5/2000)))))))</f>
        <v>3.052074066470488</v>
      </c>
      <c r="AC1718">
        <f t="shared" si="175"/>
        <v>1716</v>
      </c>
      <c r="AD1718">
        <f t="shared" si="172"/>
        <v>1027.2993721403707</v>
      </c>
      <c r="AE1718">
        <v>0</v>
      </c>
      <c r="AF1718">
        <v>0</v>
      </c>
      <c r="AG1718">
        <f t="shared" si="173"/>
        <v>59.092759235137144</v>
      </c>
      <c r="AH1718">
        <f t="shared" si="170"/>
        <v>118.18551847027429</v>
      </c>
      <c r="AI1718">
        <f t="shared" si="174"/>
        <v>-28.185518470274289</v>
      </c>
      <c r="AJ1718">
        <f>(1/9.81)*(SQRT(9.81*2*Basic!$C$4)*SIN(RADIANS(AI1718))+(SQRT((SQRT(9.81*2*Basic!$C$4)*SIN(RADIANS(AI1718))*SQRT(9.81*2*Basic!$C$4)*SIN(RADIANS(AI1718)))-19.62*(-Basic!$C$3))))*SQRT(9.81*2*Basic!$C$4)*COS(RADIANS(AI1718))</f>
        <v>2.7900360488710456</v>
      </c>
    </row>
    <row r="1719" spans="6:36" x14ac:dyDescent="0.3">
      <c r="F1719" s="36">
        <f t="shared" si="171"/>
        <v>2.7847908435973592</v>
      </c>
      <c r="G1719" s="36">
        <f>Tool!$D$10+('Trajectory Map'!F1719*SIN(RADIANS(90-2*DEGREES(ASIN($D$5/2000))))/COS(RADIANS(90-2*DEGREES(ASIN($D$5/2000))))-('Trajectory Map'!F1719*'Trajectory Map'!F1719/((Tool!$D$9-Tool!$D$10)*4*COS(RADIANS(90-2*DEGREES(ASIN($D$5/2000))))*COS(RADIANS(90-2*DEGREES(ASIN($D$5/2000)))))))</f>
        <v>3.0592263159178215</v>
      </c>
      <c r="AC1719">
        <f t="shared" si="175"/>
        <v>1717</v>
      </c>
      <c r="AD1719">
        <f t="shared" si="172"/>
        <v>1025.6271252263173</v>
      </c>
      <c r="AE1719">
        <v>0</v>
      </c>
      <c r="AF1719">
        <v>0</v>
      </c>
      <c r="AG1719">
        <f t="shared" si="173"/>
        <v>59.14857786776227</v>
      </c>
      <c r="AH1719">
        <f t="shared" si="170"/>
        <v>118.29715573552454</v>
      </c>
      <c r="AI1719">
        <f t="shared" si="174"/>
        <v>-28.297155735524541</v>
      </c>
      <c r="AJ1719">
        <f>(1/9.81)*(SQRT(9.81*2*Basic!$C$4)*SIN(RADIANS(AI1719))+(SQRT((SQRT(9.81*2*Basic!$C$4)*SIN(RADIANS(AI1719))*SQRT(9.81*2*Basic!$C$4)*SIN(RADIANS(AI1719)))-19.62*(-Basic!$C$3))))*SQRT(9.81*2*Basic!$C$4)*COS(RADIANS(AI1719))</f>
        <v>2.7847908435973592</v>
      </c>
    </row>
    <row r="1720" spans="6:36" x14ac:dyDescent="0.3">
      <c r="F1720" s="36">
        <f t="shared" si="171"/>
        <v>2.779536197839902</v>
      </c>
      <c r="G1720" s="36">
        <f>Tool!$D$10+('Trajectory Map'!F1720*SIN(RADIANS(90-2*DEGREES(ASIN($D$5/2000))))/COS(RADIANS(90-2*DEGREES(ASIN($D$5/2000))))-('Trajectory Map'!F1720*'Trajectory Map'!F1720/((Tool!$D$9-Tool!$D$10)*4*COS(RADIANS(90-2*DEGREES(ASIN($D$5/2000))))*COS(RADIANS(90-2*DEGREES(ASIN($D$5/2000)))))))</f>
        <v>3.0663711539291829</v>
      </c>
      <c r="AC1720">
        <f t="shared" si="175"/>
        <v>1718</v>
      </c>
      <c r="AD1720">
        <f t="shared" si="172"/>
        <v>1023.9511707107913</v>
      </c>
      <c r="AE1720">
        <v>0</v>
      </c>
      <c r="AF1720">
        <v>0</v>
      </c>
      <c r="AG1720">
        <f t="shared" si="173"/>
        <v>59.204487685972389</v>
      </c>
      <c r="AH1720">
        <f t="shared" si="170"/>
        <v>118.40897537194478</v>
      </c>
      <c r="AI1720">
        <f t="shared" si="174"/>
        <v>-28.408975371944777</v>
      </c>
      <c r="AJ1720">
        <f>(1/9.81)*(SQRT(9.81*2*Basic!$C$4)*SIN(RADIANS(AI1720))+(SQRT((SQRT(9.81*2*Basic!$C$4)*SIN(RADIANS(AI1720))*SQRT(9.81*2*Basic!$C$4)*SIN(RADIANS(AI1720)))-19.62*(-Basic!$C$3))))*SQRT(9.81*2*Basic!$C$4)*COS(RADIANS(AI1720))</f>
        <v>2.779536197839902</v>
      </c>
    </row>
    <row r="1721" spans="6:36" x14ac:dyDescent="0.3">
      <c r="F1721" s="36">
        <f t="shared" si="171"/>
        <v>2.7742720825541491</v>
      </c>
      <c r="G1721" s="36">
        <f>Tool!$D$10+('Trajectory Map'!F1721*SIN(RADIANS(90-2*DEGREES(ASIN($D$5/2000))))/COS(RADIANS(90-2*DEGREES(ASIN($D$5/2000))))-('Trajectory Map'!F1721*'Trajectory Map'!F1721/((Tool!$D$9-Tool!$D$10)*4*COS(RADIANS(90-2*DEGREES(ASIN($D$5/2000))))*COS(RADIANS(90-2*DEGREES(ASIN($D$5/2000)))))))</f>
        <v>3.0735085104020645</v>
      </c>
      <c r="AC1721">
        <f t="shared" si="175"/>
        <v>1719</v>
      </c>
      <c r="AD1721">
        <f t="shared" si="172"/>
        <v>1022.2714903586033</v>
      </c>
      <c r="AE1721">
        <v>0</v>
      </c>
      <c r="AF1721">
        <v>0</v>
      </c>
      <c r="AG1721">
        <f t="shared" si="173"/>
        <v>59.26048919161672</v>
      </c>
      <c r="AH1721">
        <f t="shared" si="170"/>
        <v>118.52097838323344</v>
      </c>
      <c r="AI1721">
        <f t="shared" si="174"/>
        <v>-28.520978383233441</v>
      </c>
      <c r="AJ1721">
        <f>(1/9.81)*(SQRT(9.81*2*Basic!$C$4)*SIN(RADIANS(AI1721))+(SQRT((SQRT(9.81*2*Basic!$C$4)*SIN(RADIANS(AI1721))*SQRT(9.81*2*Basic!$C$4)*SIN(RADIANS(AI1721)))-19.62*(-Basic!$C$3))))*SQRT(9.81*2*Basic!$C$4)*COS(RADIANS(AI1721))</f>
        <v>2.7742720825541491</v>
      </c>
    </row>
    <row r="1722" spans="6:36" x14ac:dyDescent="0.3">
      <c r="F1722" s="36">
        <f t="shared" si="171"/>
        <v>2.7689984683163709</v>
      </c>
      <c r="G1722" s="36">
        <f>Tool!$D$10+('Trajectory Map'!F1722*SIN(RADIANS(90-2*DEGREES(ASIN($D$5/2000))))/COS(RADIANS(90-2*DEGREES(ASIN($D$5/2000))))-('Trajectory Map'!F1722*'Trajectory Map'!F1722/((Tool!$D$9-Tool!$D$10)*4*COS(RADIANS(90-2*DEGREES(ASIN($D$5/2000))))*COS(RADIANS(90-2*DEGREES(ASIN($D$5/2000)))))))</f>
        <v>3.0806383150988097</v>
      </c>
      <c r="AC1722">
        <f t="shared" si="175"/>
        <v>1720</v>
      </c>
      <c r="AD1722">
        <f t="shared" si="172"/>
        <v>1020.5880657738459</v>
      </c>
      <c r="AE1722">
        <v>0</v>
      </c>
      <c r="AF1722">
        <v>0</v>
      </c>
      <c r="AG1722">
        <f t="shared" si="173"/>
        <v>59.316582891024183</v>
      </c>
      <c r="AH1722">
        <f t="shared" si="170"/>
        <v>118.63316578204837</v>
      </c>
      <c r="AI1722">
        <f t="shared" si="174"/>
        <v>-28.633165782048366</v>
      </c>
      <c r="AJ1722">
        <f>(1/9.81)*(SQRT(9.81*2*Basic!$C$4)*SIN(RADIANS(AI1722))+(SQRT((SQRT(9.81*2*Basic!$C$4)*SIN(RADIANS(AI1722))*SQRT(9.81*2*Basic!$C$4)*SIN(RADIANS(AI1722)))-19.62*(-Basic!$C$3))))*SQRT(9.81*2*Basic!$C$4)*COS(RADIANS(AI1722))</f>
        <v>2.7689984683163709</v>
      </c>
    </row>
    <row r="1723" spans="6:36" x14ac:dyDescent="0.3">
      <c r="F1723" s="36">
        <f t="shared" si="171"/>
        <v>2.7637153253188482</v>
      </c>
      <c r="G1723" s="36">
        <f>Tool!$D$10+('Trajectory Map'!F1723*SIN(RADIANS(90-2*DEGREES(ASIN($D$5/2000))))/COS(RADIANS(90-2*DEGREES(ASIN($D$5/2000))))-('Trajectory Map'!F1723*'Trajectory Map'!F1723/((Tool!$D$9-Tool!$D$10)*4*COS(RADIANS(90-2*DEGREES(ASIN($D$5/2000))))*COS(RADIANS(90-2*DEGREES(ASIN($D$5/2000)))))))</f>
        <v>3.0877604976436586</v>
      </c>
      <c r="AC1723">
        <f t="shared" si="175"/>
        <v>1721</v>
      </c>
      <c r="AD1723">
        <f t="shared" si="172"/>
        <v>1018.900878397894</v>
      </c>
      <c r="AE1723">
        <v>0</v>
      </c>
      <c r="AF1723">
        <v>0</v>
      </c>
      <c r="AG1723">
        <f t="shared" si="173"/>
        <v>59.372769295059641</v>
      </c>
      <c r="AH1723">
        <f t="shared" si="170"/>
        <v>118.74553859011928</v>
      </c>
      <c r="AI1723">
        <f t="shared" si="174"/>
        <v>-28.745538590119281</v>
      </c>
      <c r="AJ1723">
        <f>(1/9.81)*(SQRT(9.81*2*Basic!$C$4)*SIN(RADIANS(AI1723))+(SQRT((SQRT(9.81*2*Basic!$C$4)*SIN(RADIANS(AI1723))*SQRT(9.81*2*Basic!$C$4)*SIN(RADIANS(AI1723)))-19.62*(-Basic!$C$3))))*SQRT(9.81*2*Basic!$C$4)*COS(RADIANS(AI1723))</f>
        <v>2.7637153253188482</v>
      </c>
    </row>
    <row r="1724" spans="6:36" x14ac:dyDescent="0.3">
      <c r="F1724" s="36">
        <f t="shared" si="171"/>
        <v>2.7584226233650244</v>
      </c>
      <c r="G1724" s="36">
        <f>Tool!$D$10+('Trajectory Map'!F1724*SIN(RADIANS(90-2*DEGREES(ASIN($D$5/2000))))/COS(RADIANS(90-2*DEGREES(ASIN($D$5/2000))))-('Trajectory Map'!F1724*'Trajectory Map'!F1724/((Tool!$D$9-Tool!$D$10)*4*COS(RADIANS(90-2*DEGREES(ASIN($D$5/2000))))*COS(RADIANS(90-2*DEGREES(ASIN($D$5/2000)))))))</f>
        <v>3.0948749875197277</v>
      </c>
      <c r="AC1724">
        <f t="shared" si="175"/>
        <v>1722</v>
      </c>
      <c r="AD1724">
        <f t="shared" si="172"/>
        <v>1017.2099095073741</v>
      </c>
      <c r="AE1724">
        <v>0</v>
      </c>
      <c r="AF1724">
        <v>0</v>
      </c>
      <c r="AG1724">
        <f t="shared" si="173"/>
        <v>59.429048919180907</v>
      </c>
      <c r="AH1724">
        <f t="shared" si="170"/>
        <v>118.85809783836181</v>
      </c>
      <c r="AI1724">
        <f t="shared" si="174"/>
        <v>-28.858097838361815</v>
      </c>
      <c r="AJ1724">
        <f>(1/9.81)*(SQRT(9.81*2*Basic!$C$4)*SIN(RADIANS(AI1724))+(SQRT((SQRT(9.81*2*Basic!$C$4)*SIN(RADIANS(AI1724))*SQRT(9.81*2*Basic!$C$4)*SIN(RADIANS(AI1724)))-19.62*(-Basic!$C$3))))*SQRT(9.81*2*Basic!$C$4)*COS(RADIANS(AI1724))</f>
        <v>2.7584226233650244</v>
      </c>
    </row>
    <row r="1725" spans="6:36" x14ac:dyDescent="0.3">
      <c r="F1725" s="36">
        <f t="shared" si="171"/>
        <v>2.7531203318645745</v>
      </c>
      <c r="G1725" s="36">
        <f>Tool!$D$10+('Trajectory Map'!F1725*SIN(RADIANS(90-2*DEGREES(ASIN($D$5/2000))))/COS(RADIANS(90-2*DEGREES(ASIN($D$5/2000))))-('Trajectory Map'!F1725*'Trajectory Map'!F1725/((Tool!$D$9-Tool!$D$10)*4*COS(RADIANS(90-2*DEGREES(ASIN($D$5/2000))))*COS(RADIANS(90-2*DEGREES(ASIN($D$5/2000)))))))</f>
        <v>3.1019817140659374</v>
      </c>
      <c r="AC1725">
        <f t="shared" si="175"/>
        <v>1723</v>
      </c>
      <c r="AD1725">
        <f t="shared" si="172"/>
        <v>1015.5151402120995</v>
      </c>
      <c r="AE1725">
        <v>0</v>
      </c>
      <c r="AF1725">
        <v>0</v>
      </c>
      <c r="AG1725">
        <f t="shared" si="173"/>
        <v>59.48542228349681</v>
      </c>
      <c r="AH1725">
        <f t="shared" si="170"/>
        <v>118.97084456699362</v>
      </c>
      <c r="AI1725">
        <f t="shared" si="174"/>
        <v>-28.97084456699362</v>
      </c>
      <c r="AJ1725">
        <f>(1/9.81)*(SQRT(9.81*2*Basic!$C$4)*SIN(RADIANS(AI1725))+(SQRT((SQRT(9.81*2*Basic!$C$4)*SIN(RADIANS(AI1725))*SQRT(9.81*2*Basic!$C$4)*SIN(RADIANS(AI1725)))-19.62*(-Basic!$C$3))))*SQRT(9.81*2*Basic!$C$4)*COS(RADIANS(AI1725))</f>
        <v>2.7531203318645745</v>
      </c>
    </row>
    <row r="1726" spans="6:36" x14ac:dyDescent="0.3">
      <c r="F1726" s="36">
        <f t="shared" si="171"/>
        <v>2.7478084198284067</v>
      </c>
      <c r="G1726" s="36">
        <f>Tool!$D$10+('Trajectory Map'!F1726*SIN(RADIANS(90-2*DEGREES(ASIN($D$5/2000))))/COS(RADIANS(90-2*DEGREES(ASIN($D$5/2000))))-('Trajectory Map'!F1726*'Trajectory Map'!F1726/((Tool!$D$9-Tool!$D$10)*4*COS(RADIANS(90-2*DEGREES(ASIN($D$5/2000))))*COS(RADIANS(90-2*DEGREES(ASIN($D$5/2000)))))))</f>
        <v>3.1090806064738654</v>
      </c>
      <c r="AC1726">
        <f t="shared" si="175"/>
        <v>1724</v>
      </c>
      <c r="AD1726">
        <f t="shared" si="172"/>
        <v>1013.8165514529736</v>
      </c>
      <c r="AE1726">
        <v>0</v>
      </c>
      <c r="AF1726">
        <v>0</v>
      </c>
      <c r="AG1726">
        <f t="shared" si="173"/>
        <v>59.541889912825987</v>
      </c>
      <c r="AH1726">
        <f t="shared" si="170"/>
        <v>119.08377982565197</v>
      </c>
      <c r="AI1726">
        <f t="shared" si="174"/>
        <v>-29.083779825651973</v>
      </c>
      <c r="AJ1726">
        <f>(1/9.81)*(SQRT(9.81*2*Basic!$C$4)*SIN(RADIANS(AI1726))+(SQRT((SQRT(9.81*2*Basic!$C$4)*SIN(RADIANS(AI1726))*SQRT(9.81*2*Basic!$C$4)*SIN(RADIANS(AI1726)))-19.62*(-Basic!$C$3))))*SQRT(9.81*2*Basic!$C$4)*COS(RADIANS(AI1726))</f>
        <v>2.7478084198284067</v>
      </c>
    </row>
    <row r="1727" spans="6:36" x14ac:dyDescent="0.3">
      <c r="F1727" s="36">
        <f t="shared" si="171"/>
        <v>2.7424868558635582</v>
      </c>
      <c r="G1727" s="36">
        <f>Tool!$D$10+('Trajectory Map'!F1727*SIN(RADIANS(90-2*DEGREES(ASIN($D$5/2000))))/COS(RADIANS(90-2*DEGREES(ASIN($D$5/2000))))-('Trajectory Map'!F1727*'Trajectory Map'!F1727/((Tool!$D$9-Tool!$D$10)*4*COS(RADIANS(90-2*DEGREES(ASIN($D$5/2000))))*COS(RADIANS(90-2*DEGREES(ASIN($D$5/2000)))))))</f>
        <v>3.116171593784578</v>
      </c>
      <c r="AC1727">
        <f t="shared" si="175"/>
        <v>1725</v>
      </c>
      <c r="AD1727">
        <f t="shared" si="172"/>
        <v>1012.1141239998581</v>
      </c>
      <c r="AE1727">
        <v>0</v>
      </c>
      <c r="AF1727">
        <v>0</v>
      </c>
      <c r="AG1727">
        <f t="shared" si="173"/>
        <v>59.598452336756985</v>
      </c>
      <c r="AH1727">
        <f t="shared" si="170"/>
        <v>119.19690467351397</v>
      </c>
      <c r="AI1727">
        <f t="shared" si="174"/>
        <v>-29.19690467351397</v>
      </c>
      <c r="AJ1727">
        <f>(1/9.81)*(SQRT(9.81*2*Basic!$C$4)*SIN(RADIANS(AI1727))+(SQRT((SQRT(9.81*2*Basic!$C$4)*SIN(RADIANS(AI1727))*SQRT(9.81*2*Basic!$C$4)*SIN(RADIANS(AI1727)))-19.62*(-Basic!$C$3))))*SQRT(9.81*2*Basic!$C$4)*COS(RADIANS(AI1727))</f>
        <v>2.7424868558635582</v>
      </c>
    </row>
    <row r="1728" spans="6:36" x14ac:dyDescent="0.3">
      <c r="F1728" s="36">
        <f t="shared" si="171"/>
        <v>2.7371556081680399</v>
      </c>
      <c r="G1728" s="36">
        <f>Tool!$D$10+('Trajectory Map'!F1728*SIN(RADIANS(90-2*DEGREES(ASIN($D$5/2000))))/COS(RADIANS(90-2*DEGREES(ASIN($D$5/2000))))-('Trajectory Map'!F1728*'Trajectory Map'!F1728/((Tool!$D$9-Tool!$D$10)*4*COS(RADIANS(90-2*DEGREES(ASIN($D$5/2000))))*COS(RADIANS(90-2*DEGREES(ASIN($D$5/2000)))))))</f>
        <v>3.1232546048853544</v>
      </c>
      <c r="AC1728">
        <f t="shared" si="175"/>
        <v>1726</v>
      </c>
      <c r="AD1728">
        <f t="shared" si="172"/>
        <v>1010.4078384494055</v>
      </c>
      <c r="AE1728">
        <v>0</v>
      </c>
      <c r="AF1728">
        <v>0</v>
      </c>
      <c r="AG1728">
        <f t="shared" si="173"/>
        <v>59.655110089708941</v>
      </c>
      <c r="AH1728">
        <f t="shared" si="170"/>
        <v>119.31022017941788</v>
      </c>
      <c r="AI1728">
        <f t="shared" si="174"/>
        <v>-29.310220179417882</v>
      </c>
      <c r="AJ1728">
        <f>(1/9.81)*(SQRT(9.81*2*Basic!$C$4)*SIN(RADIANS(AI1728))+(SQRT((SQRT(9.81*2*Basic!$C$4)*SIN(RADIANS(AI1728))*SQRT(9.81*2*Basic!$C$4)*SIN(RADIANS(AI1728)))-19.62*(-Basic!$C$3))))*SQRT(9.81*2*Basic!$C$4)*COS(RADIANS(AI1728))</f>
        <v>2.7371556081680399</v>
      </c>
    </row>
    <row r="1729" spans="6:36" x14ac:dyDescent="0.3">
      <c r="F1729" s="36">
        <f t="shared" si="171"/>
        <v>2.7318146445255707</v>
      </c>
      <c r="G1729" s="36">
        <f>Tool!$D$10+('Trajectory Map'!F1729*SIN(RADIANS(90-2*DEGREES(ASIN($D$5/2000))))/COS(RADIANS(90-2*DEGREES(ASIN($D$5/2000))))-('Trajectory Map'!F1729*'Trajectory Map'!F1729/((Tool!$D$9-Tool!$D$10)*4*COS(RADIANS(90-2*DEGREES(ASIN($D$5/2000))))*COS(RADIANS(90-2*DEGREES(ASIN($D$5/2000)))))))</f>
        <v>3.1303295685063928</v>
      </c>
      <c r="AC1729">
        <f t="shared" si="175"/>
        <v>1727</v>
      </c>
      <c r="AD1729">
        <f t="shared" si="172"/>
        <v>1008.6976752228588</v>
      </c>
      <c r="AE1729">
        <v>0</v>
      </c>
      <c r="AF1729">
        <v>0</v>
      </c>
      <c r="AG1729">
        <f t="shared" si="173"/>
        <v>59.711863710993612</v>
      </c>
      <c r="AH1729">
        <f t="shared" si="170"/>
        <v>119.42372742198722</v>
      </c>
      <c r="AI1729">
        <f t="shared" si="174"/>
        <v>-29.423727421987223</v>
      </c>
      <c r="AJ1729">
        <f>(1/9.81)*(SQRT(9.81*2*Basic!$C$4)*SIN(RADIANS(AI1729))+(SQRT((SQRT(9.81*2*Basic!$C$4)*SIN(RADIANS(AI1729))*SQRT(9.81*2*Basic!$C$4)*SIN(RADIANS(AI1729)))-19.62*(-Basic!$C$3))))*SQRT(9.81*2*Basic!$C$4)*COS(RADIANS(AI1729))</f>
        <v>2.7318146445255707</v>
      </c>
    </row>
    <row r="1730" spans="6:36" x14ac:dyDescent="0.3">
      <c r="F1730" s="36">
        <f t="shared" si="171"/>
        <v>2.7264639323002364</v>
      </c>
      <c r="G1730" s="36">
        <f>Tool!$D$10+('Trajectory Map'!F1730*SIN(RADIANS(90-2*DEGREES(ASIN($D$5/2000))))/COS(RADIANS(90-2*DEGREES(ASIN($D$5/2000))))-('Trajectory Map'!F1730*'Trajectory Map'!F1730/((Tool!$D$9-Tool!$D$10)*4*COS(RADIANS(90-2*DEGREES(ASIN($D$5/2000))))*COS(RADIANS(90-2*DEGREES(ASIN($D$5/2000)))))))</f>
        <v>3.1373964132174286</v>
      </c>
      <c r="AC1730">
        <f t="shared" si="175"/>
        <v>1728</v>
      </c>
      <c r="AD1730">
        <f t="shared" si="172"/>
        <v>1006.983614563812</v>
      </c>
      <c r="AE1730">
        <v>0</v>
      </c>
      <c r="AF1730">
        <v>0</v>
      </c>
      <c r="AG1730">
        <f t="shared" si="173"/>
        <v>59.768713744878184</v>
      </c>
      <c r="AH1730">
        <f t="shared" si="170"/>
        <v>119.53742748975637</v>
      </c>
      <c r="AI1730">
        <f t="shared" si="174"/>
        <v>-29.537427489756368</v>
      </c>
      <c r="AJ1730">
        <f>(1/9.81)*(SQRT(9.81*2*Basic!$C$4)*SIN(RADIANS(AI1730))+(SQRT((SQRT(9.81*2*Basic!$C$4)*SIN(RADIANS(AI1730))*SQRT(9.81*2*Basic!$C$4)*SIN(RADIANS(AI1730)))-19.62*(-Basic!$C$3))))*SQRT(9.81*2*Basic!$C$4)*COS(RADIANS(AI1730))</f>
        <v>2.7264639323002364</v>
      </c>
    </row>
    <row r="1731" spans="6:36" x14ac:dyDescent="0.3">
      <c r="F1731" s="36">
        <f t="shared" si="171"/>
        <v>2.7211034384310686</v>
      </c>
      <c r="G1731" s="36">
        <f>Tool!$D$10+('Trajectory Map'!F1731*SIN(RADIANS(90-2*DEGREES(ASIN($D$5/2000))))/COS(RADIANS(90-2*DEGREES(ASIN($D$5/2000))))-('Trajectory Map'!F1731*'Trajectory Map'!F1731/((Tool!$D$9-Tool!$D$10)*4*COS(RADIANS(90-2*DEGREES(ASIN($D$5/2000))))*COS(RADIANS(90-2*DEGREES(ASIN($D$5/2000)))))))</f>
        <v>3.1444550674242979</v>
      </c>
      <c r="AC1731">
        <f t="shared" si="175"/>
        <v>1729</v>
      </c>
      <c r="AD1731">
        <f t="shared" si="172"/>
        <v>1005.2656365359358</v>
      </c>
      <c r="AE1731">
        <v>0</v>
      </c>
      <c r="AF1731">
        <v>0</v>
      </c>
      <c r="AG1731">
        <f t="shared" si="173"/>
        <v>59.825660740649276</v>
      </c>
      <c r="AH1731">
        <f t="shared" ref="AH1731:AH1794" si="176">AG1731*2</f>
        <v>119.65132148129855</v>
      </c>
      <c r="AI1731">
        <f t="shared" si="174"/>
        <v>-29.651321481298552</v>
      </c>
      <c r="AJ1731">
        <f>(1/9.81)*(SQRT(9.81*2*Basic!$C$4)*SIN(RADIANS(AI1731))+(SQRT((SQRT(9.81*2*Basic!$C$4)*SIN(RADIANS(AI1731))*SQRT(9.81*2*Basic!$C$4)*SIN(RADIANS(AI1731)))-19.62*(-Basic!$C$3))))*SQRT(9.81*2*Basic!$C$4)*COS(RADIANS(AI1731))</f>
        <v>2.7211034384310686</v>
      </c>
    </row>
    <row r="1732" spans="6:36" x14ac:dyDescent="0.3">
      <c r="F1732" s="36">
        <f t="shared" ref="F1732:F1795" si="177">AJ1732</f>
        <v>2.7157331294265101</v>
      </c>
      <c r="G1732" s="36">
        <f>Tool!$D$10+('Trajectory Map'!F1732*SIN(RADIANS(90-2*DEGREES(ASIN($D$5/2000))))/COS(RADIANS(90-2*DEGREES(ASIN($D$5/2000))))-('Trajectory Map'!F1732*'Trajectory Map'!F1732/((Tool!$D$9-Tool!$D$10)*4*COS(RADIANS(90-2*DEGREES(ASIN($D$5/2000))))*COS(RADIANS(90-2*DEGREES(ASIN($D$5/2000)))))))</f>
        <v>3.1515054593654446</v>
      </c>
      <c r="AC1732">
        <f t="shared" si="175"/>
        <v>1730</v>
      </c>
      <c r="AD1732">
        <f t="shared" ref="AD1732:AD1795" si="178">SQRT($AB$7-(AC1732*AC1732))</f>
        <v>1003.5437210206638</v>
      </c>
      <c r="AE1732">
        <v>0</v>
      </c>
      <c r="AF1732">
        <v>0</v>
      </c>
      <c r="AG1732">
        <f t="shared" ref="AG1732:AG1795" si="179">DEGREES(ASIN(AC1732/2000))</f>
        <v>59.882705252677944</v>
      </c>
      <c r="AH1732">
        <f t="shared" si="176"/>
        <v>119.76541050535589</v>
      </c>
      <c r="AI1732">
        <f t="shared" ref="AI1732:AI1795" si="180">90-AH1732</f>
        <v>-29.765410505355888</v>
      </c>
      <c r="AJ1732">
        <f>(1/9.81)*(SQRT(9.81*2*Basic!$C$4)*SIN(RADIANS(AI1732))+(SQRT((SQRT(9.81*2*Basic!$C$4)*SIN(RADIANS(AI1732))*SQRT(9.81*2*Basic!$C$4)*SIN(RADIANS(AI1732)))-19.62*(-Basic!$C$3))))*SQRT(9.81*2*Basic!$C$4)*COS(RADIANS(AI1732))</f>
        <v>2.7157331294265101</v>
      </c>
    </row>
    <row r="1733" spans="6:36" x14ac:dyDescent="0.3">
      <c r="F1733" s="36">
        <f t="shared" si="177"/>
        <v>2.7103529713588217</v>
      </c>
      <c r="G1733" s="36">
        <f>Tool!$D$10+('Trajectory Map'!F1733*SIN(RADIANS(90-2*DEGREES(ASIN($D$5/2000))))/COS(RADIANS(90-2*DEGREES(ASIN($D$5/2000))))-('Trajectory Map'!F1733*'Trajectory Map'!F1733/((Tool!$D$9-Tool!$D$10)*4*COS(RADIANS(90-2*DEGREES(ASIN($D$5/2000))))*COS(RADIANS(90-2*DEGREES(ASIN($D$5/2000)))))))</f>
        <v>3.1585475171083432</v>
      </c>
      <c r="AC1733">
        <f t="shared" ref="AC1733:AC1796" si="181">AC1732+1</f>
        <v>1731</v>
      </c>
      <c r="AD1733">
        <f t="shared" si="178"/>
        <v>1001.8178477148429</v>
      </c>
      <c r="AE1733">
        <v>0</v>
      </c>
      <c r="AF1733">
        <v>0</v>
      </c>
      <c r="AG1733">
        <f t="shared" si="179"/>
        <v>59.939847840485754</v>
      </c>
      <c r="AH1733">
        <f t="shared" si="176"/>
        <v>119.87969568097151</v>
      </c>
      <c r="AI1733">
        <f t="shared" si="180"/>
        <v>-29.879695680971508</v>
      </c>
      <c r="AJ1733">
        <f>(1/9.81)*(SQRT(9.81*2*Basic!$C$4)*SIN(RADIANS(AI1733))+(SQRT((SQRT(9.81*2*Basic!$C$4)*SIN(RADIANS(AI1733))*SQRT(9.81*2*Basic!$C$4)*SIN(RADIANS(AI1733)))-19.62*(-Basic!$C$3))))*SQRT(9.81*2*Basic!$C$4)*COS(RADIANS(AI1733))</f>
        <v>2.7103529713588217</v>
      </c>
    </row>
    <row r="1734" spans="6:36" x14ac:dyDescent="0.3">
      <c r="F1734" s="36">
        <f t="shared" si="177"/>
        <v>2.7049629298583659</v>
      </c>
      <c r="G1734" s="36">
        <f>Tool!$D$10+('Trajectory Map'!F1734*SIN(RADIANS(90-2*DEGREES(ASIN($D$5/2000))))/COS(RADIANS(90-2*DEGREES(ASIN($D$5/2000))))-('Trajectory Map'!F1734*'Trajectory Map'!F1734/((Tool!$D$9-Tool!$D$10)*4*COS(RADIANS(90-2*DEGREES(ASIN($D$5/2000))))*COS(RADIANS(90-2*DEGREES(ASIN($D$5/2000)))))))</f>
        <v>3.1655811685458719</v>
      </c>
      <c r="AC1734">
        <f t="shared" si="181"/>
        <v>1732</v>
      </c>
      <c r="AD1734">
        <f t="shared" si="178"/>
        <v>1000.0879961283407</v>
      </c>
      <c r="AE1734">
        <v>0</v>
      </c>
      <c r="AF1734">
        <v>0</v>
      </c>
      <c r="AG1734">
        <f t="shared" si="179"/>
        <v>59.997089068811974</v>
      </c>
      <c r="AH1734">
        <f t="shared" si="176"/>
        <v>119.99417813762395</v>
      </c>
      <c r="AI1734">
        <f t="shared" si="180"/>
        <v>-29.994178137623948</v>
      </c>
      <c r="AJ1734">
        <f>(1/9.81)*(SQRT(9.81*2*Basic!$C$4)*SIN(RADIANS(AI1734))+(SQRT((SQRT(9.81*2*Basic!$C$4)*SIN(RADIANS(AI1734))*SQRT(9.81*2*Basic!$C$4)*SIN(RADIANS(AI1734)))-19.62*(-Basic!$C$3))))*SQRT(9.81*2*Basic!$C$4)*COS(RADIANS(AI1734))</f>
        <v>2.7049629298583659</v>
      </c>
    </row>
    <row r="1735" spans="6:36" x14ac:dyDescent="0.3">
      <c r="F1735" s="36">
        <f t="shared" si="177"/>
        <v>2.6995629701078139</v>
      </c>
      <c r="G1735" s="36">
        <f>Tool!$D$10+('Trajectory Map'!F1735*SIN(RADIANS(90-2*DEGREES(ASIN($D$5/2000))))/COS(RADIANS(90-2*DEGREES(ASIN($D$5/2000))))-('Trajectory Map'!F1735*'Trajectory Map'!F1735/((Tool!$D$9-Tool!$D$10)*4*COS(RADIANS(90-2*DEGREES(ASIN($D$5/2000))))*COS(RADIANS(90-2*DEGREES(ASIN($D$5/2000)))))))</f>
        <v>3.1726063413926098</v>
      </c>
      <c r="AC1735">
        <f t="shared" si="181"/>
        <v>1733</v>
      </c>
      <c r="AD1735">
        <f t="shared" si="178"/>
        <v>998.35414558161676</v>
      </c>
      <c r="AE1735">
        <v>0</v>
      </c>
      <c r="AF1735">
        <v>0</v>
      </c>
      <c r="AG1735">
        <f t="shared" si="179"/>
        <v>60.054429507681995</v>
      </c>
      <c r="AH1735">
        <f t="shared" si="176"/>
        <v>120.10885901536399</v>
      </c>
      <c r="AI1735">
        <f t="shared" si="180"/>
        <v>-30.10885901536399</v>
      </c>
      <c r="AJ1735">
        <f>(1/9.81)*(SQRT(9.81*2*Basic!$C$4)*SIN(RADIANS(AI1735))+(SQRT((SQRT(9.81*2*Basic!$C$4)*SIN(RADIANS(AI1735))*SQRT(9.81*2*Basic!$C$4)*SIN(RADIANS(AI1735)))-19.62*(-Basic!$C$3))))*SQRT(9.81*2*Basic!$C$4)*COS(RADIANS(AI1735))</f>
        <v>2.6995629701078139</v>
      </c>
    </row>
    <row r="1736" spans="6:36" x14ac:dyDescent="0.3">
      <c r="F1736" s="36">
        <f t="shared" si="177"/>
        <v>2.6941530568362482</v>
      </c>
      <c r="G1736" s="36">
        <f>Tool!$D$10+('Trajectory Map'!F1736*SIN(RADIANS(90-2*DEGREES(ASIN($D$5/2000))))/COS(RADIANS(90-2*DEGREES(ASIN($D$5/2000))))-('Trajectory Map'!F1736*'Trajectory Map'!F1736/((Tool!$D$9-Tool!$D$10)*4*COS(RADIANS(90-2*DEGREES(ASIN($D$5/2000))))*COS(RADIANS(90-2*DEGREES(ASIN($D$5/2000)))))))</f>
        <v>3.1796229631810657</v>
      </c>
      <c r="AC1736">
        <f t="shared" si="181"/>
        <v>1734</v>
      </c>
      <c r="AD1736">
        <f t="shared" si="178"/>
        <v>996.61627520324998</v>
      </c>
      <c r="AE1736">
        <v>0</v>
      </c>
      <c r="AF1736">
        <v>0</v>
      </c>
      <c r="AG1736">
        <f t="shared" si="179"/>
        <v>60.111869732476691</v>
      </c>
      <c r="AH1736">
        <f t="shared" si="176"/>
        <v>120.22373946495338</v>
      </c>
      <c r="AI1736">
        <f t="shared" si="180"/>
        <v>-30.223739464953383</v>
      </c>
      <c r="AJ1736">
        <f>(1/9.81)*(SQRT(9.81*2*Basic!$C$4)*SIN(RADIANS(AI1736))+(SQRT((SQRT(9.81*2*Basic!$C$4)*SIN(RADIANS(AI1736))*SQRT(9.81*2*Basic!$C$4)*SIN(RADIANS(AI1736)))-19.62*(-Basic!$C$3))))*SQRT(9.81*2*Basic!$C$4)*COS(RADIANS(AI1736))</f>
        <v>2.6941530568362482</v>
      </c>
    </row>
    <row r="1737" spans="6:36" x14ac:dyDescent="0.3">
      <c r="F1737" s="36">
        <f t="shared" si="177"/>
        <v>2.6887331543131667</v>
      </c>
      <c r="G1737" s="36">
        <f>Tool!$D$10+('Trajectory Map'!F1737*SIN(RADIANS(90-2*DEGREES(ASIN($D$5/2000))))/COS(RADIANS(90-2*DEGREES(ASIN($D$5/2000))))-('Trajectory Map'!F1737*'Trajectory Map'!F1737/((Tool!$D$9-Tool!$D$10)*4*COS(RADIANS(90-2*DEGREES(ASIN($D$5/2000))))*COS(RADIANS(90-2*DEGREES(ASIN($D$5/2000)))))))</f>
        <v>3.186630961257837</v>
      </c>
      <c r="AC1737">
        <f t="shared" si="181"/>
        <v>1735</v>
      </c>
      <c r="AD1737">
        <f t="shared" si="178"/>
        <v>994.87436392742575</v>
      </c>
      <c r="AE1737">
        <v>0</v>
      </c>
      <c r="AF1737">
        <v>0</v>
      </c>
      <c r="AG1737">
        <f t="shared" si="179"/>
        <v>60.169410324003202</v>
      </c>
      <c r="AH1737">
        <f t="shared" si="176"/>
        <v>120.3388206480064</v>
      </c>
      <c r="AI1737">
        <f t="shared" si="180"/>
        <v>-30.338820648006404</v>
      </c>
      <c r="AJ1737">
        <f>(1/9.81)*(SQRT(9.81*2*Basic!$C$4)*SIN(RADIANS(AI1737))+(SQRT((SQRT(9.81*2*Basic!$C$4)*SIN(RADIANS(AI1737))*SQRT(9.81*2*Basic!$C$4)*SIN(RADIANS(AI1737)))-19.62*(-Basic!$C$3))))*SQRT(9.81*2*Basic!$C$4)*COS(RADIANS(AI1737))</f>
        <v>2.6887331543131667</v>
      </c>
    </row>
    <row r="1738" spans="6:36" x14ac:dyDescent="0.3">
      <c r="F1738" s="36">
        <f t="shared" si="177"/>
        <v>2.6833032263423848</v>
      </c>
      <c r="G1738" s="36">
        <f>Tool!$D$10+('Trajectory Map'!F1738*SIN(RADIANS(90-2*DEGREES(ASIN($D$5/2000))))/COS(RADIANS(90-2*DEGREES(ASIN($D$5/2000))))-('Trajectory Map'!F1738*'Trajectory Map'!F1738/((Tool!$D$9-Tool!$D$10)*4*COS(RADIANS(90-2*DEGREES(ASIN($D$5/2000))))*COS(RADIANS(90-2*DEGREES(ASIN($D$5/2000)))))))</f>
        <v>3.1936302627796964</v>
      </c>
      <c r="AC1738">
        <f t="shared" si="181"/>
        <v>1736</v>
      </c>
      <c r="AD1738">
        <f t="shared" si="178"/>
        <v>993.12839049138051</v>
      </c>
      <c r="AE1738">
        <v>0</v>
      </c>
      <c r="AF1738">
        <v>0</v>
      </c>
      <c r="AG1738">
        <f t="shared" si="179"/>
        <v>60.22705186856674</v>
      </c>
      <c r="AH1738">
        <f t="shared" si="176"/>
        <v>120.45410373713348</v>
      </c>
      <c r="AI1738">
        <f t="shared" si="180"/>
        <v>-30.45410373713348</v>
      </c>
      <c r="AJ1738">
        <f>(1/9.81)*(SQRT(9.81*2*Basic!$C$4)*SIN(RADIANS(AI1738))+(SQRT((SQRT(9.81*2*Basic!$C$4)*SIN(RADIANS(AI1738))*SQRT(9.81*2*Basic!$C$4)*SIN(RADIANS(AI1738)))-19.62*(-Basic!$C$3))))*SQRT(9.81*2*Basic!$C$4)*COS(RADIANS(AI1738))</f>
        <v>2.6833032263423848</v>
      </c>
    </row>
    <row r="1739" spans="6:36" x14ac:dyDescent="0.3">
      <c r="F1739" s="36">
        <f t="shared" si="177"/>
        <v>2.6778632362558379</v>
      </c>
      <c r="G1739" s="36">
        <f>Tool!$D$10+('Trajectory Map'!F1739*SIN(RADIANS(90-2*DEGREES(ASIN($D$5/2000))))/COS(RADIANS(90-2*DEGREES(ASIN($D$5/2000))))-('Trajectory Map'!F1739*'Trajectory Map'!F1739/((Tool!$D$9-Tool!$D$10)*4*COS(RADIANS(90-2*DEGREES(ASIN($D$5/2000))))*COS(RADIANS(90-2*DEGREES(ASIN($D$5/2000)))))))</f>
        <v>3.2006207947096024</v>
      </c>
      <c r="AC1739">
        <f t="shared" si="181"/>
        <v>1737</v>
      </c>
      <c r="AD1739">
        <f t="shared" si="178"/>
        <v>991.37833343280204</v>
      </c>
      <c r="AE1739">
        <v>0</v>
      </c>
      <c r="AF1739">
        <v>0</v>
      </c>
      <c r="AG1739">
        <f t="shared" si="179"/>
        <v>60.284794958043697</v>
      </c>
      <c r="AH1739">
        <f t="shared" si="176"/>
        <v>120.56958991608739</v>
      </c>
      <c r="AI1739">
        <f t="shared" si="180"/>
        <v>-30.569589916087395</v>
      </c>
      <c r="AJ1739">
        <f>(1/9.81)*(SQRT(9.81*2*Basic!$C$4)*SIN(RADIANS(AI1739))+(SQRT((SQRT(9.81*2*Basic!$C$4)*SIN(RADIANS(AI1739))*SQRT(9.81*2*Basic!$C$4)*SIN(RADIANS(AI1739)))-19.62*(-Basic!$C$3))))*SQRT(9.81*2*Basic!$C$4)*COS(RADIANS(AI1739))</f>
        <v>2.6778632362558379</v>
      </c>
    </row>
    <row r="1740" spans="6:36" x14ac:dyDescent="0.3">
      <c r="F1740" s="36">
        <f t="shared" si="177"/>
        <v>2.6724131469072732</v>
      </c>
      <c r="G1740" s="36">
        <f>Tool!$D$10+('Trajectory Map'!F1740*SIN(RADIANS(90-2*DEGREES(ASIN($D$5/2000))))/COS(RADIANS(90-2*DEGREES(ASIN($D$5/2000))))-('Trajectory Map'!F1740*'Trajectory Map'!F1740/((Tool!$D$9-Tool!$D$10)*4*COS(RADIANS(90-2*DEGREES(ASIN($D$5/2000))))*COS(RADIANS(90-2*DEGREES(ASIN($D$5/2000)))))))</f>
        <v>3.2076024838126367</v>
      </c>
      <c r="AC1740">
        <f t="shared" si="181"/>
        <v>1738</v>
      </c>
      <c r="AD1740">
        <f t="shared" si="178"/>
        <v>989.62417108718603</v>
      </c>
      <c r="AE1740">
        <v>0</v>
      </c>
      <c r="AF1740">
        <v>0</v>
      </c>
      <c r="AG1740">
        <f t="shared" si="179"/>
        <v>60.342640189956015</v>
      </c>
      <c r="AH1740">
        <f t="shared" si="176"/>
        <v>120.68528037991203</v>
      </c>
      <c r="AI1740">
        <f t="shared" si="180"/>
        <v>-30.68528037991203</v>
      </c>
      <c r="AJ1740">
        <f>(1/9.81)*(SQRT(9.81*2*Basic!$C$4)*SIN(RADIANS(AI1740))+(SQRT((SQRT(9.81*2*Basic!$C$4)*SIN(RADIANS(AI1740))*SQRT(9.81*2*Basic!$C$4)*SIN(RADIANS(AI1740)))-19.62*(-Basic!$C$3))))*SQRT(9.81*2*Basic!$C$4)*COS(RADIANS(AI1740))</f>
        <v>2.6724131469072732</v>
      </c>
    </row>
    <row r="1741" spans="6:36" x14ac:dyDescent="0.3">
      <c r="F1741" s="36">
        <f t="shared" si="177"/>
        <v>2.666952920665838</v>
      </c>
      <c r="G1741" s="36">
        <f>Tool!$D$10+('Trajectory Map'!F1741*SIN(RADIANS(90-2*DEGREES(ASIN($D$5/2000))))/COS(RADIANS(90-2*DEGREES(ASIN($D$5/2000))))-('Trajectory Map'!F1741*'Trajectory Map'!F1741/((Tool!$D$9-Tool!$D$10)*4*COS(RADIANS(90-2*DEGREES(ASIN($D$5/2000))))*COS(RADIANS(90-2*DEGREES(ASIN($D$5/2000)))))))</f>
        <v>3.2145752566518659</v>
      </c>
      <c r="AC1741">
        <f t="shared" si="181"/>
        <v>1739</v>
      </c>
      <c r="AD1741">
        <f t="shared" si="178"/>
        <v>987.86588158514712</v>
      </c>
      <c r="AE1741">
        <v>0</v>
      </c>
      <c r="AF1741">
        <v>0</v>
      </c>
      <c r="AG1741">
        <f t="shared" si="179"/>
        <v>60.400588167546793</v>
      </c>
      <c r="AH1741">
        <f t="shared" si="176"/>
        <v>120.80117633509359</v>
      </c>
      <c r="AI1741">
        <f t="shared" si="180"/>
        <v>-30.801176335093587</v>
      </c>
      <c r="AJ1741">
        <f>(1/9.81)*(SQRT(9.81*2*Basic!$C$4)*SIN(RADIANS(AI1741))+(SQRT((SQRT(9.81*2*Basic!$C$4)*SIN(RADIANS(AI1741))*SQRT(9.81*2*Basic!$C$4)*SIN(RADIANS(AI1741)))-19.62*(-Basic!$C$3))))*SQRT(9.81*2*Basic!$C$4)*COS(RADIANS(AI1741))</f>
        <v>2.666952920665838</v>
      </c>
    </row>
    <row r="1742" spans="6:36" x14ac:dyDescent="0.3">
      <c r="F1742" s="36">
        <f t="shared" si="177"/>
        <v>2.6614825194095584</v>
      </c>
      <c r="G1742" s="36">
        <f>Tool!$D$10+('Trajectory Map'!F1742*SIN(RADIANS(90-2*DEGREES(ASIN($D$5/2000))))/COS(RADIANS(90-2*DEGREES(ASIN($D$5/2000))))-('Trajectory Map'!F1742*'Trajectory Map'!F1742/((Tool!$D$9-Tool!$D$10)*4*COS(RADIANS(90-2*DEGREES(ASIN($D$5/2000))))*COS(RADIANS(90-2*DEGREES(ASIN($D$5/2000)))))))</f>
        <v>3.2215390395841164</v>
      </c>
      <c r="AC1742">
        <f t="shared" si="181"/>
        <v>1740</v>
      </c>
      <c r="AD1742">
        <f t="shared" si="178"/>
        <v>986.10344284968403</v>
      </c>
      <c r="AE1742">
        <v>0</v>
      </c>
      <c r="AF1742">
        <v>0</v>
      </c>
      <c r="AG1742">
        <f t="shared" si="179"/>
        <v>60.458639499857213</v>
      </c>
      <c r="AH1742">
        <f t="shared" si="176"/>
        <v>120.91727899971443</v>
      </c>
      <c r="AI1742">
        <f t="shared" si="180"/>
        <v>-30.917278999714426</v>
      </c>
      <c r="AJ1742">
        <f>(1/9.81)*(SQRT(9.81*2*Basic!$C$4)*SIN(RADIANS(AI1742))+(SQRT((SQRT(9.81*2*Basic!$C$4)*SIN(RADIANS(AI1742))*SQRT(9.81*2*Basic!$C$4)*SIN(RADIANS(AI1742)))-19.62*(-Basic!$C$3))))*SQRT(9.81*2*Basic!$C$4)*COS(RADIANS(AI1742))</f>
        <v>2.6614825194095584</v>
      </c>
    </row>
    <row r="1743" spans="6:36" x14ac:dyDescent="0.3">
      <c r="F1743" s="36">
        <f t="shared" si="177"/>
        <v>2.6560019045186913</v>
      </c>
      <c r="G1743" s="36">
        <f>Tool!$D$10+('Trajectory Map'!F1743*SIN(RADIANS(90-2*DEGREES(ASIN($D$5/2000))))/COS(RADIANS(90-2*DEGREES(ASIN($D$5/2000))))-('Trajectory Map'!F1743*'Trajectory Map'!F1743/((Tool!$D$9-Tool!$D$10)*4*COS(RADIANS(90-2*DEGREES(ASIN($D$5/2000))))*COS(RADIANS(90-2*DEGREES(ASIN($D$5/2000)))))))</f>
        <v>3.2284937587556923</v>
      </c>
      <c r="AC1743">
        <f t="shared" si="181"/>
        <v>1741</v>
      </c>
      <c r="AD1743">
        <f t="shared" si="178"/>
        <v>984.33683259339637</v>
      </c>
      <c r="AE1743">
        <v>0</v>
      </c>
      <c r="AF1743">
        <v>0</v>
      </c>
      <c r="AG1743">
        <f t="shared" si="179"/>
        <v>60.51679480180487</v>
      </c>
      <c r="AH1743">
        <f t="shared" si="176"/>
        <v>121.03358960360974</v>
      </c>
      <c r="AI1743">
        <f t="shared" si="180"/>
        <v>-31.033589603609741</v>
      </c>
      <c r="AJ1743">
        <f>(1/9.81)*(SQRT(9.81*2*Basic!$C$4)*SIN(RADIANS(AI1743))+(SQRT((SQRT(9.81*2*Basic!$C$4)*SIN(RADIANS(AI1743))*SQRT(9.81*2*Basic!$C$4)*SIN(RADIANS(AI1743)))-19.62*(-Basic!$C$3))))*SQRT(9.81*2*Basic!$C$4)*COS(RADIANS(AI1743))</f>
        <v>2.6560019045186913</v>
      </c>
    </row>
    <row r="1744" spans="6:36" x14ac:dyDescent="0.3">
      <c r="F1744" s="36">
        <f t="shared" si="177"/>
        <v>2.6505110368689904</v>
      </c>
      <c r="G1744" s="36">
        <f>Tool!$D$10+('Trajectory Map'!F1744*SIN(RADIANS(90-2*DEGREES(ASIN($D$5/2000))))/COS(RADIANS(90-2*DEGREES(ASIN($D$5/2000))))-('Trajectory Map'!F1744*'Trajectory Map'!F1744/((Tool!$D$9-Tool!$D$10)*4*COS(RADIANS(90-2*DEGREES(ASIN($D$5/2000))))*COS(RADIANS(90-2*DEGREES(ASIN($D$5/2000)))))))</f>
        <v>3.235439340097976</v>
      </c>
      <c r="AC1744">
        <f t="shared" si="181"/>
        <v>1742</v>
      </c>
      <c r="AD1744">
        <f t="shared" si="178"/>
        <v>982.56602831565476</v>
      </c>
      <c r="AE1744">
        <v>0</v>
      </c>
      <c r="AF1744">
        <v>0</v>
      </c>
      <c r="AG1744">
        <f t="shared" si="179"/>
        <v>60.575054694263329</v>
      </c>
      <c r="AH1744">
        <f t="shared" si="176"/>
        <v>121.15010938852666</v>
      </c>
      <c r="AI1744">
        <f t="shared" si="180"/>
        <v>-31.150109388526658</v>
      </c>
      <c r="AJ1744">
        <f>(1/9.81)*(SQRT(9.81*2*Basic!$C$4)*SIN(RADIANS(AI1744))+(SQRT((SQRT(9.81*2*Basic!$C$4)*SIN(RADIANS(AI1744))*SQRT(9.81*2*Basic!$C$4)*SIN(RADIANS(AI1744)))-19.62*(-Basic!$C$3))))*SQRT(9.81*2*Basic!$C$4)*COS(RADIANS(AI1744))</f>
        <v>2.6505110368689904</v>
      </c>
    </row>
    <row r="1745" spans="6:36" x14ac:dyDescent="0.3">
      <c r="F1745" s="36">
        <f t="shared" si="177"/>
        <v>2.6450098768248256</v>
      </c>
      <c r="G1745" s="36">
        <f>Tool!$D$10+('Trajectory Map'!F1745*SIN(RADIANS(90-2*DEGREES(ASIN($D$5/2000))))/COS(RADIANS(90-2*DEGREES(ASIN($D$5/2000))))-('Trajectory Map'!F1745*'Trajectory Map'!F1745/((Tool!$D$9-Tool!$D$10)*4*COS(RADIANS(90-2*DEGREES(ASIN($D$5/2000))))*COS(RADIANS(90-2*DEGREES(ASIN($D$5/2000)))))))</f>
        <v>3.2423757093229773</v>
      </c>
      <c r="AC1745">
        <f t="shared" si="181"/>
        <v>1743</v>
      </c>
      <c r="AD1745">
        <f t="shared" si="178"/>
        <v>980.79100729972026</v>
      </c>
      <c r="AE1745">
        <v>0</v>
      </c>
      <c r="AF1745">
        <v>0</v>
      </c>
      <c r="AG1745">
        <f t="shared" si="179"/>
        <v>60.633419804143195</v>
      </c>
      <c r="AH1745">
        <f t="shared" si="176"/>
        <v>121.26683960828639</v>
      </c>
      <c r="AI1745">
        <f t="shared" si="180"/>
        <v>-31.266839608286389</v>
      </c>
      <c r="AJ1745">
        <f>(1/9.81)*(SQRT(9.81*2*Basic!$C$4)*SIN(RADIANS(AI1745))+(SQRT((SQRT(9.81*2*Basic!$C$4)*SIN(RADIANS(AI1745))*SQRT(9.81*2*Basic!$C$4)*SIN(RADIANS(AI1745)))-19.62*(-Basic!$C$3))))*SQRT(9.81*2*Basic!$C$4)*COS(RADIANS(AI1745))</f>
        <v>2.6450098768248256</v>
      </c>
    </row>
    <row r="1746" spans="6:36" x14ac:dyDescent="0.3">
      <c r="F1746" s="36">
        <f t="shared" si="177"/>
        <v>2.6394983842322008</v>
      </c>
      <c r="G1746" s="36">
        <f>Tool!$D$10+('Trajectory Map'!F1746*SIN(RADIANS(90-2*DEGREES(ASIN($D$5/2000))))/COS(RADIANS(90-2*DEGREES(ASIN($D$5/2000))))-('Trajectory Map'!F1746*'Trajectory Map'!F1746/((Tool!$D$9-Tool!$D$10)*4*COS(RADIANS(90-2*DEGREES(ASIN($D$5/2000))))*COS(RADIANS(90-2*DEGREES(ASIN($D$5/2000)))))))</f>
        <v>3.24930279191878</v>
      </c>
      <c r="AC1746">
        <f t="shared" si="181"/>
        <v>1744</v>
      </c>
      <c r="AD1746">
        <f t="shared" si="178"/>
        <v>979.01174660981474</v>
      </c>
      <c r="AE1746">
        <v>0</v>
      </c>
      <c r="AF1746">
        <v>0</v>
      </c>
      <c r="AG1746">
        <f t="shared" si="179"/>
        <v>60.691890764474543</v>
      </c>
      <c r="AH1746">
        <f t="shared" si="176"/>
        <v>121.38378152894909</v>
      </c>
      <c r="AI1746">
        <f t="shared" si="180"/>
        <v>-31.383781528949086</v>
      </c>
      <c r="AJ1746">
        <f>(1/9.81)*(SQRT(9.81*2*Basic!$C$4)*SIN(RADIANS(AI1746))+(SQRT((SQRT(9.81*2*Basic!$C$4)*SIN(RADIANS(AI1746))*SQRT(9.81*2*Basic!$C$4)*SIN(RADIANS(AI1746)))-19.62*(-Basic!$C$3))))*SQRT(9.81*2*Basic!$C$4)*COS(RADIANS(AI1746))</f>
        <v>2.6394983842322008</v>
      </c>
    </row>
    <row r="1747" spans="6:36" x14ac:dyDescent="0.3">
      <c r="F1747" s="36">
        <f t="shared" si="177"/>
        <v>2.6339765184116373</v>
      </c>
      <c r="G1747" s="36">
        <f>Tool!$D$10+('Trajectory Map'!F1747*SIN(RADIANS(90-2*DEGREES(ASIN($D$5/2000))))/COS(RADIANS(90-2*DEGREES(ASIN($D$5/2000))))-('Trajectory Map'!F1747*'Trajectory Map'!F1747/((Tool!$D$9-Tool!$D$10)*4*COS(RADIANS(90-2*DEGREES(ASIN($D$5/2000))))*COS(RADIANS(90-2*DEGREES(ASIN($D$5/2000)))))))</f>
        <v>3.2562205131449122</v>
      </c>
      <c r="AC1747">
        <f t="shared" si="181"/>
        <v>1745</v>
      </c>
      <c r="AD1747">
        <f t="shared" si="178"/>
        <v>977.22822308813818</v>
      </c>
      <c r="AE1747">
        <v>0</v>
      </c>
      <c r="AF1747">
        <v>0</v>
      </c>
      <c r="AG1747">
        <f t="shared" si="179"/>
        <v>60.750468214490851</v>
      </c>
      <c r="AH1747">
        <f t="shared" si="176"/>
        <v>121.5009364289817</v>
      </c>
      <c r="AI1747">
        <f t="shared" si="180"/>
        <v>-31.500936428981703</v>
      </c>
      <c r="AJ1747">
        <f>(1/9.81)*(SQRT(9.81*2*Basic!$C$4)*SIN(RADIANS(AI1747))+(SQRT((SQRT(9.81*2*Basic!$C$4)*SIN(RADIANS(AI1747))*SQRT(9.81*2*Basic!$C$4)*SIN(RADIANS(AI1747)))-19.62*(-Basic!$C$3))))*SQRT(9.81*2*Basic!$C$4)*COS(RADIANS(AI1747))</f>
        <v>2.6339765184116373</v>
      </c>
    </row>
    <row r="1748" spans="6:36" x14ac:dyDescent="0.3">
      <c r="F1748" s="36">
        <f t="shared" si="177"/>
        <v>2.6284442381509452</v>
      </c>
      <c r="G1748" s="36">
        <f>Tool!$D$10+('Trajectory Map'!F1748*SIN(RADIANS(90-2*DEGREES(ASIN($D$5/2000))))/COS(RADIANS(90-2*DEGREES(ASIN($D$5/2000))))-('Trajectory Map'!F1748*'Trajectory Map'!F1748/((Tool!$D$9-Tool!$D$10)*4*COS(RADIANS(90-2*DEGREES(ASIN($D$5/2000))))*COS(RADIANS(90-2*DEGREES(ASIN($D$5/2000)))))))</f>
        <v>3.2631287980276173</v>
      </c>
      <c r="AC1748">
        <f t="shared" si="181"/>
        <v>1746</v>
      </c>
      <c r="AD1748">
        <f t="shared" si="178"/>
        <v>975.44041335183567</v>
      </c>
      <c r="AE1748">
        <v>0</v>
      </c>
      <c r="AF1748">
        <v>0</v>
      </c>
      <c r="AG1748">
        <f t="shared" si="179"/>
        <v>60.809152799714298</v>
      </c>
      <c r="AH1748">
        <f t="shared" si="176"/>
        <v>121.6183055994286</v>
      </c>
      <c r="AI1748">
        <f t="shared" si="180"/>
        <v>-31.618305599428595</v>
      </c>
      <c r="AJ1748">
        <f>(1/9.81)*(SQRT(9.81*2*Basic!$C$4)*SIN(RADIANS(AI1748))+(SQRT((SQRT(9.81*2*Basic!$C$4)*SIN(RADIANS(AI1748))*SQRT(9.81*2*Basic!$C$4)*SIN(RADIANS(AI1748)))-19.62*(-Basic!$C$3))))*SQRT(9.81*2*Basic!$C$4)*COS(RADIANS(AI1748))</f>
        <v>2.6284442381509452</v>
      </c>
    </row>
    <row r="1749" spans="6:36" x14ac:dyDescent="0.3">
      <c r="F1749" s="36">
        <f t="shared" si="177"/>
        <v>2.6229015016978532</v>
      </c>
      <c r="G1749" s="36">
        <f>Tool!$D$10+('Trajectory Map'!F1749*SIN(RADIANS(90-2*DEGREES(ASIN($D$5/2000))))/COS(RADIANS(90-2*DEGREES(ASIN($D$5/2000))))-('Trajectory Map'!F1749*'Trajectory Map'!F1749/((Tool!$D$9-Tool!$D$10)*4*COS(RADIANS(90-2*DEGREES(ASIN($D$5/2000))))*COS(RADIANS(90-2*DEGREES(ASIN($D$5/2000)))))))</f>
        <v>3.2700275713550422</v>
      </c>
      <c r="AC1749">
        <f t="shared" si="181"/>
        <v>1747</v>
      </c>
      <c r="AD1749">
        <f t="shared" si="178"/>
        <v>973.64829378990851</v>
      </c>
      <c r="AE1749">
        <v>0</v>
      </c>
      <c r="AF1749">
        <v>0</v>
      </c>
      <c r="AG1749">
        <f t="shared" si="179"/>
        <v>60.867945172042766</v>
      </c>
      <c r="AH1749">
        <f t="shared" si="176"/>
        <v>121.73589034408553</v>
      </c>
      <c r="AI1749">
        <f t="shared" si="180"/>
        <v>-31.735890344085533</v>
      </c>
      <c r="AJ1749">
        <f>(1/9.81)*(SQRT(9.81*2*Basic!$C$4)*SIN(RADIANS(AI1749))+(SQRT((SQRT(9.81*2*Basic!$C$4)*SIN(RADIANS(AI1749))*SQRT(9.81*2*Basic!$C$4)*SIN(RADIANS(AI1749)))-19.62*(-Basic!$C$3))))*SQRT(9.81*2*Basic!$C$4)*COS(RADIANS(AI1749))</f>
        <v>2.6229015016978532</v>
      </c>
    </row>
    <row r="1750" spans="6:36" x14ac:dyDescent="0.3">
      <c r="F1750" s="36">
        <f t="shared" si="177"/>
        <v>2.6173482667525216</v>
      </c>
      <c r="G1750" s="36">
        <f>Tool!$D$10+('Trajectory Map'!F1750*SIN(RADIANS(90-2*DEGREES(ASIN($D$5/2000))))/COS(RADIANS(90-2*DEGREES(ASIN($D$5/2000))))-('Trajectory Map'!F1750*'Trajectory Map'!F1750/((Tool!$D$9-Tool!$D$10)*4*COS(RADIANS(90-2*DEGREES(ASIN($D$5/2000))))*COS(RADIANS(90-2*DEGREES(ASIN($D$5/2000)))))))</f>
        <v>3.2769167576723248</v>
      </c>
      <c r="AC1750">
        <f t="shared" si="181"/>
        <v>1748</v>
      </c>
      <c r="AD1750">
        <f t="shared" si="178"/>
        <v>971.85184056007222</v>
      </c>
      <c r="AE1750">
        <v>0</v>
      </c>
      <c r="AF1750">
        <v>0</v>
      </c>
      <c r="AG1750">
        <f t="shared" si="179"/>
        <v>60.926845989838199</v>
      </c>
      <c r="AH1750">
        <f t="shared" si="176"/>
        <v>121.8536919796764</v>
      </c>
      <c r="AI1750">
        <f t="shared" si="180"/>
        <v>-31.853691979676398</v>
      </c>
      <c r="AJ1750">
        <f>(1/9.81)*(SQRT(9.81*2*Basic!$C$4)*SIN(RADIANS(AI1750))+(SQRT((SQRT(9.81*2*Basic!$C$4)*SIN(RADIANS(AI1750))*SQRT(9.81*2*Basic!$C$4)*SIN(RADIANS(AI1750)))-19.62*(-Basic!$C$3))))*SQRT(9.81*2*Basic!$C$4)*COS(RADIANS(AI1750))</f>
        <v>2.6173482667525216</v>
      </c>
    </row>
    <row r="1751" spans="6:36" x14ac:dyDescent="0.3">
      <c r="F1751" s="36">
        <f t="shared" si="177"/>
        <v>2.6117844904599017</v>
      </c>
      <c r="G1751" s="36">
        <f>Tool!$D$10+('Trajectory Map'!F1751*SIN(RADIANS(90-2*DEGREES(ASIN($D$5/2000))))/COS(RADIANS(90-2*DEGREES(ASIN($D$5/2000))))-('Trajectory Map'!F1751*'Trajectory Map'!F1751/((Tool!$D$9-Tool!$D$10)*4*COS(RADIANS(90-2*DEGREES(ASIN($D$5/2000))))*COS(RADIANS(90-2*DEGREES(ASIN($D$5/2000)))))))</f>
        <v>3.2837962812766119</v>
      </c>
      <c r="AC1751">
        <f t="shared" si="181"/>
        <v>1749</v>
      </c>
      <c r="AD1751">
        <f t="shared" si="178"/>
        <v>970.05102958555744</v>
      </c>
      <c r="AE1751">
        <v>0</v>
      </c>
      <c r="AF1751">
        <v>0</v>
      </c>
      <c r="AG1751">
        <f t="shared" si="179"/>
        <v>60.985855918016725</v>
      </c>
      <c r="AH1751">
        <f t="shared" si="176"/>
        <v>121.97171183603345</v>
      </c>
      <c r="AI1751">
        <f t="shared" si="180"/>
        <v>-31.97171183603345</v>
      </c>
      <c r="AJ1751">
        <f>(1/9.81)*(SQRT(9.81*2*Basic!$C$4)*SIN(RADIANS(AI1751))+(SQRT((SQRT(9.81*2*Basic!$C$4)*SIN(RADIANS(AI1751))*SQRT(9.81*2*Basic!$C$4)*SIN(RADIANS(AI1751)))-19.62*(-Basic!$C$3))))*SQRT(9.81*2*Basic!$C$4)*COS(RADIANS(AI1751))</f>
        <v>2.6117844904599017</v>
      </c>
    </row>
    <row r="1752" spans="6:36" x14ac:dyDescent="0.3">
      <c r="F1752" s="36">
        <f t="shared" si="177"/>
        <v>2.6062101294019917</v>
      </c>
      <c r="G1752" s="36">
        <f>Tool!$D$10+('Trajectory Map'!F1752*SIN(RADIANS(90-2*DEGREES(ASIN($D$5/2000))))/COS(RADIANS(90-2*DEGREES(ASIN($D$5/2000))))-('Trajectory Map'!F1752*'Trajectory Map'!F1752/((Tool!$D$9-Tool!$D$10)*4*COS(RADIANS(90-2*DEGREES(ASIN($D$5/2000))))*COS(RADIANS(90-2*DEGREES(ASIN($D$5/2000)))))))</f>
        <v>3.29066606621193</v>
      </c>
      <c r="AC1752">
        <f t="shared" si="181"/>
        <v>1750</v>
      </c>
      <c r="AD1752">
        <f t="shared" si="178"/>
        <v>968.24583655185427</v>
      </c>
      <c r="AE1752">
        <v>0</v>
      </c>
      <c r="AF1752">
        <v>0</v>
      </c>
      <c r="AG1752">
        <f t="shared" si="179"/>
        <v>61.044975628140158</v>
      </c>
      <c r="AH1752">
        <f t="shared" si="176"/>
        <v>122.08995125628032</v>
      </c>
      <c r="AI1752">
        <f t="shared" si="180"/>
        <v>-32.089951256280315</v>
      </c>
      <c r="AJ1752">
        <f>(1/9.81)*(SQRT(9.81*2*Basic!$C$4)*SIN(RADIANS(AI1752))+(SQRT((SQRT(9.81*2*Basic!$C$4)*SIN(RADIANS(AI1752))*SQRT(9.81*2*Basic!$C$4)*SIN(RADIANS(AI1752)))-19.62*(-Basic!$C$3))))*SQRT(9.81*2*Basic!$C$4)*COS(RADIANS(AI1752))</f>
        <v>2.6062101294019917</v>
      </c>
    </row>
    <row r="1753" spans="6:36" x14ac:dyDescent="0.3">
      <c r="F1753" s="36">
        <f t="shared" si="177"/>
        <v>2.6006251395899112</v>
      </c>
      <c r="G1753" s="36">
        <f>Tool!$D$10+('Trajectory Map'!F1753*SIN(RADIANS(90-2*DEGREES(ASIN($D$5/2000))))/COS(RADIANS(90-2*DEGREES(ASIN($D$5/2000))))-('Trajectory Map'!F1753*'Trajectory Map'!F1753/((Tool!$D$9-Tool!$D$10)*4*COS(RADIANS(90-2*DEGREES(ASIN($D$5/2000))))*COS(RADIANS(90-2*DEGREES(ASIN($D$5/2000)))))))</f>
        <v>3.2975260362640206</v>
      </c>
      <c r="AC1753">
        <f t="shared" si="181"/>
        <v>1751</v>
      </c>
      <c r="AD1753">
        <f t="shared" si="178"/>
        <v>966.43623690339757</v>
      </c>
      <c r="AE1753">
        <v>0</v>
      </c>
      <c r="AF1753">
        <v>0</v>
      </c>
      <c r="AG1753">
        <f t="shared" si="179"/>
        <v>61.104205798509447</v>
      </c>
      <c r="AH1753">
        <f t="shared" si="176"/>
        <v>122.20841159701889</v>
      </c>
      <c r="AI1753">
        <f t="shared" si="180"/>
        <v>-32.208411597018895</v>
      </c>
      <c r="AJ1753">
        <f>(1/9.81)*(SQRT(9.81*2*Basic!$C$4)*SIN(RADIANS(AI1753))+(SQRT((SQRT(9.81*2*Basic!$C$4)*SIN(RADIANS(AI1753))*SQRT(9.81*2*Basic!$C$4)*SIN(RADIANS(AI1753)))-19.62*(-Basic!$C$3))))*SQRT(9.81*2*Basic!$C$4)*COS(RADIANS(AI1753))</f>
        <v>2.6006251395899112</v>
      </c>
    </row>
    <row r="1754" spans="6:36" x14ac:dyDescent="0.3">
      <c r="F1754" s="36">
        <f t="shared" si="177"/>
        <v>2.595029476455863</v>
      </c>
      <c r="G1754" s="36">
        <f>Tool!$D$10+('Trajectory Map'!F1754*SIN(RADIANS(90-2*DEGREES(ASIN($D$5/2000))))/COS(RADIANS(90-2*DEGREES(ASIN($D$5/2000))))-('Trajectory Map'!F1754*'Trajectory Map'!F1754/((Tool!$D$9-Tool!$D$10)*4*COS(RADIANS(90-2*DEGREES(ASIN($D$5/2000))))*COS(RADIANS(90-2*DEGREES(ASIN($D$5/2000)))))))</f>
        <v>3.3043761149550335</v>
      </c>
      <c r="AC1754">
        <f t="shared" si="181"/>
        <v>1752</v>
      </c>
      <c r="AD1754">
        <f t="shared" si="178"/>
        <v>964.62220584019315</v>
      </c>
      <c r="AE1754">
        <v>0</v>
      </c>
      <c r="AF1754">
        <v>0</v>
      </c>
      <c r="AG1754">
        <f t="shared" si="179"/>
        <v>61.163547114259615</v>
      </c>
      <c r="AH1754">
        <f t="shared" si="176"/>
        <v>122.32709422851923</v>
      </c>
      <c r="AI1754">
        <f t="shared" si="180"/>
        <v>-32.327094228519229</v>
      </c>
      <c r="AJ1754">
        <f>(1/9.81)*(SQRT(9.81*2*Basic!$C$4)*SIN(RADIANS(AI1754))+(SQRT((SQRT(9.81*2*Basic!$C$4)*SIN(RADIANS(AI1754))*SQRT(9.81*2*Basic!$C$4)*SIN(RADIANS(AI1754)))-19.62*(-Basic!$C$3))))*SQRT(9.81*2*Basic!$C$4)*COS(RADIANS(AI1754))</f>
        <v>2.595029476455863</v>
      </c>
    </row>
    <row r="1755" spans="6:36" x14ac:dyDescent="0.3">
      <c r="F1755" s="36">
        <f t="shared" si="177"/>
        <v>2.5894230948449555</v>
      </c>
      <c r="G1755" s="36">
        <f>Tool!$D$10+('Trajectory Map'!F1755*SIN(RADIANS(90-2*DEGREES(ASIN($D$5/2000))))/COS(RADIANS(90-2*DEGREES(ASIN($D$5/2000))))-('Trajectory Map'!F1755*'Trajectory Map'!F1755/((Tool!$D$9-Tool!$D$10)*4*COS(RADIANS(90-2*DEGREES(ASIN($D$5/2000))))*COS(RADIANS(90-2*DEGREES(ASIN($D$5/2000)))))))</f>
        <v>3.3112162255381064</v>
      </c>
      <c r="AC1755">
        <f t="shared" si="181"/>
        <v>1753</v>
      </c>
      <c r="AD1755">
        <f t="shared" si="178"/>
        <v>962.80371831438208</v>
      </c>
      <c r="AE1755">
        <v>0</v>
      </c>
      <c r="AF1755">
        <v>0</v>
      </c>
      <c r="AG1755">
        <f t="shared" si="179"/>
        <v>61.223000267456378</v>
      </c>
      <c r="AH1755">
        <f t="shared" si="176"/>
        <v>122.44600053491276</v>
      </c>
      <c r="AI1755">
        <f t="shared" si="180"/>
        <v>-32.446000534912756</v>
      </c>
      <c r="AJ1755">
        <f>(1/9.81)*(SQRT(9.81*2*Basic!$C$4)*SIN(RADIANS(AI1755))+(SQRT((SQRT(9.81*2*Basic!$C$4)*SIN(RADIANS(AI1755))*SQRT(9.81*2*Basic!$C$4)*SIN(RADIANS(AI1755)))-19.62*(-Basic!$C$3))))*SQRT(9.81*2*Basic!$C$4)*COS(RADIANS(AI1755))</f>
        <v>2.5894230948449555</v>
      </c>
    </row>
    <row r="1756" spans="6:36" x14ac:dyDescent="0.3">
      <c r="F1756" s="36">
        <f t="shared" si="177"/>
        <v>2.5838059490068335</v>
      </c>
      <c r="G1756" s="36">
        <f>Tool!$D$10+('Trajectory Map'!F1756*SIN(RADIANS(90-2*DEGREES(ASIN($D$5/2000))))/COS(RADIANS(90-2*DEGREES(ASIN($D$5/2000))))-('Trajectory Map'!F1756*'Trajectory Map'!F1756/((Tool!$D$9-Tool!$D$10)*4*COS(RADIANS(90-2*DEGREES(ASIN($D$5/2000))))*COS(RADIANS(90-2*DEGREES(ASIN($D$5/2000)))))))</f>
        <v>3.318046290991898</v>
      </c>
      <c r="AC1756">
        <f t="shared" si="181"/>
        <v>1754</v>
      </c>
      <c r="AD1756">
        <f t="shared" si="178"/>
        <v>960.98074902674296</v>
      </c>
      <c r="AE1756">
        <v>0</v>
      </c>
      <c r="AF1756">
        <v>0</v>
      </c>
      <c r="AG1756">
        <f t="shared" si="179"/>
        <v>61.282565957194812</v>
      </c>
      <c r="AH1756">
        <f t="shared" si="176"/>
        <v>122.56513191438962</v>
      </c>
      <c r="AI1756">
        <f t="shared" si="180"/>
        <v>-32.565131914389625</v>
      </c>
      <c r="AJ1756">
        <f>(1/9.81)*(SQRT(9.81*2*Basic!$C$4)*SIN(RADIANS(AI1756))+(SQRT((SQRT(9.81*2*Basic!$C$4)*SIN(RADIANS(AI1756))*SQRT(9.81*2*Basic!$C$4)*SIN(RADIANS(AI1756)))-19.62*(-Basic!$C$3))))*SQRT(9.81*2*Basic!$C$4)*COS(RADIANS(AI1756))</f>
        <v>2.5838059490068335</v>
      </c>
    </row>
    <row r="1757" spans="6:36" x14ac:dyDescent="0.3">
      <c r="F1757" s="36">
        <f t="shared" si="177"/>
        <v>2.5781779925872095</v>
      </c>
      <c r="G1757" s="36">
        <f>Tool!$D$10+('Trajectory Map'!F1757*SIN(RADIANS(90-2*DEGREES(ASIN($D$5/2000))))/COS(RADIANS(90-2*DEGREES(ASIN($D$5/2000))))-('Trajectory Map'!F1757*'Trajectory Map'!F1757/((Tool!$D$9-Tool!$D$10)*4*COS(RADIANS(90-2*DEGREES(ASIN($D$5/2000))))*COS(RADIANS(90-2*DEGREES(ASIN($D$5/2000)))))))</f>
        <v>3.3248662340149444</v>
      </c>
      <c r="AC1757">
        <f t="shared" si="181"/>
        <v>1755</v>
      </c>
      <c r="AD1757">
        <f t="shared" si="178"/>
        <v>959.15327242313049</v>
      </c>
      <c r="AE1757">
        <v>0</v>
      </c>
      <c r="AF1757">
        <v>0</v>
      </c>
      <c r="AG1757">
        <f t="shared" si="179"/>
        <v>61.342244889699444</v>
      </c>
      <c r="AH1757">
        <f t="shared" si="176"/>
        <v>122.68448977939889</v>
      </c>
      <c r="AI1757">
        <f t="shared" si="180"/>
        <v>-32.684489779398888</v>
      </c>
      <c r="AJ1757">
        <f>(1/9.81)*(SQRT(9.81*2*Basic!$C$4)*SIN(RADIANS(AI1757))+(SQRT((SQRT(9.81*2*Basic!$C$4)*SIN(RADIANS(AI1757))*SQRT(9.81*2*Basic!$C$4)*SIN(RADIANS(AI1757)))-19.62*(-Basic!$C$3))))*SQRT(9.81*2*Basic!$C$4)*COS(RADIANS(AI1757))</f>
        <v>2.5781779925872095</v>
      </c>
    </row>
    <row r="1758" spans="6:36" x14ac:dyDescent="0.3">
      <c r="F1758" s="36">
        <f t="shared" si="177"/>
        <v>2.5725391786191985</v>
      </c>
      <c r="G1758" s="36">
        <f>Tool!$D$10+('Trajectory Map'!F1758*SIN(RADIANS(90-2*DEGREES(ASIN($D$5/2000))))/COS(RADIANS(90-2*DEGREES(ASIN($D$5/2000))))-('Trajectory Map'!F1758*'Trajectory Map'!F1758/((Tool!$D$9-Tool!$D$10)*4*COS(RADIANS(90-2*DEGREES(ASIN($D$5/2000))))*COS(RADIANS(90-2*DEGREES(ASIN($D$5/2000)))))))</f>
        <v>3.3316759770199553</v>
      </c>
      <c r="AC1758">
        <f t="shared" si="181"/>
        <v>1756</v>
      </c>
      <c r="AD1758">
        <f t="shared" si="178"/>
        <v>957.32126269084824</v>
      </c>
      <c r="AE1758">
        <v>0</v>
      </c>
      <c r="AF1758">
        <v>0</v>
      </c>
      <c r="AG1758">
        <f t="shared" si="179"/>
        <v>61.402037778426532</v>
      </c>
      <c r="AH1758">
        <f t="shared" si="176"/>
        <v>122.80407555685306</v>
      </c>
      <c r="AI1758">
        <f t="shared" si="180"/>
        <v>-32.804075556853064</v>
      </c>
      <c r="AJ1758">
        <f>(1/9.81)*(SQRT(9.81*2*Basic!$C$4)*SIN(RADIANS(AI1758))+(SQRT((SQRT(9.81*2*Basic!$C$4)*SIN(RADIANS(AI1758))*SQRT(9.81*2*Basic!$C$4)*SIN(RADIANS(AI1758)))-19.62*(-Basic!$C$3))))*SQRT(9.81*2*Basic!$C$4)*COS(RADIANS(AI1758))</f>
        <v>2.5725391786191985</v>
      </c>
    </row>
    <row r="1759" spans="6:36" x14ac:dyDescent="0.3">
      <c r="F1759" s="36">
        <f t="shared" si="177"/>
        <v>2.5668894595145191</v>
      </c>
      <c r="G1759" s="36">
        <f>Tool!$D$10+('Trajectory Map'!F1759*SIN(RADIANS(90-2*DEGREES(ASIN($D$5/2000))))/COS(RADIANS(90-2*DEGREES(ASIN($D$5/2000))))-('Trajectory Map'!F1759*'Trajectory Map'!F1759/((Tool!$D$9-Tool!$D$10)*4*COS(RADIANS(90-2*DEGREES(ASIN($D$5/2000))))*COS(RADIANS(90-2*DEGREES(ASIN($D$5/2000)))))))</f>
        <v>3.3384754421279732</v>
      </c>
      <c r="AC1759">
        <f t="shared" si="181"/>
        <v>1757</v>
      </c>
      <c r="AD1759">
        <f t="shared" si="178"/>
        <v>955.48469375495495</v>
      </c>
      <c r="AE1759">
        <v>0</v>
      </c>
      <c r="AF1759">
        <v>0</v>
      </c>
      <c r="AG1759">
        <f t="shared" si="179"/>
        <v>61.461945344167987</v>
      </c>
      <c r="AH1759">
        <f t="shared" si="176"/>
        <v>122.92389068833597</v>
      </c>
      <c r="AI1759">
        <f t="shared" si="180"/>
        <v>-32.923890688335973</v>
      </c>
      <c r="AJ1759">
        <f>(1/9.81)*(SQRT(9.81*2*Basic!$C$4)*SIN(RADIANS(AI1759))+(SQRT((SQRT(9.81*2*Basic!$C$4)*SIN(RADIANS(AI1759))*SQRT(9.81*2*Basic!$C$4)*SIN(RADIANS(AI1759)))-19.62*(-Basic!$C$3))))*SQRT(9.81*2*Basic!$C$4)*COS(RADIANS(AI1759))</f>
        <v>2.5668894595145191</v>
      </c>
    </row>
    <row r="1760" spans="6:36" x14ac:dyDescent="0.3">
      <c r="F1760" s="36">
        <f t="shared" si="177"/>
        <v>2.5612287870545138</v>
      </c>
      <c r="G1760" s="36">
        <f>Tool!$D$10+('Trajectory Map'!F1760*SIN(RADIANS(90-2*DEGREES(ASIN($D$5/2000))))/COS(RADIANS(90-2*DEGREES(ASIN($D$5/2000))))-('Trajectory Map'!F1760*'Trajectory Map'!F1760/((Tool!$D$9-Tool!$D$10)*4*COS(RADIANS(90-2*DEGREES(ASIN($D$5/2000))))*COS(RADIANS(90-2*DEGREES(ASIN($D$5/2000)))))))</f>
        <v>3.3452645511624279</v>
      </c>
      <c r="AC1760">
        <f t="shared" si="181"/>
        <v>1758</v>
      </c>
      <c r="AD1760">
        <f t="shared" si="178"/>
        <v>953.6435392745027</v>
      </c>
      <c r="AE1760">
        <v>0</v>
      </c>
      <c r="AF1760">
        <v>0</v>
      </c>
      <c r="AG1760">
        <f t="shared" si="179"/>
        <v>61.521968315157395</v>
      </c>
      <c r="AH1760">
        <f t="shared" si="176"/>
        <v>123.04393663031479</v>
      </c>
      <c r="AI1760">
        <f t="shared" si="180"/>
        <v>-33.043936630314789</v>
      </c>
      <c r="AJ1760">
        <f>(1/9.81)*(SQRT(9.81*2*Basic!$C$4)*SIN(RADIANS(AI1760))+(SQRT((SQRT(9.81*2*Basic!$C$4)*SIN(RADIANS(AI1760))*SQRT(9.81*2*Basic!$C$4)*SIN(RADIANS(AI1760)))-19.62*(-Basic!$C$3))))*SQRT(9.81*2*Basic!$C$4)*COS(RADIANS(AI1760))</f>
        <v>2.5612287870545138</v>
      </c>
    </row>
    <row r="1761" spans="6:36" x14ac:dyDescent="0.3">
      <c r="F1761" s="36">
        <f t="shared" si="177"/>
        <v>2.5555571123810195</v>
      </c>
      <c r="G1761" s="36">
        <f>Tool!$D$10+('Trajectory Map'!F1761*SIN(RADIANS(90-2*DEGREES(ASIN($D$5/2000))))/COS(RADIANS(90-2*DEGREES(ASIN($D$5/2000))))-('Trajectory Map'!F1761*'Trajectory Map'!F1761/((Tool!$D$9-Tool!$D$10)*4*COS(RADIANS(90-2*DEGREES(ASIN($D$5/2000))))*COS(RADIANS(90-2*DEGREES(ASIN($D$5/2000)))))))</f>
        <v>3.3520432256430652</v>
      </c>
      <c r="AC1761">
        <f t="shared" si="181"/>
        <v>1759</v>
      </c>
      <c r="AD1761">
        <f t="shared" si="178"/>
        <v>951.79777263870506</v>
      </c>
      <c r="AE1761">
        <v>0</v>
      </c>
      <c r="AF1761">
        <v>0</v>
      </c>
      <c r="AG1761">
        <f t="shared" si="179"/>
        <v>61.582107427177853</v>
      </c>
      <c r="AH1761">
        <f t="shared" si="176"/>
        <v>123.16421485435571</v>
      </c>
      <c r="AI1761">
        <f t="shared" si="180"/>
        <v>-33.164214854355706</v>
      </c>
      <c r="AJ1761">
        <f>(1/9.81)*(SQRT(9.81*2*Basic!$C$4)*SIN(RADIANS(AI1761))+(SQRT((SQRT(9.81*2*Basic!$C$4)*SIN(RADIANS(AI1761))*SQRT(9.81*2*Basic!$C$4)*SIN(RADIANS(AI1761)))-19.62*(-Basic!$C$3))))*SQRT(9.81*2*Basic!$C$4)*COS(RADIANS(AI1761))</f>
        <v>2.5555571123810195</v>
      </c>
    </row>
    <row r="1762" spans="6:36" x14ac:dyDescent="0.3">
      <c r="F1762" s="36">
        <f t="shared" si="177"/>
        <v>2.5498743859870441</v>
      </c>
      <c r="G1762" s="36">
        <f>Tool!$D$10+('Trajectory Map'!F1762*SIN(RADIANS(90-2*DEGREES(ASIN($D$5/2000))))/COS(RADIANS(90-2*DEGREES(ASIN($D$5/2000))))-('Trajectory Map'!F1762*'Trajectory Map'!F1762/((Tool!$D$9-Tool!$D$10)*4*COS(RADIANS(90-2*DEGREES(ASIN($D$5/2000))))*COS(RADIANS(90-2*DEGREES(ASIN($D$5/2000)))))))</f>
        <v>3.3588113867797773</v>
      </c>
      <c r="AC1762">
        <f t="shared" si="181"/>
        <v>1760</v>
      </c>
      <c r="AD1762">
        <f t="shared" si="178"/>
        <v>949.94736696303335</v>
      </c>
      <c r="AE1762">
        <v>0</v>
      </c>
      <c r="AF1762">
        <v>0</v>
      </c>
      <c r="AG1762">
        <f t="shared" si="179"/>
        <v>61.64236342367203</v>
      </c>
      <c r="AH1762">
        <f t="shared" si="176"/>
        <v>123.28472684734406</v>
      </c>
      <c r="AI1762">
        <f t="shared" si="180"/>
        <v>-33.284726847344061</v>
      </c>
      <c r="AJ1762">
        <f>(1/9.81)*(SQRT(9.81*2*Basic!$C$4)*SIN(RADIANS(AI1762))+(SQRT((SQRT(9.81*2*Basic!$C$4)*SIN(RADIANS(AI1762))*SQRT(9.81*2*Basic!$C$4)*SIN(RADIANS(AI1762)))-19.62*(-Basic!$C$3))))*SQRT(9.81*2*Basic!$C$4)*COS(RADIANS(AI1762))</f>
        <v>2.5498743859870441</v>
      </c>
    </row>
    <row r="1763" spans="6:36" x14ac:dyDescent="0.3">
      <c r="F1763" s="36">
        <f t="shared" si="177"/>
        <v>2.544180557707302</v>
      </c>
      <c r="G1763" s="36">
        <f>Tool!$D$10+('Trajectory Map'!F1763*SIN(RADIANS(90-2*DEGREES(ASIN($D$5/2000))))/COS(RADIANS(90-2*DEGREES(ASIN($D$5/2000))))-('Trajectory Map'!F1763*'Trajectory Map'!F1763/((Tool!$D$9-Tool!$D$10)*4*COS(RADIANS(90-2*DEGREES(ASIN($D$5/2000))))*COS(RADIANS(90-2*DEGREES(ASIN($D$5/2000)))))))</f>
        <v>3.3655689554662711</v>
      </c>
      <c r="AC1763">
        <f t="shared" si="181"/>
        <v>1761</v>
      </c>
      <c r="AD1763">
        <f t="shared" si="178"/>
        <v>948.09229508524118</v>
      </c>
      <c r="AE1763">
        <v>0</v>
      </c>
      <c r="AF1763">
        <v>0</v>
      </c>
      <c r="AG1763">
        <f t="shared" si="179"/>
        <v>61.702737055854023</v>
      </c>
      <c r="AH1763">
        <f t="shared" si="176"/>
        <v>123.40547411170805</v>
      </c>
      <c r="AI1763">
        <f t="shared" si="180"/>
        <v>-33.405474111708045</v>
      </c>
      <c r="AJ1763">
        <f>(1/9.81)*(SQRT(9.81*2*Basic!$C$4)*SIN(RADIANS(AI1763))+(SQRT((SQRT(9.81*2*Basic!$C$4)*SIN(RADIANS(AI1763))*SQRT(9.81*2*Basic!$C$4)*SIN(RADIANS(AI1763)))-19.62*(-Basic!$C$3))))*SQRT(9.81*2*Basic!$C$4)*COS(RADIANS(AI1763))</f>
        <v>2.544180557707302</v>
      </c>
    </row>
    <row r="1764" spans="6:36" x14ac:dyDescent="0.3">
      <c r="F1764" s="36">
        <f t="shared" si="177"/>
        <v>2.5384755767085325</v>
      </c>
      <c r="G1764" s="36">
        <f>Tool!$D$10+('Trajectory Map'!F1764*SIN(RADIANS(90-2*DEGREES(ASIN($D$5/2000))))/COS(RADIANS(90-2*DEGREES(ASIN($D$5/2000))))-('Trajectory Map'!F1764*'Trajectory Map'!F1764/((Tool!$D$9-Tool!$D$10)*4*COS(RADIANS(90-2*DEGREES(ASIN($D$5/2000))))*COS(RADIANS(90-2*DEGREES(ASIN($D$5/2000)))))))</f>
        <v>3.37231585227366</v>
      </c>
      <c r="AC1764">
        <f t="shared" si="181"/>
        <v>1762</v>
      </c>
      <c r="AD1764">
        <f t="shared" si="178"/>
        <v>946.23252956131239</v>
      </c>
      <c r="AE1764">
        <v>0</v>
      </c>
      <c r="AF1764">
        <v>0</v>
      </c>
      <c r="AG1764">
        <f t="shared" si="179"/>
        <v>61.763229082823649</v>
      </c>
      <c r="AH1764">
        <f t="shared" si="176"/>
        <v>123.5264581656473</v>
      </c>
      <c r="AI1764">
        <f t="shared" si="180"/>
        <v>-33.526458165647298</v>
      </c>
      <c r="AJ1764">
        <f>(1/9.81)*(SQRT(9.81*2*Basic!$C$4)*SIN(RADIANS(AI1764))+(SQRT((SQRT(9.81*2*Basic!$C$4)*SIN(RADIANS(AI1764))*SQRT(9.81*2*Basic!$C$4)*SIN(RADIANS(AI1764)))-19.62*(-Basic!$C$3))))*SQRT(9.81*2*Basic!$C$4)*COS(RADIANS(AI1764))</f>
        <v>2.5384755767085325</v>
      </c>
    </row>
    <row r="1765" spans="6:36" x14ac:dyDescent="0.3">
      <c r="F1765" s="36">
        <f t="shared" si="177"/>
        <v>2.5327593914796735</v>
      </c>
      <c r="G1765" s="36">
        <f>Tool!$D$10+('Trajectory Map'!F1765*SIN(RADIANS(90-2*DEGREES(ASIN($D$5/2000))))/COS(RADIANS(90-2*DEGREES(ASIN($D$5/2000))))-('Trajectory Map'!F1765*'Trajectory Map'!F1765/((Tool!$D$9-Tool!$D$10)*4*COS(RADIANS(90-2*DEGREES(ASIN($D$5/2000))))*COS(RADIANS(90-2*DEGREES(ASIN($D$5/2000)))))))</f>
        <v>3.37905199744388</v>
      </c>
      <c r="AC1765">
        <f t="shared" si="181"/>
        <v>1763</v>
      </c>
      <c r="AD1765">
        <f t="shared" si="178"/>
        <v>944.36804266133447</v>
      </c>
      <c r="AE1765">
        <v>0</v>
      </c>
      <c r="AF1765">
        <v>0</v>
      </c>
      <c r="AG1765">
        <f t="shared" si="179"/>
        <v>61.823840271682549</v>
      </c>
      <c r="AH1765">
        <f t="shared" si="176"/>
        <v>123.6476805433651</v>
      </c>
      <c r="AI1765">
        <f t="shared" si="180"/>
        <v>-33.647680543365098</v>
      </c>
      <c r="AJ1765">
        <f>(1/9.81)*(SQRT(9.81*2*Basic!$C$4)*SIN(RADIANS(AI1765))+(SQRT((SQRT(9.81*2*Basic!$C$4)*SIN(RADIANS(AI1765))*SQRT(9.81*2*Basic!$C$4)*SIN(RADIANS(AI1765)))-19.62*(-Basic!$C$3))))*SQRT(9.81*2*Basic!$C$4)*COS(RADIANS(AI1765))</f>
        <v>2.5327593914796735</v>
      </c>
    </row>
    <row r="1766" spans="6:36" x14ac:dyDescent="0.3">
      <c r="F1766" s="36">
        <f t="shared" si="177"/>
        <v>2.527031949821807</v>
      </c>
      <c r="G1766" s="36">
        <f>Tool!$D$10+('Trajectory Map'!F1766*SIN(RADIANS(90-2*DEGREES(ASIN($D$5/2000))))/COS(RADIANS(90-2*DEGREES(ASIN($D$5/2000))))-('Trajectory Map'!F1766*'Trajectory Map'!F1766/((Tool!$D$9-Tool!$D$10)*4*COS(RADIANS(90-2*DEGREES(ASIN($D$5/2000))))*COS(RADIANS(90-2*DEGREES(ASIN($D$5/2000)))))))</f>
        <v>3.3857773108830234</v>
      </c>
      <c r="AC1766">
        <f t="shared" si="181"/>
        <v>1764</v>
      </c>
      <c r="AD1766">
        <f t="shared" si="178"/>
        <v>942.4988063652919</v>
      </c>
      <c r="AE1766">
        <v>0</v>
      </c>
      <c r="AF1766">
        <v>0</v>
      </c>
      <c r="AG1766">
        <f t="shared" si="179"/>
        <v>61.884571397652856</v>
      </c>
      <c r="AH1766">
        <f t="shared" si="176"/>
        <v>123.76914279530571</v>
      </c>
      <c r="AI1766">
        <f t="shared" si="180"/>
        <v>-33.769142795305712</v>
      </c>
      <c r="AJ1766">
        <f>(1/9.81)*(SQRT(9.81*2*Basic!$C$4)*SIN(RADIANS(AI1766))+(SQRT((SQRT(9.81*2*Basic!$C$4)*SIN(RADIANS(AI1766))*SQRT(9.81*2*Basic!$C$4)*SIN(RADIANS(AI1766)))-19.62*(-Basic!$C$3))))*SQRT(9.81*2*Basic!$C$4)*COS(RADIANS(AI1766))</f>
        <v>2.527031949821807</v>
      </c>
    </row>
    <row r="1767" spans="6:36" x14ac:dyDescent="0.3">
      <c r="F1767" s="36">
        <f t="shared" si="177"/>
        <v>2.5212931988379617</v>
      </c>
      <c r="G1767" s="36">
        <f>Tool!$D$10+('Trajectory Map'!F1767*SIN(RADIANS(90-2*DEGREES(ASIN($D$5/2000))))/COS(RADIANS(90-2*DEGREES(ASIN($D$5/2000))))-('Trajectory Map'!F1767*'Trajectory Map'!F1767/((Tool!$D$9-Tool!$D$10)*4*COS(RADIANS(90-2*DEGREES(ASIN($D$5/2000))))*COS(RADIANS(90-2*DEGREES(ASIN($D$5/2000)))))))</f>
        <v>3.3924917121544844</v>
      </c>
      <c r="AC1767">
        <f t="shared" si="181"/>
        <v>1765</v>
      </c>
      <c r="AD1767">
        <f t="shared" si="178"/>
        <v>940.62479235878106</v>
      </c>
      <c r="AE1767">
        <v>0</v>
      </c>
      <c r="AF1767">
        <v>0</v>
      </c>
      <c r="AG1767">
        <f t="shared" si="179"/>
        <v>61.945423244197805</v>
      </c>
      <c r="AH1767">
        <f t="shared" si="176"/>
        <v>123.89084648839561</v>
      </c>
      <c r="AI1767">
        <f t="shared" si="180"/>
        <v>-33.89084648839561</v>
      </c>
      <c r="AJ1767">
        <f>(1/9.81)*(SQRT(9.81*2*Basic!$C$4)*SIN(RADIANS(AI1767))+(SQRT((SQRT(9.81*2*Basic!$C$4)*SIN(RADIANS(AI1767))*SQRT(9.81*2*Basic!$C$4)*SIN(RADIANS(AI1767)))-19.62*(-Basic!$C$3))))*SQRT(9.81*2*Basic!$C$4)*COS(RADIANS(AI1767))</f>
        <v>2.5212931988379617</v>
      </c>
    </row>
    <row r="1768" spans="6:36" x14ac:dyDescent="0.3">
      <c r="F1768" s="36">
        <f t="shared" si="177"/>
        <v>2.515543084922677</v>
      </c>
      <c r="G1768" s="36">
        <f>Tool!$D$10+('Trajectory Map'!F1768*SIN(RADIANS(90-2*DEGREES(ASIN($D$5/2000))))/COS(RADIANS(90-2*DEGREES(ASIN($D$5/2000))))-('Trajectory Map'!F1768*'Trajectory Map'!F1768/((Tool!$D$9-Tool!$D$10)*4*COS(RADIANS(90-2*DEGREES(ASIN($D$5/2000))))*COS(RADIANS(90-2*DEGREES(ASIN($D$5/2000)))))))</f>
        <v>3.3991951204720139</v>
      </c>
      <c r="AC1768">
        <f t="shared" si="181"/>
        <v>1766</v>
      </c>
      <c r="AD1768">
        <f t="shared" si="178"/>
        <v>938.74597202864209</v>
      </c>
      <c r="AE1768">
        <v>0</v>
      </c>
      <c r="AF1768">
        <v>0</v>
      </c>
      <c r="AG1768">
        <f t="shared" si="179"/>
        <v>62.0063966031449</v>
      </c>
      <c r="AH1768">
        <f t="shared" si="176"/>
        <v>124.0127932062898</v>
      </c>
      <c r="AI1768">
        <f t="shared" si="180"/>
        <v>-34.0127932062898</v>
      </c>
      <c r="AJ1768">
        <f>(1/9.81)*(SQRT(9.81*2*Basic!$C$4)*SIN(RADIANS(AI1768))+(SQRT((SQRT(9.81*2*Basic!$C$4)*SIN(RADIANS(AI1768))*SQRT(9.81*2*Basic!$C$4)*SIN(RADIANS(AI1768)))-19.62*(-Basic!$C$3))))*SQRT(9.81*2*Basic!$C$4)*COS(RADIANS(AI1768))</f>
        <v>2.515543084922677</v>
      </c>
    </row>
    <row r="1769" spans="6:36" x14ac:dyDescent="0.3">
      <c r="F1769" s="36">
        <f t="shared" si="177"/>
        <v>2.5097815537513859</v>
      </c>
      <c r="G1769" s="36">
        <f>Tool!$D$10+('Trajectory Map'!F1769*SIN(RADIANS(90-2*DEGREES(ASIN($D$5/2000))))/COS(RADIANS(90-2*DEGREES(ASIN($D$5/2000))))-('Trajectory Map'!F1769*'Trajectory Map'!F1769/((Tool!$D$9-Tool!$D$10)*4*COS(RADIANS(90-2*DEGREES(ASIN($D$5/2000))))*COS(RADIANS(90-2*DEGREES(ASIN($D$5/2000)))))))</f>
        <v>3.4058874546926132</v>
      </c>
      <c r="AC1769">
        <f t="shared" si="181"/>
        <v>1767</v>
      </c>
      <c r="AD1769">
        <f t="shared" si="178"/>
        <v>936.86231645850717</v>
      </c>
      <c r="AE1769">
        <v>0</v>
      </c>
      <c r="AF1769">
        <v>0</v>
      </c>
      <c r="AG1769">
        <f t="shared" si="179"/>
        <v>62.067492274811322</v>
      </c>
      <c r="AH1769">
        <f t="shared" si="176"/>
        <v>124.13498454962264</v>
      </c>
      <c r="AI1769">
        <f t="shared" si="180"/>
        <v>-34.134984549622644</v>
      </c>
      <c r="AJ1769">
        <f>(1/9.81)*(SQRT(9.81*2*Basic!$C$4)*SIN(RADIANS(AI1769))+(SQRT((SQRT(9.81*2*Basic!$C$4)*SIN(RADIANS(AI1769))*SQRT(9.81*2*Basic!$C$4)*SIN(RADIANS(AI1769)))-19.62*(-Basic!$C$3))))*SQRT(9.81*2*Basic!$C$4)*COS(RADIANS(AI1769))</f>
        <v>2.5097815537513859</v>
      </c>
    </row>
    <row r="1770" spans="6:36" x14ac:dyDescent="0.3">
      <c r="F1770" s="36">
        <f t="shared" si="177"/>
        <v>2.5040085502695928</v>
      </c>
      <c r="G1770" s="36">
        <f>Tool!$D$10+('Trajectory Map'!F1770*SIN(RADIANS(90-2*DEGREES(ASIN($D$5/2000))))/COS(RADIANS(90-2*DEGREES(ASIN($D$5/2000))))-('Trajectory Map'!F1770*'Trajectory Map'!F1770/((Tool!$D$9-Tool!$D$10)*4*COS(RADIANS(90-2*DEGREES(ASIN($D$5/2000))))*COS(RADIANS(90-2*DEGREES(ASIN($D$5/2000)))))))</f>
        <v>3.4125686333092853</v>
      </c>
      <c r="AC1770">
        <f t="shared" si="181"/>
        <v>1768</v>
      </c>
      <c r="AD1770">
        <f t="shared" si="178"/>
        <v>934.97379642426347</v>
      </c>
      <c r="AE1770">
        <v>0</v>
      </c>
      <c r="AF1770">
        <v>0</v>
      </c>
      <c r="AG1770">
        <f t="shared" si="179"/>
        <v>62.128711068131842</v>
      </c>
      <c r="AH1770">
        <f t="shared" si="176"/>
        <v>124.25742213626368</v>
      </c>
      <c r="AI1770">
        <f t="shared" si="180"/>
        <v>-34.257422136263685</v>
      </c>
      <c r="AJ1770">
        <f>(1/9.81)*(SQRT(9.81*2*Basic!$C$4)*SIN(RADIANS(AI1770))+(SQRT((SQRT(9.81*2*Basic!$C$4)*SIN(RADIANS(AI1770))*SQRT(9.81*2*Basic!$C$4)*SIN(RADIANS(AI1770)))-19.62*(-Basic!$C$3))))*SQRT(9.81*2*Basic!$C$4)*COS(RADIANS(AI1770))</f>
        <v>2.5040085502695928</v>
      </c>
    </row>
    <row r="1771" spans="6:36" x14ac:dyDescent="0.3">
      <c r="F1771" s="36">
        <f t="shared" si="177"/>
        <v>2.4982240186818414</v>
      </c>
      <c r="G1771" s="36">
        <f>Tool!$D$10+('Trajectory Map'!F1771*SIN(RADIANS(90-2*DEGREES(ASIN($D$5/2000))))/COS(RADIANS(90-2*DEGREES(ASIN($D$5/2000))))-('Trajectory Map'!F1771*'Trajectory Map'!F1771/((Tool!$D$9-Tool!$D$10)*4*COS(RADIANS(90-2*DEGREES(ASIN($D$5/2000))))*COS(RADIANS(90-2*DEGREES(ASIN($D$5/2000)))))))</f>
        <v>3.419238574443634</v>
      </c>
      <c r="AC1771">
        <f t="shared" si="181"/>
        <v>1769</v>
      </c>
      <c r="AD1771">
        <f t="shared" si="178"/>
        <v>933.08038238942731</v>
      </c>
      <c r="AE1771">
        <v>0</v>
      </c>
      <c r="AF1771">
        <v>0</v>
      </c>
      <c r="AG1771">
        <f t="shared" si="179"/>
        <v>62.19005380078908</v>
      </c>
      <c r="AH1771">
        <f t="shared" si="176"/>
        <v>124.38010760157816</v>
      </c>
      <c r="AI1771">
        <f t="shared" si="180"/>
        <v>-34.38010760157816</v>
      </c>
      <c r="AJ1771">
        <f>(1/9.81)*(SQRT(9.81*2*Basic!$C$4)*SIN(RADIANS(AI1771))+(SQRT((SQRT(9.81*2*Basic!$C$4)*SIN(RADIANS(AI1771))*SQRT(9.81*2*Basic!$C$4)*SIN(RADIANS(AI1771)))-19.62*(-Basic!$C$3))))*SQRT(9.81*2*Basic!$C$4)*COS(RADIANS(AI1771))</f>
        <v>2.4982240186818414</v>
      </c>
    </row>
    <row r="1772" spans="6:36" x14ac:dyDescent="0.3">
      <c r="F1772" s="36">
        <f t="shared" si="177"/>
        <v>2.4924279024404536</v>
      </c>
      <c r="G1772" s="36">
        <f>Tool!$D$10+('Trajectory Map'!F1772*SIN(RADIANS(90-2*DEGREES(ASIN($D$5/2000))))/COS(RADIANS(90-2*DEGREES(ASIN($D$5/2000))))-('Trajectory Map'!F1772*'Trajectory Map'!F1772/((Tool!$D$9-Tool!$D$10)*4*COS(RADIANS(90-2*DEGREES(ASIN($D$5/2000))))*COS(RADIANS(90-2*DEGREES(ASIN($D$5/2000)))))))</f>
        <v>3.4258971958383371</v>
      </c>
      <c r="AC1772">
        <f t="shared" si="181"/>
        <v>1770</v>
      </c>
      <c r="AD1772">
        <f t="shared" si="178"/>
        <v>931.18204450042958</v>
      </c>
      <c r="AE1772">
        <v>0</v>
      </c>
      <c r="AF1772">
        <v>0</v>
      </c>
      <c r="AG1772">
        <f t="shared" si="179"/>
        <v>62.251521299346599</v>
      </c>
      <c r="AH1772">
        <f t="shared" si="176"/>
        <v>124.5030425986932</v>
      </c>
      <c r="AI1772">
        <f t="shared" si="180"/>
        <v>-34.503042598693199</v>
      </c>
      <c r="AJ1772">
        <f>(1/9.81)*(SQRT(9.81*2*Basic!$C$4)*SIN(RADIANS(AI1772))+(SQRT((SQRT(9.81*2*Basic!$C$4)*SIN(RADIANS(AI1772))*SQRT(9.81*2*Basic!$C$4)*SIN(RADIANS(AI1772)))-19.62*(-Basic!$C$3))))*SQRT(9.81*2*Basic!$C$4)*COS(RADIANS(AI1772))</f>
        <v>2.4924279024404536</v>
      </c>
    </row>
    <row r="1773" spans="6:36" x14ac:dyDescent="0.3">
      <c r="F1773" s="36">
        <f t="shared" si="177"/>
        <v>2.4866201442340752</v>
      </c>
      <c r="G1773" s="36">
        <f>Tool!$D$10+('Trajectory Map'!F1773*SIN(RADIANS(90-2*DEGREES(ASIN($D$5/2000))))/COS(RADIANS(90-2*DEGREES(ASIN($D$5/2000))))-('Trajectory Map'!F1773*'Trajectory Map'!F1773/((Tool!$D$9-Tool!$D$10)*4*COS(RADIANS(90-2*DEGREES(ASIN($D$5/2000))))*COS(RADIANS(90-2*DEGREES(ASIN($D$5/2000)))))))</f>
        <v>3.4325444148494255</v>
      </c>
      <c r="AC1773">
        <f t="shared" si="181"/>
        <v>1771</v>
      </c>
      <c r="AD1773">
        <f t="shared" si="178"/>
        <v>929.27875258180734</v>
      </c>
      <c r="AE1773">
        <v>0</v>
      </c>
      <c r="AF1773">
        <v>0</v>
      </c>
      <c r="AG1773">
        <f t="shared" si="179"/>
        <v>62.31311439938419</v>
      </c>
      <c r="AH1773">
        <f t="shared" si="176"/>
        <v>124.62622879876838</v>
      </c>
      <c r="AI1773">
        <f t="shared" si="180"/>
        <v>-34.626228798768381</v>
      </c>
      <c r="AJ1773">
        <f>(1/9.81)*(SQRT(9.81*2*Basic!$C$4)*SIN(RADIANS(AI1773))+(SQRT((SQRT(9.81*2*Basic!$C$4)*SIN(RADIANS(AI1773))*SQRT(9.81*2*Basic!$C$4)*SIN(RADIANS(AI1773)))-19.62*(-Basic!$C$3))))*SQRT(9.81*2*Basic!$C$4)*COS(RADIANS(AI1773))</f>
        <v>2.4866201442340752</v>
      </c>
    </row>
    <row r="1774" spans="6:36" x14ac:dyDescent="0.3">
      <c r="F1774" s="36">
        <f t="shared" si="177"/>
        <v>2.4808006859759639</v>
      </c>
      <c r="G1774" s="36">
        <f>Tool!$D$10+('Trajectory Map'!F1774*SIN(RADIANS(90-2*DEGREES(ASIN($D$5/2000))))/COS(RADIANS(90-2*DEGREES(ASIN($D$5/2000))))-('Trajectory Map'!F1774*'Trajectory Map'!F1774/((Tool!$D$9-Tool!$D$10)*4*COS(RADIANS(90-2*DEGREES(ASIN($D$5/2000))))*COS(RADIANS(90-2*DEGREES(ASIN($D$5/2000)))))))</f>
        <v>3.4391801484384459</v>
      </c>
      <c r="AC1774">
        <f t="shared" si="181"/>
        <v>1772</v>
      </c>
      <c r="AD1774">
        <f t="shared" si="178"/>
        <v>927.37047613130323</v>
      </c>
      <c r="AE1774">
        <v>0</v>
      </c>
      <c r="AF1774">
        <v>0</v>
      </c>
      <c r="AG1774">
        <f t="shared" si="179"/>
        <v>62.374833945636219</v>
      </c>
      <c r="AH1774">
        <f t="shared" si="176"/>
        <v>124.74966789127244</v>
      </c>
      <c r="AI1774">
        <f t="shared" si="180"/>
        <v>-34.749667891272438</v>
      </c>
      <c r="AJ1774">
        <f>(1/9.81)*(SQRT(9.81*2*Basic!$C$4)*SIN(RADIANS(AI1774))+(SQRT((SQRT(9.81*2*Basic!$C$4)*SIN(RADIANS(AI1774))*SQRT(9.81*2*Basic!$C$4)*SIN(RADIANS(AI1774)))-19.62*(-Basic!$C$3))))*SQRT(9.81*2*Basic!$C$4)*COS(RADIANS(AI1774))</f>
        <v>2.4808006859759639</v>
      </c>
    </row>
    <row r="1775" spans="6:36" x14ac:dyDescent="0.3">
      <c r="F1775" s="36">
        <f t="shared" si="177"/>
        <v>2.4749694687920742</v>
      </c>
      <c r="G1775" s="36">
        <f>Tool!$D$10+('Trajectory Map'!F1775*SIN(RADIANS(90-2*DEGREES(ASIN($D$5/2000))))/COS(RADIANS(90-2*DEGREES(ASIN($D$5/2000))))-('Trajectory Map'!F1775*'Trajectory Map'!F1775/((Tool!$D$9-Tool!$D$10)*4*COS(RADIANS(90-2*DEGREES(ASIN($D$5/2000))))*COS(RADIANS(90-2*DEGREES(ASIN($D$5/2000)))))))</f>
        <v>3.4458043131644303</v>
      </c>
      <c r="AC1775">
        <f t="shared" si="181"/>
        <v>1773</v>
      </c>
      <c r="AD1775">
        <f t="shared" si="178"/>
        <v>925.45718431486603</v>
      </c>
      <c r="AE1775">
        <v>0</v>
      </c>
      <c r="AF1775">
        <v>0</v>
      </c>
      <c r="AG1775">
        <f t="shared" si="179"/>
        <v>62.436680792132456</v>
      </c>
      <c r="AH1775">
        <f t="shared" si="176"/>
        <v>124.87336158426491</v>
      </c>
      <c r="AI1775">
        <f t="shared" si="180"/>
        <v>-34.873361584264913</v>
      </c>
      <c r="AJ1775">
        <f>(1/9.81)*(SQRT(9.81*2*Basic!$C$4)*SIN(RADIANS(AI1775))+(SQRT((SQRT(9.81*2*Basic!$C$4)*SIN(RADIANS(AI1775))*SQRT(9.81*2*Basic!$C$4)*SIN(RADIANS(AI1775)))-19.62*(-Basic!$C$3))))*SQRT(9.81*2*Basic!$C$4)*COS(RADIANS(AI1775))</f>
        <v>2.4749694687920742</v>
      </c>
    </row>
    <row r="1776" spans="6:36" x14ac:dyDescent="0.3">
      <c r="F1776" s="36">
        <f t="shared" si="177"/>
        <v>2.4691264330088849</v>
      </c>
      <c r="G1776" s="36">
        <f>Tool!$D$10+('Trajectory Map'!F1776*SIN(RADIANS(90-2*DEGREES(ASIN($D$5/2000))))/COS(RADIANS(90-2*DEGREES(ASIN($D$5/2000))))-('Trajectory Map'!F1776*'Trajectory Map'!F1776/((Tool!$D$9-Tool!$D$10)*4*COS(RADIANS(90-2*DEGREES(ASIN($D$5/2000))))*COS(RADIANS(90-2*DEGREES(ASIN($D$5/2000)))))))</f>
        <v>3.4524168251757237</v>
      </c>
      <c r="AC1776">
        <f t="shared" si="181"/>
        <v>1774</v>
      </c>
      <c r="AD1776">
        <f t="shared" si="178"/>
        <v>923.53884596155456</v>
      </c>
      <c r="AE1776">
        <v>0</v>
      </c>
      <c r="AF1776">
        <v>0</v>
      </c>
      <c r="AG1776">
        <f t="shared" si="179"/>
        <v>62.498655802341816</v>
      </c>
      <c r="AH1776">
        <f t="shared" si="176"/>
        <v>124.99731160468363</v>
      </c>
      <c r="AI1776">
        <f t="shared" si="180"/>
        <v>-34.997311604683631</v>
      </c>
      <c r="AJ1776">
        <f>(1/9.81)*(SQRT(9.81*2*Basic!$C$4)*SIN(RADIANS(AI1776))+(SQRT((SQRT(9.81*2*Basic!$C$4)*SIN(RADIANS(AI1776))*SQRT(9.81*2*Basic!$C$4)*SIN(RADIANS(AI1776)))-19.62*(-Basic!$C$3))))*SQRT(9.81*2*Basic!$C$4)*COS(RADIANS(AI1776))</f>
        <v>2.4691264330088849</v>
      </c>
    </row>
    <row r="1777" spans="6:36" x14ac:dyDescent="0.3">
      <c r="F1777" s="36">
        <f t="shared" si="177"/>
        <v>2.4632715181409974</v>
      </c>
      <c r="G1777" s="36">
        <f>Tool!$D$10+('Trajectory Map'!F1777*SIN(RADIANS(90-2*DEGREES(ASIN($D$5/2000))))/COS(RADIANS(90-2*DEGREES(ASIN($D$5/2000))))-('Trajectory Map'!F1777*'Trajectory Map'!F1777/((Tool!$D$9-Tool!$D$10)*4*COS(RADIANS(90-2*DEGREES(ASIN($D$5/2000))))*COS(RADIANS(90-2*DEGREES(ASIN($D$5/2000)))))))</f>
        <v>3.4590176002016246</v>
      </c>
      <c r="AC1777">
        <f t="shared" si="181"/>
        <v>1775</v>
      </c>
      <c r="AD1777">
        <f t="shared" si="178"/>
        <v>921.61542955833806</v>
      </c>
      <c r="AE1777">
        <v>0</v>
      </c>
      <c r="AF1777">
        <v>0</v>
      </c>
      <c r="AG1777">
        <f t="shared" si="179"/>
        <v>62.560759849318899</v>
      </c>
      <c r="AH1777">
        <f t="shared" si="176"/>
        <v>125.1215196986378</v>
      </c>
      <c r="AI1777">
        <f t="shared" si="180"/>
        <v>-35.121519698637798</v>
      </c>
      <c r="AJ1777">
        <f>(1/9.81)*(SQRT(9.81*2*Basic!$C$4)*SIN(RADIANS(AI1777))+(SQRT((SQRT(9.81*2*Basic!$C$4)*SIN(RADIANS(AI1777))*SQRT(9.81*2*Basic!$C$4)*SIN(RADIANS(AI1777)))-19.62*(-Basic!$C$3))))*SQRT(9.81*2*Basic!$C$4)*COS(RADIANS(AI1777))</f>
        <v>2.4632715181409974</v>
      </c>
    </row>
    <row r="1778" spans="6:36" x14ac:dyDescent="0.3">
      <c r="F1778" s="36">
        <f t="shared" si="177"/>
        <v>2.4574046628784756</v>
      </c>
      <c r="G1778" s="36">
        <f>Tool!$D$10+('Trajectory Map'!F1778*SIN(RADIANS(90-2*DEGREES(ASIN($D$5/2000))))/COS(RADIANS(90-2*DEGREES(ASIN($D$5/2000))))-('Trajectory Map'!F1778*'Trajectory Map'!F1778/((Tool!$D$9-Tool!$D$10)*4*COS(RADIANS(90-2*DEGREES(ASIN($D$5/2000))))*COS(RADIANS(90-2*DEGREES(ASIN($D$5/2000)))))))</f>
        <v>3.4656065535438678</v>
      </c>
      <c r="AC1778">
        <f t="shared" si="181"/>
        <v>1776</v>
      </c>
      <c r="AD1778">
        <f t="shared" si="178"/>
        <v>919.68690324479451</v>
      </c>
      <c r="AE1778">
        <v>0</v>
      </c>
      <c r="AF1778">
        <v>0</v>
      </c>
      <c r="AG1778">
        <f t="shared" si="179"/>
        <v>62.622993815853576</v>
      </c>
      <c r="AH1778">
        <f t="shared" si="176"/>
        <v>125.24598763170715</v>
      </c>
      <c r="AI1778">
        <f t="shared" si="180"/>
        <v>-35.245987631707152</v>
      </c>
      <c r="AJ1778">
        <f>(1/9.81)*(SQRT(9.81*2*Basic!$C$4)*SIN(RADIANS(AI1778))+(SQRT((SQRT(9.81*2*Basic!$C$4)*SIN(RADIANS(AI1778))*SQRT(9.81*2*Basic!$C$4)*SIN(RADIANS(AI1778)))-19.62*(-Basic!$C$3))))*SQRT(9.81*2*Basic!$C$4)*COS(RADIANS(AI1778))</f>
        <v>2.4574046628784756</v>
      </c>
    </row>
    <row r="1779" spans="6:36" x14ac:dyDescent="0.3">
      <c r="F1779" s="36">
        <f t="shared" si="177"/>
        <v>2.4515258050739472</v>
      </c>
      <c r="G1779" s="36">
        <f>Tool!$D$10+('Trajectory Map'!F1779*SIN(RADIANS(90-2*DEGREES(ASIN($D$5/2000))))/COS(RADIANS(90-2*DEGREES(ASIN($D$5/2000))))-('Trajectory Map'!F1779*'Trajectory Map'!F1779/((Tool!$D$9-Tool!$D$10)*4*COS(RADIANS(90-2*DEGREES(ASIN($D$5/2000))))*COS(RADIANS(90-2*DEGREES(ASIN($D$5/2000)))))))</f>
        <v>3.4721836000679076</v>
      </c>
      <c r="AC1779">
        <f t="shared" si="181"/>
        <v>1777</v>
      </c>
      <c r="AD1779">
        <f t="shared" si="178"/>
        <v>917.75323480770146</v>
      </c>
      <c r="AE1779">
        <v>0</v>
      </c>
      <c r="AF1779">
        <v>0</v>
      </c>
      <c r="AG1779">
        <f t="shared" si="179"/>
        <v>62.685358594623395</v>
      </c>
      <c r="AH1779">
        <f t="shared" si="176"/>
        <v>125.37071718924679</v>
      </c>
      <c r="AI1779">
        <f t="shared" si="180"/>
        <v>-35.37071718924679</v>
      </c>
      <c r="AJ1779">
        <f>(1/9.81)*(SQRT(9.81*2*Basic!$C$4)*SIN(RADIANS(AI1779))+(SQRT((SQRT(9.81*2*Basic!$C$4)*SIN(RADIANS(AI1779))*SQRT(9.81*2*Basic!$C$4)*SIN(RADIANS(AI1779)))-19.62*(-Basic!$C$3))))*SQRT(9.81*2*Basic!$C$4)*COS(RADIANS(AI1779))</f>
        <v>2.4515258050739472</v>
      </c>
    </row>
    <row r="1780" spans="6:36" x14ac:dyDescent="0.3">
      <c r="F1780" s="36">
        <f t="shared" si="177"/>
        <v>2.4456348817294109</v>
      </c>
      <c r="G1780" s="36">
        <f>Tool!$D$10+('Trajectory Map'!F1780*SIN(RADIANS(90-2*DEGREES(ASIN($D$5/2000))))/COS(RADIANS(90-2*DEGREES(ASIN($D$5/2000))))-('Trajectory Map'!F1780*'Trajectory Map'!F1780/((Tool!$D$9-Tool!$D$10)*4*COS(RADIANS(90-2*DEGREES(ASIN($D$5/2000))))*COS(RADIANS(90-2*DEGREES(ASIN($D$5/2000)))))))</f>
        <v>3.4787486541940575</v>
      </c>
      <c r="AC1780">
        <f t="shared" si="181"/>
        <v>1778</v>
      </c>
      <c r="AD1780">
        <f t="shared" si="178"/>
        <v>915.81439167551855</v>
      </c>
      <c r="AE1780">
        <v>0</v>
      </c>
      <c r="AF1780">
        <v>0</v>
      </c>
      <c r="AG1780">
        <f t="shared" si="179"/>
        <v>62.747855088349354</v>
      </c>
      <c r="AH1780">
        <f t="shared" si="176"/>
        <v>125.49571017669871</v>
      </c>
      <c r="AI1780">
        <f t="shared" si="180"/>
        <v>-35.495710176698708</v>
      </c>
      <c r="AJ1780">
        <f>(1/9.81)*(SQRT(9.81*2*Basic!$C$4)*SIN(RADIANS(AI1780))+(SQRT((SQRT(9.81*2*Basic!$C$4)*SIN(RADIANS(AI1780))*SQRT(9.81*2*Basic!$C$4)*SIN(RADIANS(AI1780)))-19.62*(-Basic!$C$3))))*SQRT(9.81*2*Basic!$C$4)*COS(RADIANS(AI1780))</f>
        <v>2.4456348817294109</v>
      </c>
    </row>
    <row r="1781" spans="6:36" x14ac:dyDescent="0.3">
      <c r="F1781" s="36">
        <f t="shared" si="177"/>
        <v>2.4397318289828251</v>
      </c>
      <c r="G1781" s="36">
        <f>Tool!$D$10+('Trajectory Map'!F1781*SIN(RADIANS(90-2*DEGREES(ASIN($D$5/2000))))/COS(RADIANS(90-2*DEGREES(ASIN($D$5/2000))))-('Trajectory Map'!F1781*'Trajectory Map'!F1781/((Tool!$D$9-Tool!$D$10)*4*COS(RADIANS(90-2*DEGREES(ASIN($D$5/2000))))*COS(RADIANS(90-2*DEGREES(ASIN($D$5/2000)))))))</f>
        <v>3.4853016298883914</v>
      </c>
      <c r="AC1781">
        <f t="shared" si="181"/>
        <v>1779</v>
      </c>
      <c r="AD1781">
        <f t="shared" si="178"/>
        <v>913.87034091275768</v>
      </c>
      <c r="AE1781">
        <v>0</v>
      </c>
      <c r="AF1781">
        <v>0</v>
      </c>
      <c r="AG1781">
        <f t="shared" si="179"/>
        <v>62.810484209954488</v>
      </c>
      <c r="AH1781">
        <f t="shared" si="176"/>
        <v>125.62096841990898</v>
      </c>
      <c r="AI1781">
        <f t="shared" si="180"/>
        <v>-35.620968419908976</v>
      </c>
      <c r="AJ1781">
        <f>(1/9.81)*(SQRT(9.81*2*Basic!$C$4)*SIN(RADIANS(AI1781))+(SQRT((SQRT(9.81*2*Basic!$C$4)*SIN(RADIANS(AI1781))*SQRT(9.81*2*Basic!$C$4)*SIN(RADIANS(AI1781)))-19.62*(-Basic!$C$3))))*SQRT(9.81*2*Basic!$C$4)*COS(RADIANS(AI1781))</f>
        <v>2.4397318289828251</v>
      </c>
    </row>
    <row r="1782" spans="6:36" x14ac:dyDescent="0.3">
      <c r="F1782" s="36">
        <f t="shared" si="177"/>
        <v>2.4338165820943711</v>
      </c>
      <c r="G1782" s="36">
        <f>Tool!$D$10+('Trajectory Map'!F1782*SIN(RADIANS(90-2*DEGREES(ASIN($D$5/2000))))/COS(RADIANS(90-2*DEGREES(ASIN($D$5/2000))))-('Trajectory Map'!F1782*'Trajectory Map'!F1782/((Tool!$D$9-Tool!$D$10)*4*COS(RADIANS(90-2*DEGREES(ASIN($D$5/2000))))*COS(RADIANS(90-2*DEGREES(ASIN($D$5/2000)))))))</f>
        <v>3.4918424406535076</v>
      </c>
      <c r="AC1782">
        <f t="shared" si="181"/>
        <v>1780</v>
      </c>
      <c r="AD1782">
        <f t="shared" si="178"/>
        <v>911.92104921423982</v>
      </c>
      <c r="AE1782">
        <v>0</v>
      </c>
      <c r="AF1782">
        <v>0</v>
      </c>
      <c r="AG1782">
        <f t="shared" si="179"/>
        <v>62.873246882726036</v>
      </c>
      <c r="AH1782">
        <f t="shared" si="176"/>
        <v>125.74649376545207</v>
      </c>
      <c r="AI1782">
        <f t="shared" si="180"/>
        <v>-35.746493765452072</v>
      </c>
      <c r="AJ1782">
        <f>(1/9.81)*(SQRT(9.81*2*Basic!$C$4)*SIN(RADIANS(AI1782))+(SQRT((SQRT(9.81*2*Basic!$C$4)*SIN(RADIANS(AI1782))*SQRT(9.81*2*Basic!$C$4)*SIN(RADIANS(AI1782)))-19.62*(-Basic!$C$3))))*SQRT(9.81*2*Basic!$C$4)*COS(RADIANS(AI1782))</f>
        <v>2.4338165820943711</v>
      </c>
    </row>
    <row r="1783" spans="6:36" x14ac:dyDescent="0.3">
      <c r="F1783" s="36">
        <f t="shared" si="177"/>
        <v>2.4278890754324793</v>
      </c>
      <c r="G1783" s="36">
        <f>Tool!$D$10+('Trajectory Map'!F1783*SIN(RADIANS(90-2*DEGREES(ASIN($D$5/2000))))/COS(RADIANS(90-2*DEGREES(ASIN($D$5/2000))))-('Trajectory Map'!F1783*'Trajectory Map'!F1783/((Tool!$D$9-Tool!$D$10)*4*COS(RADIANS(90-2*DEGREES(ASIN($D$5/2000))))*COS(RADIANS(90-2*DEGREES(ASIN($D$5/2000)))))))</f>
        <v>3.4983709995190497</v>
      </c>
      <c r="AC1783">
        <f t="shared" si="181"/>
        <v>1781</v>
      </c>
      <c r="AD1783">
        <f t="shared" si="178"/>
        <v>909.96648289923291</v>
      </c>
      <c r="AE1783">
        <v>0</v>
      </c>
      <c r="AF1783">
        <v>0</v>
      </c>
      <c r="AG1783">
        <f t="shared" si="179"/>
        <v>62.93614404048062</v>
      </c>
      <c r="AH1783">
        <f t="shared" si="176"/>
        <v>125.87228808096124</v>
      </c>
      <c r="AI1783">
        <f t="shared" si="180"/>
        <v>-35.872288080961241</v>
      </c>
      <c r="AJ1783">
        <f>(1/9.81)*(SQRT(9.81*2*Basic!$C$4)*SIN(RADIANS(AI1783))+(SQRT((SQRT(9.81*2*Basic!$C$4)*SIN(RADIANS(AI1783))*SQRT(9.81*2*Basic!$C$4)*SIN(RADIANS(AI1783)))-19.62*(-Basic!$C$3))))*SQRT(9.81*2*Basic!$C$4)*COS(RADIANS(AI1783))</f>
        <v>2.4278890754324793</v>
      </c>
    </row>
    <row r="1784" spans="6:36" x14ac:dyDescent="0.3">
      <c r="F1784" s="36">
        <f t="shared" si="177"/>
        <v>2.4219492424595259</v>
      </c>
      <c r="G1784" s="36">
        <f>Tool!$D$10+('Trajectory Map'!F1784*SIN(RADIANS(90-2*DEGREES(ASIN($D$5/2000))))/COS(RADIANS(90-2*DEGREES(ASIN($D$5/2000))))-('Trajectory Map'!F1784*'Trajectory Map'!F1784/((Tool!$D$9-Tool!$D$10)*4*COS(RADIANS(90-2*DEGREES(ASIN($D$5/2000))))*COS(RADIANS(90-2*DEGREES(ASIN($D$5/2000)))))))</f>
        <v>3.5048872190320735</v>
      </c>
      <c r="AC1784">
        <f t="shared" si="181"/>
        <v>1782</v>
      </c>
      <c r="AD1784">
        <f t="shared" si="178"/>
        <v>908.00660790547113</v>
      </c>
      <c r="AE1784">
        <v>0</v>
      </c>
      <c r="AF1784">
        <v>0</v>
      </c>
      <c r="AG1784">
        <f t="shared" si="179"/>
        <v>62.999176627733149</v>
      </c>
      <c r="AH1784">
        <f t="shared" si="176"/>
        <v>125.9983532554663</v>
      </c>
      <c r="AI1784">
        <f t="shared" si="180"/>
        <v>-35.998353255466299</v>
      </c>
      <c r="AJ1784">
        <f>(1/9.81)*(SQRT(9.81*2*Basic!$C$4)*SIN(RADIANS(AI1784))+(SQRT((SQRT(9.81*2*Basic!$C$4)*SIN(RADIANS(AI1784))*SQRT(9.81*2*Basic!$C$4)*SIN(RADIANS(AI1784)))-19.62*(-Basic!$C$3))))*SQRT(9.81*2*Basic!$C$4)*COS(RADIANS(AI1784))</f>
        <v>2.4219492424595259</v>
      </c>
    </row>
    <row r="1785" spans="6:36" x14ac:dyDescent="0.3">
      <c r="F1785" s="36">
        <f t="shared" si="177"/>
        <v>2.4159970157172799</v>
      </c>
      <c r="G1785" s="36">
        <f>Tool!$D$10+('Trajectory Map'!F1785*SIN(RADIANS(90-2*DEGREES(ASIN($D$5/2000))))/COS(RADIANS(90-2*DEGREES(ASIN($D$5/2000))))-('Trajectory Map'!F1785*'Trajectory Map'!F1785/((Tool!$D$9-Tool!$D$10)*4*COS(RADIANS(90-2*DEGREES(ASIN($D$5/2000))))*COS(RADIANS(90-2*DEGREES(ASIN($D$5/2000)))))))</f>
        <v>3.511391011247154</v>
      </c>
      <c r="AC1785">
        <f t="shared" si="181"/>
        <v>1783</v>
      </c>
      <c r="AD1785">
        <f t="shared" si="178"/>
        <v>906.04138978304957</v>
      </c>
      <c r="AE1785">
        <v>0</v>
      </c>
      <c r="AF1785">
        <v>0</v>
      </c>
      <c r="AG1785">
        <f t="shared" si="179"/>
        <v>63.062345599868827</v>
      </c>
      <c r="AH1785">
        <f t="shared" si="176"/>
        <v>126.12469119973765</v>
      </c>
      <c r="AI1785">
        <f t="shared" si="180"/>
        <v>-36.124691199737654</v>
      </c>
      <c r="AJ1785">
        <f>(1/9.81)*(SQRT(9.81*2*Basic!$C$4)*SIN(RADIANS(AI1785))+(SQRT((SQRT(9.81*2*Basic!$C$4)*SIN(RADIANS(AI1785))*SQRT(9.81*2*Basic!$C$4)*SIN(RADIANS(AI1785)))-19.62*(-Basic!$C$3))))*SQRT(9.81*2*Basic!$C$4)*COS(RADIANS(AI1785))</f>
        <v>2.4159970157172799</v>
      </c>
    </row>
    <row r="1786" spans="6:36" x14ac:dyDescent="0.3">
      <c r="F1786" s="36">
        <f t="shared" si="177"/>
        <v>2.4100323268119968</v>
      </c>
      <c r="G1786" s="36">
        <f>Tool!$D$10+('Trajectory Map'!F1786*SIN(RADIANS(90-2*DEGREES(ASIN($D$5/2000))))/COS(RADIANS(90-2*DEGREES(ASIN($D$5/2000))))-('Trajectory Map'!F1786*'Trajectory Map'!F1786/((Tool!$D$9-Tool!$D$10)*4*COS(RADIANS(90-2*DEGREES(ASIN($D$5/2000))))*COS(RADIANS(90-2*DEGREES(ASIN($D$5/2000)))))))</f>
        <v>3.517882287716346</v>
      </c>
      <c r="AC1786">
        <f t="shared" si="181"/>
        <v>1784</v>
      </c>
      <c r="AD1786">
        <f t="shared" si="178"/>
        <v>904.07079368819348</v>
      </c>
      <c r="AE1786">
        <v>0</v>
      </c>
      <c r="AF1786">
        <v>0</v>
      </c>
      <c r="AG1786">
        <f t="shared" si="179"/>
        <v>63.12565192331919</v>
      </c>
      <c r="AH1786">
        <f t="shared" si="176"/>
        <v>126.25130384663838</v>
      </c>
      <c r="AI1786">
        <f t="shared" si="180"/>
        <v>-36.251303846638379</v>
      </c>
      <c r="AJ1786">
        <f>(1/9.81)*(SQRT(9.81*2*Basic!$C$4)*SIN(RADIANS(AI1786))+(SQRT((SQRT(9.81*2*Basic!$C$4)*SIN(RADIANS(AI1786))*SQRT(9.81*2*Basic!$C$4)*SIN(RADIANS(AI1786)))-19.62*(-Basic!$C$3))))*SQRT(9.81*2*Basic!$C$4)*COS(RADIANS(AI1786))</f>
        <v>2.4100323268119968</v>
      </c>
    </row>
    <row r="1787" spans="6:36" x14ac:dyDescent="0.3">
      <c r="F1787" s="36">
        <f t="shared" si="177"/>
        <v>2.4040551063992472</v>
      </c>
      <c r="G1787" s="36">
        <f>Tool!$D$10+('Trajectory Map'!F1787*SIN(RADIANS(90-2*DEGREES(ASIN($D$5/2000))))/COS(RADIANS(90-2*DEGREES(ASIN($D$5/2000))))-('Trajectory Map'!F1787*'Trajectory Map'!F1787/((Tool!$D$9-Tool!$D$10)*4*COS(RADIANS(90-2*DEGREES(ASIN($D$5/2000))))*COS(RADIANS(90-2*DEGREES(ASIN($D$5/2000)))))))</f>
        <v>3.5243609594788659</v>
      </c>
      <c r="AC1787">
        <f t="shared" si="181"/>
        <v>1785</v>
      </c>
      <c r="AD1787">
        <f t="shared" si="178"/>
        <v>902.09478437689688</v>
      </c>
      <c r="AE1787">
        <v>0</v>
      </c>
      <c r="AF1787">
        <v>0</v>
      </c>
      <c r="AG1787">
        <f t="shared" si="179"/>
        <v>63.189096575741374</v>
      </c>
      <c r="AH1787">
        <f t="shared" si="176"/>
        <v>126.37819315148275</v>
      </c>
      <c r="AI1787">
        <f t="shared" si="180"/>
        <v>-36.378193151482748</v>
      </c>
      <c r="AJ1787">
        <f>(1/9.81)*(SQRT(9.81*2*Basic!$C$4)*SIN(RADIANS(AI1787))+(SQRT((SQRT(9.81*2*Basic!$C$4)*SIN(RADIANS(AI1787))*SQRT(9.81*2*Basic!$C$4)*SIN(RADIANS(AI1787)))-19.62*(-Basic!$C$3))))*SQRT(9.81*2*Basic!$C$4)*COS(RADIANS(AI1787))</f>
        <v>2.4040551063992472</v>
      </c>
    </row>
    <row r="1788" spans="6:36" x14ac:dyDescent="0.3">
      <c r="F1788" s="36">
        <f t="shared" si="177"/>
        <v>2.3980652841683949</v>
      </c>
      <c r="G1788" s="36">
        <f>Tool!$D$10+('Trajectory Map'!F1788*SIN(RADIANS(90-2*DEGREES(ASIN($D$5/2000))))/COS(RADIANS(90-2*DEGREES(ASIN($D$5/2000))))-('Trajectory Map'!F1788*'Trajectory Map'!F1788/((Tool!$D$9-Tool!$D$10)*4*COS(RADIANS(90-2*DEGREES(ASIN($D$5/2000))))*COS(RADIANS(90-2*DEGREES(ASIN($D$5/2000)))))))</f>
        <v>3.5308269370505987</v>
      </c>
      <c r="AC1788">
        <f t="shared" si="181"/>
        <v>1786</v>
      </c>
      <c r="AD1788">
        <f t="shared" si="178"/>
        <v>900.11332619842926</v>
      </c>
      <c r="AE1788">
        <v>0</v>
      </c>
      <c r="AF1788">
        <v>0</v>
      </c>
      <c r="AG1788">
        <f t="shared" si="179"/>
        <v>63.252680546201489</v>
      </c>
      <c r="AH1788">
        <f t="shared" si="176"/>
        <v>126.50536109240298</v>
      </c>
      <c r="AI1788">
        <f t="shared" si="180"/>
        <v>-36.505361092402978</v>
      </c>
      <c r="AJ1788">
        <f>(1/9.81)*(SQRT(9.81*2*Basic!$C$4)*SIN(RADIANS(AI1788))+(SQRT((SQRT(9.81*2*Basic!$C$4)*SIN(RADIANS(AI1788))*SQRT(9.81*2*Basic!$C$4)*SIN(RADIANS(AI1788)))-19.62*(-Basic!$C$3))))*SQRT(9.81*2*Basic!$C$4)*COS(RADIANS(AI1788))</f>
        <v>2.3980652841683949</v>
      </c>
    </row>
    <row r="1789" spans="6:36" x14ac:dyDescent="0.3">
      <c r="F1789" s="36">
        <f t="shared" si="177"/>
        <v>2.3920627888267676</v>
      </c>
      <c r="G1789" s="36">
        <f>Tool!$D$10+('Trajectory Map'!F1789*SIN(RADIANS(90-2*DEGREES(ASIN($D$5/2000))))/COS(RADIANS(90-2*DEGREES(ASIN($D$5/2000))))-('Trajectory Map'!F1789*'Trajectory Map'!F1789/((Tool!$D$9-Tool!$D$10)*4*COS(RADIANS(90-2*DEGREES(ASIN($D$5/2000))))*COS(RADIANS(90-2*DEGREES(ASIN($D$5/2000)))))))</f>
        <v>3.5372801304133468</v>
      </c>
      <c r="AC1789">
        <f t="shared" si="181"/>
        <v>1787</v>
      </c>
      <c r="AD1789">
        <f t="shared" si="178"/>
        <v>898.12638308870544</v>
      </c>
      <c r="AE1789">
        <v>0</v>
      </c>
      <c r="AF1789">
        <v>0</v>
      </c>
      <c r="AG1789">
        <f t="shared" si="179"/>
        <v>63.316404835361602</v>
      </c>
      <c r="AH1789">
        <f t="shared" si="176"/>
        <v>126.6328096707232</v>
      </c>
      <c r="AI1789">
        <f t="shared" si="180"/>
        <v>-36.632809670723205</v>
      </c>
      <c r="AJ1789">
        <f>(1/9.81)*(SQRT(9.81*2*Basic!$C$4)*SIN(RADIANS(AI1789))+(SQRT((SQRT(9.81*2*Basic!$C$4)*SIN(RADIANS(AI1789))*SQRT(9.81*2*Basic!$C$4)*SIN(RADIANS(AI1789)))-19.62*(-Basic!$C$3))))*SQRT(9.81*2*Basic!$C$4)*COS(RADIANS(AI1789))</f>
        <v>2.3920627888267676</v>
      </c>
    </row>
    <row r="1790" spans="6:36" x14ac:dyDescent="0.3">
      <c r="F1790" s="36">
        <f t="shared" si="177"/>
        <v>2.3860475480834755</v>
      </c>
      <c r="G1790" s="36">
        <f>Tool!$D$10+('Trajectory Map'!F1790*SIN(RADIANS(90-2*DEGREES(ASIN($D$5/2000))))/COS(RADIANS(90-2*DEGREES(ASIN($D$5/2000))))-('Trajectory Map'!F1790*'Trajectory Map'!F1790/((Tool!$D$9-Tool!$D$10)*4*COS(RADIANS(90-2*DEGREES(ASIN($D$5/2000))))*COS(RADIANS(90-2*DEGREES(ASIN($D$5/2000)))))))</f>
        <v>3.543720449003871</v>
      </c>
      <c r="AC1790">
        <f t="shared" si="181"/>
        <v>1788</v>
      </c>
      <c r="AD1790">
        <f t="shared" si="178"/>
        <v>896.13391856351473</v>
      </c>
      <c r="AE1790">
        <v>0</v>
      </c>
      <c r="AF1790">
        <v>0</v>
      </c>
      <c r="AG1790">
        <f t="shared" si="179"/>
        <v>63.38027045567091</v>
      </c>
      <c r="AH1790">
        <f t="shared" si="176"/>
        <v>126.76054091134182</v>
      </c>
      <c r="AI1790">
        <f t="shared" si="180"/>
        <v>-36.76054091134182</v>
      </c>
      <c r="AJ1790">
        <f>(1/9.81)*(SQRT(9.81*2*Basic!$C$4)*SIN(RADIANS(AI1790))+(SQRT((SQRT(9.81*2*Basic!$C$4)*SIN(RADIANS(AI1790))*SQRT(9.81*2*Basic!$C$4)*SIN(RADIANS(AI1790)))-19.62*(-Basic!$C$3))))*SQRT(9.81*2*Basic!$C$4)*COS(RADIANS(AI1790))</f>
        <v>2.3860475480834755</v>
      </c>
    </row>
    <row r="1791" spans="6:36" x14ac:dyDescent="0.3">
      <c r="F1791" s="36">
        <f t="shared" si="177"/>
        <v>2.3800194886328994</v>
      </c>
      <c r="G1791" s="36">
        <f>Tool!$D$10+('Trajectory Map'!F1791*SIN(RADIANS(90-2*DEGREES(ASIN($D$5/2000))))/COS(RADIANS(90-2*DEGREES(ASIN($D$5/2000))))-('Trajectory Map'!F1791*'Trajectory Map'!F1791/((Tool!$D$9-Tool!$D$10)*4*COS(RADIANS(90-2*DEGREES(ASIN($D$5/2000))))*COS(RADIANS(90-2*DEGREES(ASIN($D$5/2000)))))))</f>
        <v>3.5501478017026771</v>
      </c>
      <c r="AC1791">
        <f t="shared" si="181"/>
        <v>1789</v>
      </c>
      <c r="AD1791">
        <f t="shared" si="178"/>
        <v>894.13589571160821</v>
      </c>
      <c r="AE1791">
        <v>0</v>
      </c>
      <c r="AF1791">
        <v>0</v>
      </c>
      <c r="AG1791">
        <f t="shared" si="179"/>
        <v>63.444278431560733</v>
      </c>
      <c r="AH1791">
        <f t="shared" si="176"/>
        <v>126.88855686312147</v>
      </c>
      <c r="AI1791">
        <f t="shared" si="180"/>
        <v>-36.888556863121465</v>
      </c>
      <c r="AJ1791">
        <f>(1/9.81)*(SQRT(9.81*2*Basic!$C$4)*SIN(RADIANS(AI1791))+(SQRT((SQRT(9.81*2*Basic!$C$4)*SIN(RADIANS(AI1791))*SQRT(9.81*2*Basic!$C$4)*SIN(RADIANS(AI1791)))-19.62*(-Basic!$C$3))))*SQRT(9.81*2*Basic!$C$4)*COS(RADIANS(AI1791))</f>
        <v>2.3800194886328994</v>
      </c>
    </row>
    <row r="1792" spans="6:36" x14ac:dyDescent="0.3">
      <c r="F1792" s="36">
        <f t="shared" si="177"/>
        <v>2.3739785361378178</v>
      </c>
      <c r="G1792" s="36">
        <f>Tool!$D$10+('Trajectory Map'!F1792*SIN(RADIANS(90-2*DEGREES(ASIN($D$5/2000))))/COS(RADIANS(90-2*DEGREES(ASIN($D$5/2000))))-('Trajectory Map'!F1792*'Trajectory Map'!F1792/((Tool!$D$9-Tool!$D$10)*4*COS(RADIANS(90-2*DEGREES(ASIN($D$5/2000))))*COS(RADIANS(90-2*DEGREES(ASIN($D$5/2000)))))))</f>
        <v>3.5565620968225566</v>
      </c>
      <c r="AC1792">
        <f t="shared" si="181"/>
        <v>1790</v>
      </c>
      <c r="AD1792">
        <f t="shared" si="178"/>
        <v>892.13227718763767</v>
      </c>
      <c r="AE1792">
        <v>0</v>
      </c>
      <c r="AF1792">
        <v>0</v>
      </c>
      <c r="AG1792">
        <f t="shared" si="179"/>
        <v>63.508429799643928</v>
      </c>
      <c r="AH1792">
        <f t="shared" si="176"/>
        <v>127.01685959928786</v>
      </c>
      <c r="AI1792">
        <f t="shared" si="180"/>
        <v>-37.016859599287855</v>
      </c>
      <c r="AJ1792">
        <f>(1/9.81)*(SQRT(9.81*2*Basic!$C$4)*SIN(RADIANS(AI1792))+(SQRT((SQRT(9.81*2*Basic!$C$4)*SIN(RADIANS(AI1792))*SQRT(9.81*2*Basic!$C$4)*SIN(RADIANS(AI1792)))-19.62*(-Basic!$C$3))))*SQRT(9.81*2*Basic!$C$4)*COS(RADIANS(AI1792))</f>
        <v>2.3739785361378178</v>
      </c>
    </row>
    <row r="1793" spans="6:36" x14ac:dyDescent="0.3">
      <c r="F1793" s="36">
        <f t="shared" si="177"/>
        <v>2.3679246152121753</v>
      </c>
      <c r="G1793" s="36">
        <f>Tool!$D$10+('Trajectory Map'!F1793*SIN(RADIANS(90-2*DEGREES(ASIN($D$5/2000))))/COS(RADIANS(90-2*DEGREES(ASIN($D$5/2000))))-('Trajectory Map'!F1793*'Trajectory Map'!F1793/((Tool!$D$9-Tool!$D$10)*4*COS(RADIANS(90-2*DEGREES(ASIN($D$5/2000))))*COS(RADIANS(90-2*DEGREES(ASIN($D$5/2000)))))))</f>
        <v>3.5629632420968846</v>
      </c>
      <c r="AC1793">
        <f t="shared" si="181"/>
        <v>1791</v>
      </c>
      <c r="AD1793">
        <f t="shared" si="178"/>
        <v>890.12302520494325</v>
      </c>
      <c r="AE1793">
        <v>0</v>
      </c>
      <c r="AF1793">
        <v>0</v>
      </c>
      <c r="AG1793">
        <f t="shared" si="179"/>
        <v>63.572725608918368</v>
      </c>
      <c r="AH1793">
        <f t="shared" si="176"/>
        <v>127.14545121783674</v>
      </c>
      <c r="AI1793">
        <f t="shared" si="180"/>
        <v>-37.145451217836737</v>
      </c>
      <c r="AJ1793">
        <f>(1/9.81)*(SQRT(9.81*2*Basic!$C$4)*SIN(RADIANS(AI1793))+(SQRT((SQRT(9.81*2*Basic!$C$4)*SIN(RADIANS(AI1793))*SQRT(9.81*2*Basic!$C$4)*SIN(RADIANS(AI1793)))-19.62*(-Basic!$C$3))))*SQRT(9.81*2*Basic!$C$4)*COS(RADIANS(AI1793))</f>
        <v>2.3679246152121753</v>
      </c>
    </row>
    <row r="1794" spans="6:36" x14ac:dyDescent="0.3">
      <c r="F1794" s="36">
        <f t="shared" si="177"/>
        <v>2.3618576494034742</v>
      </c>
      <c r="G1794" s="36">
        <f>Tool!$D$10+('Trajectory Map'!F1794*SIN(RADIANS(90-2*DEGREES(ASIN($D$5/2000))))/COS(RADIANS(90-2*DEGREES(ASIN($D$5/2000))))-('Trajectory Map'!F1794*'Trajectory Map'!F1794/((Tool!$D$9-Tool!$D$10)*4*COS(RADIANS(90-2*DEGREES(ASIN($D$5/2000))))*COS(RADIANS(90-2*DEGREES(ASIN($D$5/2000)))))))</f>
        <v>3.5693511446676567</v>
      </c>
      <c r="AC1794">
        <f t="shared" si="181"/>
        <v>1792</v>
      </c>
      <c r="AD1794">
        <f t="shared" si="178"/>
        <v>888.10810152818669</v>
      </c>
      <c r="AE1794">
        <v>0</v>
      </c>
      <c r="AF1794">
        <v>0</v>
      </c>
      <c r="AG1794">
        <f t="shared" si="179"/>
        <v>63.637166920974941</v>
      </c>
      <c r="AH1794">
        <f t="shared" si="176"/>
        <v>127.27433384194988</v>
      </c>
      <c r="AI1794">
        <f t="shared" si="180"/>
        <v>-37.274333841949883</v>
      </c>
      <c r="AJ1794">
        <f>(1/9.81)*(SQRT(9.81*2*Basic!$C$4)*SIN(RADIANS(AI1794))+(SQRT((SQRT(9.81*2*Basic!$C$4)*SIN(RADIANS(AI1794))*SQRT(9.81*2*Basic!$C$4)*SIN(RADIANS(AI1794)))-19.62*(-Basic!$C$3))))*SQRT(9.81*2*Basic!$C$4)*COS(RADIANS(AI1794))</f>
        <v>2.3618576494034742</v>
      </c>
    </row>
    <row r="1795" spans="6:36" x14ac:dyDescent="0.3">
      <c r="F1795" s="36">
        <f t="shared" si="177"/>
        <v>2.3557775611747935</v>
      </c>
      <c r="G1795" s="36">
        <f>Tool!$D$10+('Trajectory Map'!F1795*SIN(RADIANS(90-2*DEGREES(ASIN($D$5/2000))))/COS(RADIANS(90-2*DEGREES(ASIN($D$5/2000))))-('Trajectory Map'!F1795*'Trajectory Map'!F1795/((Tool!$D$9-Tool!$D$10)*4*COS(RADIANS(90-2*DEGREES(ASIN($D$5/2000))))*COS(RADIANS(90-2*DEGREES(ASIN($D$5/2000)))))))</f>
        <v>3.5757257110732512</v>
      </c>
      <c r="AC1795">
        <f t="shared" si="181"/>
        <v>1793</v>
      </c>
      <c r="AD1795">
        <f t="shared" si="178"/>
        <v>886.08746746582528</v>
      </c>
      <c r="AE1795">
        <v>0</v>
      </c>
      <c r="AF1795">
        <v>0</v>
      </c>
      <c r="AG1795">
        <f t="shared" si="179"/>
        <v>63.70175481020997</v>
      </c>
      <c r="AH1795">
        <f t="shared" ref="AH1795:AH1858" si="182">AG1795*2</f>
        <v>127.40350962041994</v>
      </c>
      <c r="AI1795">
        <f t="shared" si="180"/>
        <v>-37.403509620419939</v>
      </c>
      <c r="AJ1795">
        <f>(1/9.81)*(SQRT(9.81*2*Basic!$C$4)*SIN(RADIANS(AI1795))+(SQRT((SQRT(9.81*2*Basic!$C$4)*SIN(RADIANS(AI1795))*SQRT(9.81*2*Basic!$C$4)*SIN(RADIANS(AI1795)))-19.62*(-Basic!$C$3))))*SQRT(9.81*2*Basic!$C$4)*COS(RADIANS(AI1795))</f>
        <v>2.3557775611747935</v>
      </c>
    </row>
    <row r="1796" spans="6:36" x14ac:dyDescent="0.3">
      <c r="F1796" s="36">
        <f t="shared" ref="F1796:F1859" si="183">AJ1796</f>
        <v>2.3496842718863964</v>
      </c>
      <c r="G1796" s="36">
        <f>Tool!$D$10+('Trajectory Map'!F1796*SIN(RADIANS(90-2*DEGREES(ASIN($D$5/2000))))/COS(RADIANS(90-2*DEGREES(ASIN($D$5/2000))))-('Trajectory Map'!F1796*'Trajectory Map'!F1796/((Tool!$D$9-Tool!$D$10)*4*COS(RADIANS(90-2*DEGREES(ASIN($D$5/2000))))*COS(RADIANS(90-2*DEGREES(ASIN($D$5/2000)))))))</f>
        <v>3.5820868472359435</v>
      </c>
      <c r="AC1796">
        <f t="shared" si="181"/>
        <v>1794</v>
      </c>
      <c r="AD1796">
        <f t="shared" ref="AD1796:AD1859" si="184">SQRT($AB$7-(AC1796*AC1796))</f>
        <v>884.06108386242181</v>
      </c>
      <c r="AE1796">
        <v>0</v>
      </c>
      <c r="AF1796">
        <v>0</v>
      </c>
      <c r="AG1796">
        <f t="shared" ref="AG1796:AG1859" si="185">DEGREES(ASIN(AC1796/2000))</f>
        <v>63.766490364042411</v>
      </c>
      <c r="AH1796">
        <f t="shared" si="182"/>
        <v>127.53298072808482</v>
      </c>
      <c r="AI1796">
        <f t="shared" ref="AI1796:AI1859" si="186">90-AH1796</f>
        <v>-37.532980728084823</v>
      </c>
      <c r="AJ1796">
        <f>(1/9.81)*(SQRT(9.81*2*Basic!$C$4)*SIN(RADIANS(AI1796))+(SQRT((SQRT(9.81*2*Basic!$C$4)*SIN(RADIANS(AI1796))*SQRT(9.81*2*Basic!$C$4)*SIN(RADIANS(AI1796)))-19.62*(-Basic!$C$3))))*SQRT(9.81*2*Basic!$C$4)*COS(RADIANS(AI1796))</f>
        <v>2.3496842718863964</v>
      </c>
    </row>
    <row r="1797" spans="6:36" x14ac:dyDescent="0.3">
      <c r="F1797" s="36">
        <f t="shared" si="183"/>
        <v>2.3435777017769595</v>
      </c>
      <c r="G1797" s="36">
        <f>Tool!$D$10+('Trajectory Map'!F1797*SIN(RADIANS(90-2*DEGREES(ASIN($D$5/2000))))/COS(RADIANS(90-2*DEGREES(ASIN($D$5/2000))))-('Trajectory Map'!F1797*'Trajectory Map'!F1797/((Tool!$D$9-Tool!$D$10)*4*COS(RADIANS(90-2*DEGREES(ASIN($D$5/2000))))*COS(RADIANS(90-2*DEGREES(ASIN($D$5/2000)))))))</f>
        <v>3.5884344584491101</v>
      </c>
      <c r="AC1797">
        <f t="shared" ref="AC1797:AC1860" si="187">AC1796+1</f>
        <v>1795</v>
      </c>
      <c r="AD1797">
        <f t="shared" si="184"/>
        <v>882.02891109078735</v>
      </c>
      <c r="AE1797">
        <v>0</v>
      </c>
      <c r="AF1797">
        <v>0</v>
      </c>
      <c r="AG1797">
        <f t="shared" si="185"/>
        <v>63.8313746831356</v>
      </c>
      <c r="AH1797">
        <f t="shared" si="182"/>
        <v>127.6627493662712</v>
      </c>
      <c r="AI1797">
        <f t="shared" si="186"/>
        <v>-37.6627493662712</v>
      </c>
      <c r="AJ1797">
        <f>(1/9.81)*(SQRT(9.81*2*Basic!$C$4)*SIN(RADIANS(AI1797))+(SQRT((SQRT(9.81*2*Basic!$C$4)*SIN(RADIANS(AI1797))*SQRT(9.81*2*Basic!$C$4)*SIN(RADIANS(AI1797)))-19.62*(-Basic!$C$3))))*SQRT(9.81*2*Basic!$C$4)*COS(RADIANS(AI1797))</f>
        <v>2.3435777017769595</v>
      </c>
    </row>
    <row r="1798" spans="6:36" x14ac:dyDescent="0.3">
      <c r="F1798" s="36">
        <f t="shared" si="183"/>
        <v>2.3374577699443662</v>
      </c>
      <c r="G1798" s="36">
        <f>Tool!$D$10+('Trajectory Map'!F1798*SIN(RADIANS(90-2*DEGREES(ASIN($D$5/2000))))/COS(RADIANS(90-2*DEGREES(ASIN($D$5/2000))))-('Trajectory Map'!F1798*'Trajectory Map'!F1798/((Tool!$D$9-Tool!$D$10)*4*COS(RADIANS(90-2*DEGREES(ASIN($D$5/2000))))*COS(RADIANS(90-2*DEGREES(ASIN($D$5/2000)))))))</f>
        <v>3.5947684493641754</v>
      </c>
      <c r="AC1798">
        <f t="shared" si="187"/>
        <v>1796</v>
      </c>
      <c r="AD1798">
        <f t="shared" si="184"/>
        <v>879.99090904395143</v>
      </c>
      <c r="AE1798">
        <v>0</v>
      </c>
      <c r="AF1798">
        <v>0</v>
      </c>
      <c r="AG1798">
        <f t="shared" si="185"/>
        <v>63.896408881624048</v>
      </c>
      <c r="AH1798">
        <f t="shared" si="182"/>
        <v>127.7928177632481</v>
      </c>
      <c r="AI1798">
        <f t="shared" si="186"/>
        <v>-37.792817763248095</v>
      </c>
      <c r="AJ1798">
        <f>(1/9.81)*(SQRT(9.81*2*Basic!$C$4)*SIN(RADIANS(AI1798))+(SQRT((SQRT(9.81*2*Basic!$C$4)*SIN(RADIANS(AI1798))*SQRT(9.81*2*Basic!$C$4)*SIN(RADIANS(AI1798)))-19.62*(-Basic!$C$3))))*SQRT(9.81*2*Basic!$C$4)*COS(RADIANS(AI1798))</f>
        <v>2.3374577699443662</v>
      </c>
    </row>
    <row r="1799" spans="6:36" x14ac:dyDescent="0.3">
      <c r="F1799" s="36">
        <f t="shared" si="183"/>
        <v>2.3313243943260979</v>
      </c>
      <c r="G1799" s="36">
        <f>Tool!$D$10+('Trajectory Map'!F1799*SIN(RADIANS(90-2*DEGREES(ASIN($D$5/2000))))/COS(RADIANS(90-2*DEGREES(ASIN($D$5/2000))))-('Trajectory Map'!F1799*'Trajectory Map'!F1799/((Tool!$D$9-Tool!$D$10)*4*COS(RADIANS(90-2*DEGREES(ASIN($D$5/2000))))*COS(RADIANS(90-2*DEGREES(ASIN($D$5/2000)))))))</f>
        <v>3.6010887239772349</v>
      </c>
      <c r="AC1799">
        <f t="shared" si="187"/>
        <v>1797</v>
      </c>
      <c r="AD1799">
        <f t="shared" si="184"/>
        <v>877.94703712695559</v>
      </c>
      <c r="AE1799">
        <v>0</v>
      </c>
      <c r="AF1799">
        <v>0</v>
      </c>
      <c r="AG1799">
        <f t="shared" si="185"/>
        <v>63.961594087345098</v>
      </c>
      <c r="AH1799">
        <f t="shared" si="182"/>
        <v>127.9231881746902</v>
      </c>
      <c r="AI1799">
        <f t="shared" si="186"/>
        <v>-37.923188174690196</v>
      </c>
      <c r="AJ1799">
        <f>(1/9.81)*(SQRT(9.81*2*Basic!$C$4)*SIN(RADIANS(AI1799))+(SQRT((SQRT(9.81*2*Basic!$C$4)*SIN(RADIANS(AI1799))*SQRT(9.81*2*Basic!$C$4)*SIN(RADIANS(AI1799)))-19.62*(-Basic!$C$3))))*SQRT(9.81*2*Basic!$C$4)*COS(RADIANS(AI1799))</f>
        <v>2.3313243943260979</v>
      </c>
    </row>
    <row r="1800" spans="6:36" x14ac:dyDescent="0.3">
      <c r="F1800" s="36">
        <f t="shared" si="183"/>
        <v>2.3251774916791574</v>
      </c>
      <c r="G1800" s="36">
        <f>Tool!$D$10+('Trajectory Map'!F1800*SIN(RADIANS(90-2*DEGREES(ASIN($D$5/2000))))/COS(RADIANS(90-2*DEGREES(ASIN($D$5/2000))))-('Trajectory Map'!F1800*'Trajectory Map'!F1800/((Tool!$D$9-Tool!$D$10)*4*COS(RADIANS(90-2*DEGREES(ASIN($D$5/2000))))*COS(RADIANS(90-2*DEGREES(ASIN($D$5/2000)))))))</f>
        <v>3.6073951856154141</v>
      </c>
      <c r="AC1800">
        <f t="shared" si="187"/>
        <v>1798</v>
      </c>
      <c r="AD1800">
        <f t="shared" si="184"/>
        <v>875.89725424846495</v>
      </c>
      <c r="AE1800">
        <v>0</v>
      </c>
      <c r="AF1800">
        <v>0</v>
      </c>
      <c r="AG1800">
        <f t="shared" si="185"/>
        <v>64.026931442075934</v>
      </c>
      <c r="AH1800">
        <f t="shared" si="182"/>
        <v>128.05386288415187</v>
      </c>
      <c r="AI1800">
        <f t="shared" si="186"/>
        <v>-38.053862884151869</v>
      </c>
      <c r="AJ1800">
        <f>(1/9.81)*(SQRT(9.81*2*Basic!$C$4)*SIN(RADIANS(AI1800))+(SQRT((SQRT(9.81*2*Basic!$C$4)*SIN(RADIANS(AI1800))*SQRT(9.81*2*Basic!$C$4)*SIN(RADIANS(AI1800)))-19.62*(-Basic!$C$3))))*SQRT(9.81*2*Basic!$C$4)*COS(RADIANS(AI1800))</f>
        <v>2.3251774916791574</v>
      </c>
    </row>
    <row r="1801" spans="6:36" x14ac:dyDescent="0.3">
      <c r="F1801" s="36">
        <f t="shared" si="183"/>
        <v>2.3190169775595839</v>
      </c>
      <c r="G1801" s="36">
        <f>Tool!$D$10+('Trajectory Map'!F1801*SIN(RADIANS(90-2*DEGREES(ASIN($D$5/2000))))/COS(RADIANS(90-2*DEGREES(ASIN($D$5/2000))))-('Trajectory Map'!F1801*'Trajectory Map'!F1801/((Tool!$D$9-Tool!$D$10)*4*COS(RADIANS(90-2*DEGREES(ASIN($D$5/2000))))*COS(RADIANS(90-2*DEGREES(ASIN($D$5/2000)))))))</f>
        <v>3.6136877369228673</v>
      </c>
      <c r="AC1801">
        <f t="shared" si="187"/>
        <v>1799</v>
      </c>
      <c r="AD1801">
        <f t="shared" si="184"/>
        <v>873.84151881219282</v>
      </c>
      <c r="AE1801">
        <v>0</v>
      </c>
      <c r="AF1801">
        <v>0</v>
      </c>
      <c r="AG1801">
        <f t="shared" si="185"/>
        <v>64.092422101775625</v>
      </c>
      <c r="AH1801">
        <f t="shared" si="182"/>
        <v>128.18484420355125</v>
      </c>
      <c r="AI1801">
        <f t="shared" si="186"/>
        <v>-38.184844203551251</v>
      </c>
      <c r="AJ1801">
        <f>(1/9.81)*(SQRT(9.81*2*Basic!$C$4)*SIN(RADIANS(AI1801))+(SQRT((SQRT(9.81*2*Basic!$C$4)*SIN(RADIANS(AI1801))*SQRT(9.81*2*Basic!$C$4)*SIN(RADIANS(AI1801)))-19.62*(-Basic!$C$3))))*SQRT(9.81*2*Basic!$C$4)*COS(RADIANS(AI1801))</f>
        <v>2.3190169775595839</v>
      </c>
    </row>
    <row r="1802" spans="6:36" x14ac:dyDescent="0.3">
      <c r="F1802" s="36">
        <f t="shared" si="183"/>
        <v>2.3128427663014581</v>
      </c>
      <c r="G1802" s="36">
        <f>Tool!$D$10+('Trajectory Map'!F1802*SIN(RADIANS(90-2*DEGREES(ASIN($D$5/2000))))/COS(RADIANS(90-2*DEGREES(ASIN($D$5/2000))))-('Trajectory Map'!F1802*'Trajectory Map'!F1802/((Tool!$D$9-Tool!$D$10)*4*COS(RADIANS(90-2*DEGREES(ASIN($D$5/2000))))*COS(RADIANS(90-2*DEGREES(ASIN($D$5/2000)))))))</f>
        <v>3.6199662798465195</v>
      </c>
      <c r="AC1802">
        <f t="shared" si="187"/>
        <v>1800</v>
      </c>
      <c r="AD1802">
        <f t="shared" si="184"/>
        <v>871.77978870813467</v>
      </c>
      <c r="AE1802">
        <v>0</v>
      </c>
      <c r="AF1802">
        <v>0</v>
      </c>
      <c r="AG1802">
        <f t="shared" si="185"/>
        <v>64.158067236832878</v>
      </c>
      <c r="AH1802">
        <f t="shared" si="182"/>
        <v>128.31613447366576</v>
      </c>
      <c r="AI1802">
        <f t="shared" si="186"/>
        <v>-38.316134473665755</v>
      </c>
      <c r="AJ1802">
        <f>(1/9.81)*(SQRT(9.81*2*Basic!$C$4)*SIN(RADIANS(AI1802))+(SQRT((SQRT(9.81*2*Basic!$C$4)*SIN(RADIANS(AI1802))*SQRT(9.81*2*Basic!$C$4)*SIN(RADIANS(AI1802)))-19.62*(-Basic!$C$3))))*SQRT(9.81*2*Basic!$C$4)*COS(RADIANS(AI1802))</f>
        <v>2.3128427663014581</v>
      </c>
    </row>
    <row r="1803" spans="6:36" x14ac:dyDescent="0.3">
      <c r="F1803" s="36">
        <f t="shared" si="183"/>
        <v>2.3066547709954892</v>
      </c>
      <c r="G1803" s="36">
        <f>Tool!$D$10+('Trajectory Map'!F1803*SIN(RADIANS(90-2*DEGREES(ASIN($D$5/2000))))/COS(RADIANS(90-2*DEGREES(ASIN($D$5/2000))))-('Trajectory Map'!F1803*'Trajectory Map'!F1803/((Tool!$D$9-Tool!$D$10)*4*COS(RADIANS(90-2*DEGREES(ASIN($D$5/2000))))*COS(RADIANS(90-2*DEGREES(ASIN($D$5/2000)))))))</f>
        <v>3.6262307156214142</v>
      </c>
      <c r="AC1803">
        <f t="shared" si="187"/>
        <v>1801</v>
      </c>
      <c r="AD1803">
        <f t="shared" si="184"/>
        <v>869.71202130360371</v>
      </c>
      <c r="AE1803">
        <v>0</v>
      </c>
      <c r="AF1803">
        <v>0</v>
      </c>
      <c r="AG1803">
        <f t="shared" si="185"/>
        <v>64.223868032319061</v>
      </c>
      <c r="AH1803">
        <f t="shared" si="182"/>
        <v>128.44773606463812</v>
      </c>
      <c r="AI1803">
        <f t="shared" si="186"/>
        <v>-38.447736064638121</v>
      </c>
      <c r="AJ1803">
        <f>(1/9.81)*(SQRT(9.81*2*Basic!$C$4)*SIN(RADIANS(AI1803))+(SQRT((SQRT(9.81*2*Basic!$C$4)*SIN(RADIANS(AI1803))*SQRT(9.81*2*Basic!$C$4)*SIN(RADIANS(AI1803)))-19.62*(-Basic!$C$3))))*SQRT(9.81*2*Basic!$C$4)*COS(RADIANS(AI1803))</f>
        <v>2.3066547709954892</v>
      </c>
    </row>
    <row r="1804" spans="6:36" x14ac:dyDescent="0.3">
      <c r="F1804" s="36">
        <f t="shared" si="183"/>
        <v>2.3004529034670691</v>
      </c>
      <c r="G1804" s="36">
        <f>Tool!$D$10+('Trajectory Map'!F1804*SIN(RADIANS(90-2*DEGREES(ASIN($D$5/2000))))/COS(RADIANS(90-2*DEGREES(ASIN($D$5/2000))))-('Trajectory Map'!F1804*'Trajectory Map'!F1804/((Tool!$D$9-Tool!$D$10)*4*COS(RADIANS(90-2*DEGREES(ASIN($D$5/2000))))*COS(RADIANS(90-2*DEGREES(ASIN($D$5/2000)))))))</f>
        <v>3.6324809447557755</v>
      </c>
      <c r="AC1804">
        <f t="shared" si="187"/>
        <v>1802</v>
      </c>
      <c r="AD1804">
        <f t="shared" si="184"/>
        <v>867.63817343406458</v>
      </c>
      <c r="AE1804">
        <v>0</v>
      </c>
      <c r="AF1804">
        <v>0</v>
      </c>
      <c r="AG1804">
        <f t="shared" si="185"/>
        <v>64.289825688247277</v>
      </c>
      <c r="AH1804">
        <f t="shared" si="182"/>
        <v>128.57965137649455</v>
      </c>
      <c r="AI1804">
        <f t="shared" si="186"/>
        <v>-38.579651376494553</v>
      </c>
      <c r="AJ1804">
        <f>(1/9.81)*(SQRT(9.81*2*Basic!$C$4)*SIN(RADIANS(AI1804))+(SQRT((SQRT(9.81*2*Basic!$C$4)*SIN(RADIANS(AI1804))*SQRT(9.81*2*Basic!$C$4)*SIN(RADIANS(AI1804)))-19.62*(-Basic!$C$3))))*SQRT(9.81*2*Basic!$C$4)*COS(RADIANS(AI1804))</f>
        <v>2.3004529034670691</v>
      </c>
    </row>
    <row r="1805" spans="6:36" x14ac:dyDescent="0.3">
      <c r="F1805" s="36">
        <f t="shared" si="183"/>
        <v>2.2942370742538465</v>
      </c>
      <c r="G1805" s="36">
        <f>Tool!$D$10+('Trajectory Map'!F1805*SIN(RADIANS(90-2*DEGREES(ASIN($D$5/2000))))/COS(RADIANS(90-2*DEGREES(ASIN($D$5/2000))))-('Trajectory Map'!F1805*'Trajectory Map'!F1805/((Tool!$D$9-Tool!$D$10)*4*COS(RADIANS(90-2*DEGREES(ASIN($D$5/2000))))*COS(RADIANS(90-2*DEGREES(ASIN($D$5/2000)))))))</f>
        <v>3.6387168670157055</v>
      </c>
      <c r="AC1805">
        <f t="shared" si="187"/>
        <v>1803</v>
      </c>
      <c r="AD1805">
        <f t="shared" si="184"/>
        <v>865.55820139375953</v>
      </c>
      <c r="AE1805">
        <v>0</v>
      </c>
      <c r="AF1805">
        <v>0</v>
      </c>
      <c r="AG1805">
        <f t="shared" si="185"/>
        <v>64.355941419837109</v>
      </c>
      <c r="AH1805">
        <f t="shared" si="182"/>
        <v>128.71188283967422</v>
      </c>
      <c r="AI1805">
        <f t="shared" si="186"/>
        <v>-38.711882839674217</v>
      </c>
      <c r="AJ1805">
        <f>(1/9.81)*(SQRT(9.81*2*Basic!$C$4)*SIN(RADIANS(AI1805))+(SQRT((SQRT(9.81*2*Basic!$C$4)*SIN(RADIANS(AI1805))*SQRT(9.81*2*Basic!$C$4)*SIN(RADIANS(AI1805)))-19.62*(-Basic!$C$3))))*SQRT(9.81*2*Basic!$C$4)*COS(RADIANS(AI1805))</f>
        <v>2.2942370742538465</v>
      </c>
    </row>
    <row r="1806" spans="6:36" x14ac:dyDescent="0.3">
      <c r="F1806" s="36">
        <f t="shared" si="183"/>
        <v>2.2880071925827861</v>
      </c>
      <c r="G1806" s="36">
        <f>Tool!$D$10+('Trajectory Map'!F1806*SIN(RADIANS(90-2*DEGREES(ASIN($D$5/2000))))/COS(RADIANS(90-2*DEGREES(ASIN($D$5/2000))))-('Trajectory Map'!F1806*'Trajectory Map'!F1806/((Tool!$D$9-Tool!$D$10)*4*COS(RADIANS(90-2*DEGREES(ASIN($D$5/2000))))*COS(RADIANS(90-2*DEGREES(ASIN($D$5/2000)))))))</f>
        <v>3.6449383814095202</v>
      </c>
      <c r="AC1806">
        <f t="shared" si="187"/>
        <v>1804</v>
      </c>
      <c r="AD1806">
        <f t="shared" si="184"/>
        <v>863.47206092611941</v>
      </c>
      <c r="AE1806">
        <v>0</v>
      </c>
      <c r="AF1806">
        <v>0</v>
      </c>
      <c r="AG1806">
        <f t="shared" si="185"/>
        <v>64.422216457785552</v>
      </c>
      <c r="AH1806">
        <f t="shared" si="182"/>
        <v>128.8444329155711</v>
      </c>
      <c r="AI1806">
        <f t="shared" si="186"/>
        <v>-38.844432915571105</v>
      </c>
      <c r="AJ1806">
        <f>(1/9.81)*(SQRT(9.81*2*Basic!$C$4)*SIN(RADIANS(AI1806))+(SQRT((SQRT(9.81*2*Basic!$C$4)*SIN(RADIANS(AI1806))*SQRT(9.81*2*Basic!$C$4)*SIN(RADIANS(AI1806)))-19.62*(-Basic!$C$3))))*SQRT(9.81*2*Basic!$C$4)*COS(RADIANS(AI1806))</f>
        <v>2.2880071925827861</v>
      </c>
    </row>
    <row r="1807" spans="6:36" x14ac:dyDescent="0.3">
      <c r="F1807" s="36">
        <f t="shared" si="183"/>
        <v>2.2817631663466988</v>
      </c>
      <c r="G1807" s="36">
        <f>Tool!$D$10+('Trajectory Map'!F1807*SIN(RADIANS(90-2*DEGREES(ASIN($D$5/2000))))/COS(RADIANS(90-2*DEGREES(ASIN($D$5/2000))))-('Trajectory Map'!F1807*'Trajectory Map'!F1807/((Tool!$D$9-Tool!$D$10)*4*COS(RADIANS(90-2*DEGREES(ASIN($D$5/2000))))*COS(RADIANS(90-2*DEGREES(ASIN($D$5/2000)))))))</f>
        <v>3.6511453861717298</v>
      </c>
      <c r="AC1807">
        <f t="shared" si="187"/>
        <v>1805</v>
      </c>
      <c r="AD1807">
        <f t="shared" si="184"/>
        <v>861.37970721395573</v>
      </c>
      <c r="AE1807">
        <v>0</v>
      </c>
      <c r="AF1807">
        <v>0</v>
      </c>
      <c r="AG1807">
        <f t="shared" si="185"/>
        <v>64.488652048544068</v>
      </c>
      <c r="AH1807">
        <f t="shared" si="182"/>
        <v>128.97730409708814</v>
      </c>
      <c r="AI1807">
        <f t="shared" si="186"/>
        <v>-38.977304097088137</v>
      </c>
      <c r="AJ1807">
        <f>(1/9.81)*(SQRT(9.81*2*Basic!$C$4)*SIN(RADIANS(AI1807))+(SQRT((SQRT(9.81*2*Basic!$C$4)*SIN(RADIANS(AI1807))*SQRT(9.81*2*Basic!$C$4)*SIN(RADIANS(AI1807)))-19.62*(-Basic!$C$3))))*SQRT(9.81*2*Basic!$C$4)*COS(RADIANS(AI1807))</f>
        <v>2.2817631663466988</v>
      </c>
    </row>
    <row r="1808" spans="6:36" x14ac:dyDescent="0.3">
      <c r="F1808" s="36">
        <f t="shared" si="183"/>
        <v>2.2755049020802214</v>
      </c>
      <c r="G1808" s="36">
        <f>Tool!$D$10+('Trajectory Map'!F1808*SIN(RADIANS(90-2*DEGREES(ASIN($D$5/2000))))/COS(RADIANS(90-2*DEGREES(ASIN($D$5/2000))))-('Trajectory Map'!F1808*'Trajectory Map'!F1808/((Tool!$D$9-Tool!$D$10)*4*COS(RADIANS(90-2*DEGREES(ASIN($D$5/2000))))*COS(RADIANS(90-2*DEGREES(ASIN($D$5/2000)))))))</f>
        <v>3.6573377787466423</v>
      </c>
      <c r="AC1808">
        <f t="shared" si="187"/>
        <v>1806</v>
      </c>
      <c r="AD1808">
        <f t="shared" si="184"/>
        <v>859.28109486942628</v>
      </c>
      <c r="AE1808">
        <v>0</v>
      </c>
      <c r="AF1808">
        <v>0</v>
      </c>
      <c r="AG1808">
        <f t="shared" si="185"/>
        <v>64.555249454602205</v>
      </c>
      <c r="AH1808">
        <f t="shared" si="182"/>
        <v>129.11049890920441</v>
      </c>
      <c r="AI1808">
        <f t="shared" si="186"/>
        <v>-39.110498909204409</v>
      </c>
      <c r="AJ1808">
        <f>(1/9.81)*(SQRT(9.81*2*Basic!$C$4)*SIN(RADIANS(AI1808))+(SQRT((SQRT(9.81*2*Basic!$C$4)*SIN(RADIANS(AI1808))*SQRT(9.81*2*Basic!$C$4)*SIN(RADIANS(AI1808)))-19.62*(-Basic!$C$3))))*SQRT(9.81*2*Basic!$C$4)*COS(RADIANS(AI1808))</f>
        <v>2.2755049020802214</v>
      </c>
    </row>
    <row r="1809" spans="6:36" x14ac:dyDescent="0.3">
      <c r="F1809" s="36">
        <f t="shared" si="183"/>
        <v>2.2692323049352479</v>
      </c>
      <c r="G1809" s="36">
        <f>Tool!$D$10+('Trajectory Map'!F1809*SIN(RADIANS(90-2*DEGREES(ASIN($D$5/2000))))/COS(RADIANS(90-2*DEGREES(ASIN($D$5/2000))))-('Trajectory Map'!F1809*'Trajectory Map'!F1809/((Tool!$D$9-Tool!$D$10)*4*COS(RADIANS(90-2*DEGREES(ASIN($D$5/2000))))*COS(RADIANS(90-2*DEGREES(ASIN($D$5/2000)))))))</f>
        <v>3.6635154557715692</v>
      </c>
      <c r="AC1809">
        <f t="shared" si="187"/>
        <v>1807</v>
      </c>
      <c r="AD1809">
        <f t="shared" si="184"/>
        <v>857.17617792376848</v>
      </c>
      <c r="AE1809">
        <v>0</v>
      </c>
      <c r="AF1809">
        <v>0</v>
      </c>
      <c r="AG1809">
        <f t="shared" si="185"/>
        <v>64.622009954777596</v>
      </c>
      <c r="AH1809">
        <f t="shared" si="182"/>
        <v>129.24401990955519</v>
      </c>
      <c r="AI1809">
        <f t="shared" si="186"/>
        <v>-39.244019909555192</v>
      </c>
      <c r="AJ1809">
        <f>(1/9.81)*(SQRT(9.81*2*Basic!$C$4)*SIN(RADIANS(AI1809))+(SQRT((SQRT(9.81*2*Basic!$C$4)*SIN(RADIANS(AI1809))*SQRT(9.81*2*Basic!$C$4)*SIN(RADIANS(AI1809)))-19.62*(-Basic!$C$3))))*SQRT(9.81*2*Basic!$C$4)*COS(RADIANS(AI1809))</f>
        <v>2.2692323049352479</v>
      </c>
    </row>
    <row r="1810" spans="6:36" x14ac:dyDescent="0.3">
      <c r="F1810" s="36">
        <f t="shared" si="183"/>
        <v>2.2629452786557658</v>
      </c>
      <c r="G1810" s="36">
        <f>Tool!$D$10+('Trajectory Map'!F1810*SIN(RADIANS(90-2*DEGREES(ASIN($D$5/2000))))/COS(RADIANS(90-2*DEGREES(ASIN($D$5/2000))))-('Trajectory Map'!F1810*'Trajectory Map'!F1810/((Tool!$D$9-Tool!$D$10)*4*COS(RADIANS(90-2*DEGREES(ASIN($D$5/2000))))*COS(RADIANS(90-2*DEGREES(ASIN($D$5/2000)))))))</f>
        <v>3.6696783130596615</v>
      </c>
      <c r="AC1810">
        <f t="shared" si="187"/>
        <v>1808</v>
      </c>
      <c r="AD1810">
        <f t="shared" si="184"/>
        <v>855.06490981679281</v>
      </c>
      <c r="AE1810">
        <v>0</v>
      </c>
      <c r="AF1810">
        <v>0</v>
      </c>
      <c r="AG1810">
        <f t="shared" si="185"/>
        <v>64.688934844513014</v>
      </c>
      <c r="AH1810">
        <f t="shared" si="182"/>
        <v>129.37786968902603</v>
      </c>
      <c r="AI1810">
        <f t="shared" si="186"/>
        <v>-39.377869689026028</v>
      </c>
      <c r="AJ1810">
        <f>(1/9.81)*(SQRT(9.81*2*Basic!$C$4)*SIN(RADIANS(AI1810))+(SQRT((SQRT(9.81*2*Basic!$C$4)*SIN(RADIANS(AI1810))*SQRT(9.81*2*Basic!$C$4)*SIN(RADIANS(AI1810)))-19.62*(-Basic!$C$3))))*SQRT(9.81*2*Basic!$C$4)*COS(RADIANS(AI1810))</f>
        <v>2.2629452786557658</v>
      </c>
    </row>
    <row r="1811" spans="6:36" x14ac:dyDescent="0.3">
      <c r="F1811" s="36">
        <f t="shared" si="183"/>
        <v>2.2566437255521343</v>
      </c>
      <c r="G1811" s="36">
        <f>Tool!$D$10+('Trajectory Map'!F1811*SIN(RADIANS(90-2*DEGREES(ASIN($D$5/2000))))/COS(RADIANS(90-2*DEGREES(ASIN($D$5/2000))))-('Trajectory Map'!F1811*'Trajectory Map'!F1811/((Tool!$D$9-Tool!$D$10)*4*COS(RADIANS(90-2*DEGREES(ASIN($D$5/2000))))*COS(RADIANS(90-2*DEGREES(ASIN($D$5/2000)))))))</f>
        <v>3.675826245582293</v>
      </c>
      <c r="AC1811">
        <f t="shared" si="187"/>
        <v>1809</v>
      </c>
      <c r="AD1811">
        <f t="shared" si="184"/>
        <v>852.94724338613116</v>
      </c>
      <c r="AE1811">
        <v>0</v>
      </c>
      <c r="AF1811">
        <v>0</v>
      </c>
      <c r="AG1811">
        <f t="shared" si="185"/>
        <v>64.756025436180025</v>
      </c>
      <c r="AH1811">
        <f t="shared" si="182"/>
        <v>129.51205087236005</v>
      </c>
      <c r="AI1811">
        <f t="shared" si="186"/>
        <v>-39.512050872360049</v>
      </c>
      <c r="AJ1811">
        <f>(1/9.81)*(SQRT(9.81*2*Basic!$C$4)*SIN(RADIANS(AI1811))+(SQRT((SQRT(9.81*2*Basic!$C$4)*SIN(RADIANS(AI1811))*SQRT(9.81*2*Basic!$C$4)*SIN(RADIANS(AI1811)))-19.62*(-Basic!$C$3))))*SQRT(9.81*2*Basic!$C$4)*COS(RADIANS(AI1811))</f>
        <v>2.2566437255521343</v>
      </c>
    </row>
    <row r="1812" spans="6:36" x14ac:dyDescent="0.3">
      <c r="F1812" s="36">
        <f t="shared" si="183"/>
        <v>2.2503275464747099</v>
      </c>
      <c r="G1812" s="36">
        <f>Tool!$D$10+('Trajectory Map'!F1812*SIN(RADIANS(90-2*DEGREES(ASIN($D$5/2000))))/COS(RADIANS(90-2*DEGREES(ASIN($D$5/2000))))-('Trajectory Map'!F1812*'Trajectory Map'!F1812/((Tool!$D$9-Tool!$D$10)*4*COS(RADIANS(90-2*DEGREES(ASIN($D$5/2000))))*COS(RADIANS(90-2*DEGREES(ASIN($D$5/2000)))))))</f>
        <v>3.6819591474510727</v>
      </c>
      <c r="AC1812">
        <f t="shared" si="187"/>
        <v>1810</v>
      </c>
      <c r="AD1812">
        <f t="shared" si="184"/>
        <v>850.8231308562315</v>
      </c>
      <c r="AE1812">
        <v>0</v>
      </c>
      <c r="AF1812">
        <v>0</v>
      </c>
      <c r="AG1812">
        <f t="shared" si="185"/>
        <v>64.823283059390292</v>
      </c>
      <c r="AH1812">
        <f t="shared" si="182"/>
        <v>129.64656611878058</v>
      </c>
      <c r="AI1812">
        <f t="shared" si="186"/>
        <v>-39.646566118780584</v>
      </c>
      <c r="AJ1812">
        <f>(1/9.81)*(SQRT(9.81*2*Basic!$C$4)*SIN(RADIANS(AI1812))+(SQRT((SQRT(9.81*2*Basic!$C$4)*SIN(RADIANS(AI1812))*SQRT(9.81*2*Basic!$C$4)*SIN(RADIANS(AI1812)))-19.62*(-Basic!$C$3))))*SQRT(9.81*2*Basic!$C$4)*COS(RADIANS(AI1812))</f>
        <v>2.2503275464747099</v>
      </c>
    </row>
    <row r="1813" spans="6:36" x14ac:dyDescent="0.3">
      <c r="F1813" s="36">
        <f t="shared" si="183"/>
        <v>2.2439966407868881</v>
      </c>
      <c r="G1813" s="36">
        <f>Tool!$D$10+('Trajectory Map'!F1813*SIN(RADIANS(90-2*DEGREES(ASIN($D$5/2000))))/COS(RADIANS(90-2*DEGREES(ASIN($D$5/2000))))-('Trajectory Map'!F1813*'Trajectory Map'!F1813/((Tool!$D$9-Tool!$D$10)*4*COS(RADIANS(90-2*DEGREES(ASIN($D$5/2000))))*COS(RADIANS(90-2*DEGREES(ASIN($D$5/2000)))))))</f>
        <v>3.6880769118993828</v>
      </c>
      <c r="AC1813">
        <f t="shared" si="187"/>
        <v>1811</v>
      </c>
      <c r="AD1813">
        <f t="shared" si="184"/>
        <v>848.69252382709249</v>
      </c>
      <c r="AE1813">
        <v>0</v>
      </c>
      <c r="AF1813">
        <v>0</v>
      </c>
      <c r="AG1813">
        <f t="shared" si="185"/>
        <v>64.890709061313714</v>
      </c>
      <c r="AH1813">
        <f t="shared" si="182"/>
        <v>129.78141812262743</v>
      </c>
      <c r="AI1813">
        <f t="shared" si="186"/>
        <v>-39.781418122627429</v>
      </c>
      <c r="AJ1813">
        <f>(1/9.81)*(SQRT(9.81*2*Basic!$C$4)*SIN(RADIANS(AI1813))+(SQRT((SQRT(9.81*2*Basic!$C$4)*SIN(RADIANS(AI1813))*SQRT(9.81*2*Basic!$C$4)*SIN(RADIANS(AI1813)))-19.62*(-Basic!$C$3))))*SQRT(9.81*2*Basic!$C$4)*COS(RADIANS(AI1813))</f>
        <v>2.2439966407868881</v>
      </c>
    </row>
    <row r="1814" spans="6:36" x14ac:dyDescent="0.3">
      <c r="F1814" s="36">
        <f t="shared" si="183"/>
        <v>2.2376509063374574</v>
      </c>
      <c r="G1814" s="36">
        <f>Tool!$D$10+('Trajectory Map'!F1814*SIN(RADIANS(90-2*DEGREES(ASIN($D$5/2000))))/COS(RADIANS(90-2*DEGREES(ASIN($D$5/2000))))-('Trajectory Map'!F1814*'Trajectory Map'!F1814/((Tool!$D$9-Tool!$D$10)*4*COS(RADIANS(90-2*DEGREES(ASIN($D$5/2000))))*COS(RADIANS(90-2*DEGREES(ASIN($D$5/2000)))))))</f>
        <v>3.6941794312635068</v>
      </c>
      <c r="AC1814">
        <f t="shared" si="187"/>
        <v>1812</v>
      </c>
      <c r="AD1814">
        <f t="shared" si="184"/>
        <v>846.55537326272997</v>
      </c>
      <c r="AE1814">
        <v>0</v>
      </c>
      <c r="AF1814">
        <v>0</v>
      </c>
      <c r="AG1814">
        <f t="shared" si="185"/>
        <v>64.958304807004765</v>
      </c>
      <c r="AH1814">
        <f t="shared" si="182"/>
        <v>129.91660961400953</v>
      </c>
      <c r="AI1814">
        <f t="shared" si="186"/>
        <v>-39.916609614009531</v>
      </c>
      <c r="AJ1814">
        <f>(1/9.81)*(SQRT(9.81*2*Basic!$C$4)*SIN(RADIANS(AI1814))+(SQRT((SQRT(9.81*2*Basic!$C$4)*SIN(RADIANS(AI1814))*SQRT(9.81*2*Basic!$C$4)*SIN(RADIANS(AI1814)))-19.62*(-Basic!$C$3))))*SQRT(9.81*2*Basic!$C$4)*COS(RADIANS(AI1814))</f>
        <v>2.2376509063374574</v>
      </c>
    </row>
    <row r="1815" spans="6:36" x14ac:dyDescent="0.3">
      <c r="F1815" s="36">
        <f t="shared" si="183"/>
        <v>2.231290239432338</v>
      </c>
      <c r="G1815" s="36">
        <f>Tool!$D$10+('Trajectory Map'!F1815*SIN(RADIANS(90-2*DEGREES(ASIN($D$5/2000))))/COS(RADIANS(90-2*DEGREES(ASIN($D$5/2000))))-('Trajectory Map'!F1815*'Trajectory Map'!F1815/((Tool!$D$9-Tool!$D$10)*4*COS(RADIANS(90-2*DEGREES(ASIN($D$5/2000))))*COS(RADIANS(90-2*DEGREES(ASIN($D$5/2000)))))))</f>
        <v>3.7002665969632598</v>
      </c>
      <c r="AC1815">
        <f t="shared" si="187"/>
        <v>1813</v>
      </c>
      <c r="AD1815">
        <f t="shared" si="184"/>
        <v>844.41162947936709</v>
      </c>
      <c r="AE1815">
        <v>0</v>
      </c>
      <c r="AF1815">
        <v>0</v>
      </c>
      <c r="AG1815">
        <f t="shared" si="185"/>
        <v>65.026071679736006</v>
      </c>
      <c r="AH1815">
        <f t="shared" si="182"/>
        <v>130.05214335947201</v>
      </c>
      <c r="AI1815">
        <f t="shared" si="186"/>
        <v>-40.052143359472012</v>
      </c>
      <c r="AJ1815">
        <f>(1/9.81)*(SQRT(9.81*2*Basic!$C$4)*SIN(RADIANS(AI1815))+(SQRT((SQRT(9.81*2*Basic!$C$4)*SIN(RADIANS(AI1815))*SQRT(9.81*2*Basic!$C$4)*SIN(RADIANS(AI1815)))-19.62*(-Basic!$C$3))))*SQRT(9.81*2*Basic!$C$4)*COS(RADIANS(AI1815))</f>
        <v>2.231290239432338</v>
      </c>
    </row>
    <row r="1816" spans="6:36" x14ac:dyDescent="0.3">
      <c r="F1816" s="36">
        <f t="shared" si="183"/>
        <v>2.2249145348055825</v>
      </c>
      <c r="G1816" s="36">
        <f>Tool!$D$10+('Trajectory Map'!F1816*SIN(RADIANS(90-2*DEGREES(ASIN($D$5/2000))))/COS(RADIANS(90-2*DEGREES(ASIN($D$5/2000))))-('Trajectory Map'!F1816*'Trajectory Map'!F1816/((Tool!$D$9-Tool!$D$10)*4*COS(RADIANS(90-2*DEGREES(ASIN($D$5/2000))))*COS(RADIANS(90-2*DEGREES(ASIN($D$5/2000)))))))</f>
        <v>3.7063382994821916</v>
      </c>
      <c r="AC1816">
        <f t="shared" si="187"/>
        <v>1814</v>
      </c>
      <c r="AD1816">
        <f t="shared" si="184"/>
        <v>842.26124213334185</v>
      </c>
      <c r="AE1816">
        <v>0</v>
      </c>
      <c r="AF1816">
        <v>0</v>
      </c>
      <c r="AG1816">
        <f t="shared" si="185"/>
        <v>65.094011081340241</v>
      </c>
      <c r="AH1816">
        <f t="shared" si="182"/>
        <v>130.18802216268048</v>
      </c>
      <c r="AI1816">
        <f t="shared" si="186"/>
        <v>-40.188022162680483</v>
      </c>
      <c r="AJ1816">
        <f>(1/9.81)*(SQRT(9.81*2*Basic!$C$4)*SIN(RADIANS(AI1816))+(SQRT((SQRT(9.81*2*Basic!$C$4)*SIN(RADIANS(AI1816))*SQRT(9.81*2*Basic!$C$4)*SIN(RADIANS(AI1816)))-19.62*(-Basic!$C$3))))*SQRT(9.81*2*Basic!$C$4)*COS(RADIANS(AI1816))</f>
        <v>2.2249145348055825</v>
      </c>
    </row>
    <row r="1817" spans="6:36" x14ac:dyDescent="0.3">
      <c r="F1817" s="36">
        <f t="shared" si="183"/>
        <v>2.2185236855897252</v>
      </c>
      <c r="G1817" s="36">
        <f>Tool!$D$10+('Trajectory Map'!F1817*SIN(RADIANS(90-2*DEGREES(ASIN($D$5/2000))))/COS(RADIANS(90-2*DEGREES(ASIN($D$5/2000))))-('Trajectory Map'!F1817*'Trajectory Map'!F1817/((Tool!$D$9-Tool!$D$10)*4*COS(RADIANS(90-2*DEGREES(ASIN($D$5/2000))))*COS(RADIANS(90-2*DEGREES(ASIN($D$5/2000)))))))</f>
        <v>3.7123944283472596</v>
      </c>
      <c r="AC1817">
        <f t="shared" si="187"/>
        <v>1815</v>
      </c>
      <c r="AD1817">
        <f t="shared" si="184"/>
        <v>840.10416020872083</v>
      </c>
      <c r="AE1817">
        <v>0</v>
      </c>
      <c r="AF1817">
        <v>0</v>
      </c>
      <c r="AG1817">
        <f t="shared" si="185"/>
        <v>65.162124432560532</v>
      </c>
      <c r="AH1817">
        <f t="shared" si="182"/>
        <v>130.32424886512106</v>
      </c>
      <c r="AI1817">
        <f t="shared" si="186"/>
        <v>-40.324248865121064</v>
      </c>
      <c r="AJ1817">
        <f>(1/9.81)*(SQRT(9.81*2*Basic!$C$4)*SIN(RADIANS(AI1817))+(SQRT((SQRT(9.81*2*Basic!$C$4)*SIN(RADIANS(AI1817))*SQRT(9.81*2*Basic!$C$4)*SIN(RADIANS(AI1817)))-19.62*(-Basic!$C$3))))*SQRT(9.81*2*Basic!$C$4)*COS(RADIANS(AI1817))</f>
        <v>2.2185236855897252</v>
      </c>
    </row>
    <row r="1818" spans="6:36" x14ac:dyDescent="0.3">
      <c r="F1818" s="36">
        <f t="shared" si="183"/>
        <v>2.2121175832853583</v>
      </c>
      <c r="G1818" s="36">
        <f>Tool!$D$10+('Trajectory Map'!F1818*SIN(RADIANS(90-2*DEGREES(ASIN($D$5/2000))))/COS(RADIANS(90-2*DEGREES(ASIN($D$5/2000))))-('Trajectory Map'!F1818*'Trajectory Map'!F1818/((Tool!$D$9-Tool!$D$10)*4*COS(RADIANS(90-2*DEGREES(ASIN($D$5/2000))))*COS(RADIANS(90-2*DEGREES(ASIN($D$5/2000)))))))</f>
        <v>3.7184348721080474</v>
      </c>
      <c r="AC1818">
        <f t="shared" si="187"/>
        <v>1816</v>
      </c>
      <c r="AD1818">
        <f t="shared" si="184"/>
        <v>837.9403320046124</v>
      </c>
      <c r="AE1818">
        <v>0</v>
      </c>
      <c r="AF1818">
        <v>0</v>
      </c>
      <c r="AG1818">
        <f t="shared" si="185"/>
        <v>65.230413173409048</v>
      </c>
      <c r="AH1818">
        <f t="shared" si="182"/>
        <v>130.4608263468181</v>
      </c>
      <c r="AI1818">
        <f t="shared" si="186"/>
        <v>-40.460826346818095</v>
      </c>
      <c r="AJ1818">
        <f>(1/9.81)*(SQRT(9.81*2*Basic!$C$4)*SIN(RADIANS(AI1818))+(SQRT((SQRT(9.81*2*Basic!$C$4)*SIN(RADIANS(AI1818))*SQRT(9.81*2*Basic!$C$4)*SIN(RADIANS(AI1818)))-19.62*(-Basic!$C$3))))*SQRT(9.81*2*Basic!$C$4)*COS(RADIANS(AI1818))</f>
        <v>2.2121175832853583</v>
      </c>
    </row>
    <row r="1819" spans="6:36" x14ac:dyDescent="0.3">
      <c r="F1819" s="36">
        <f t="shared" si="183"/>
        <v>2.2056961177300005</v>
      </c>
      <c r="G1819" s="36">
        <f>Tool!$D$10+('Trajectory Map'!F1819*SIN(RADIANS(90-2*DEGREES(ASIN($D$5/2000))))/COS(RADIANS(90-2*DEGREES(ASIN($D$5/2000))))-('Trajectory Map'!F1819*'Trajectory Map'!F1819/((Tool!$D$9-Tool!$D$10)*4*COS(RADIANS(90-2*DEGREES(ASIN($D$5/2000))))*COS(RADIANS(90-2*DEGREES(ASIN($D$5/2000)))))))</f>
        <v>3.7244595183154257</v>
      </c>
      <c r="AC1819">
        <f t="shared" si="187"/>
        <v>1817</v>
      </c>
      <c r="AD1819">
        <f t="shared" si="184"/>
        <v>835.76970512217065</v>
      </c>
      <c r="AE1819">
        <v>0</v>
      </c>
      <c r="AF1819">
        <v>0</v>
      </c>
      <c r="AG1819">
        <f t="shared" si="185"/>
        <v>65.298878763534447</v>
      </c>
      <c r="AH1819">
        <f t="shared" si="182"/>
        <v>130.59775752706889</v>
      </c>
      <c r="AI1819">
        <f t="shared" si="186"/>
        <v>-40.597757527068893</v>
      </c>
      <c r="AJ1819">
        <f>(1/9.81)*(SQRT(9.81*2*Basic!$C$4)*SIN(RADIANS(AI1819))+(SQRT((SQRT(9.81*2*Basic!$C$4)*SIN(RADIANS(AI1819))*SQRT(9.81*2*Basic!$C$4)*SIN(RADIANS(AI1819)))-19.62*(-Basic!$C$3))))*SQRT(9.81*2*Basic!$C$4)*COS(RADIANS(AI1819))</f>
        <v>2.2056961177300005</v>
      </c>
    </row>
    <row r="1820" spans="6:36" x14ac:dyDescent="0.3">
      <c r="F1820" s="36">
        <f t="shared" si="183"/>
        <v>2.1992591770661698</v>
      </c>
      <c r="G1820" s="36">
        <f>Tool!$D$10+('Trajectory Map'!F1820*SIN(RADIANS(90-2*DEGREES(ASIN($D$5/2000))))/COS(RADIANS(90-2*DEGREES(ASIN($D$5/2000))))-('Trajectory Map'!F1820*'Trajectory Map'!F1820/((Tool!$D$9-Tool!$D$10)*4*COS(RADIANS(90-2*DEGREES(ASIN($D$5/2000))))*COS(RADIANS(90-2*DEGREES(ASIN($D$5/2000)))))))</f>
        <v>3.7304682534997089</v>
      </c>
      <c r="AC1820">
        <f t="shared" si="187"/>
        <v>1818</v>
      </c>
      <c r="AD1820">
        <f t="shared" si="184"/>
        <v>833.59222645127875</v>
      </c>
      <c r="AE1820">
        <v>0</v>
      </c>
      <c r="AF1820">
        <v>0</v>
      </c>
      <c r="AG1820">
        <f t="shared" si="185"/>
        <v>65.367522682598505</v>
      </c>
      <c r="AH1820">
        <f t="shared" si="182"/>
        <v>130.73504536519701</v>
      </c>
      <c r="AI1820">
        <f t="shared" si="186"/>
        <v>-40.73504536519701</v>
      </c>
      <c r="AJ1820">
        <f>(1/9.81)*(SQRT(9.81*2*Basic!$C$4)*SIN(RADIANS(AI1820))+(SQRT((SQRT(9.81*2*Basic!$C$4)*SIN(RADIANS(AI1820))*SQRT(9.81*2*Basic!$C$4)*SIN(RADIANS(AI1820)))-19.62*(-Basic!$C$3))))*SQRT(9.81*2*Basic!$C$4)*COS(RADIANS(AI1820))</f>
        <v>2.1992591770661698</v>
      </c>
    </row>
    <row r="1821" spans="6:36" x14ac:dyDescent="0.3">
      <c r="F1821" s="36">
        <f t="shared" si="183"/>
        <v>2.1928066477086796</v>
      </c>
      <c r="G1821" s="36">
        <f>Tool!$D$10+('Trajectory Map'!F1821*SIN(RADIANS(90-2*DEGREES(ASIN($D$5/2000))))/COS(RADIANS(90-2*DEGREES(ASIN($D$5/2000))))-('Trajectory Map'!F1821*'Trajectory Map'!F1821/((Tool!$D$9-Tool!$D$10)*4*COS(RADIANS(90-2*DEGREES(ASIN($D$5/2000))))*COS(RADIANS(90-2*DEGREES(ASIN($D$5/2000)))))))</f>
        <v>3.7364609631482586</v>
      </c>
      <c r="AC1821">
        <f t="shared" si="187"/>
        <v>1819</v>
      </c>
      <c r="AD1821">
        <f t="shared" si="184"/>
        <v>831.40784215690439</v>
      </c>
      <c r="AE1821">
        <v>0</v>
      </c>
      <c r="AF1821">
        <v>0</v>
      </c>
      <c r="AG1821">
        <f t="shared" si="185"/>
        <v>65.436346430662013</v>
      </c>
      <c r="AH1821">
        <f t="shared" si="182"/>
        <v>130.87269286132403</v>
      </c>
      <c r="AI1821">
        <f t="shared" si="186"/>
        <v>-40.872692861324026</v>
      </c>
      <c r="AJ1821">
        <f>(1/9.81)*(SQRT(9.81*2*Basic!$C$4)*SIN(RADIANS(AI1821))+(SQRT((SQRT(9.81*2*Basic!$C$4)*SIN(RADIANS(AI1821))*SQRT(9.81*2*Basic!$C$4)*SIN(RADIANS(AI1821)))-19.62*(-Basic!$C$3))))*SQRT(9.81*2*Basic!$C$4)*COS(RADIANS(AI1821))</f>
        <v>2.1928066477086796</v>
      </c>
    </row>
    <row r="1822" spans="6:36" x14ac:dyDescent="0.3">
      <c r="F1822" s="36">
        <f t="shared" si="183"/>
        <v>2.1863384143110998</v>
      </c>
      <c r="G1822" s="36">
        <f>Tool!$D$10+('Trajectory Map'!F1822*SIN(RADIANS(90-2*DEGREES(ASIN($D$5/2000))))/COS(RADIANS(90-2*DEGREES(ASIN($D$5/2000))))-('Trajectory Map'!F1822*'Trajectory Map'!F1822/((Tool!$D$9-Tool!$D$10)*4*COS(RADIANS(90-2*DEGREES(ASIN($D$5/2000))))*COS(RADIANS(90-2*DEGREES(ASIN($D$5/2000)))))))</f>
        <v>3.7424375316825285</v>
      </c>
      <c r="AC1822">
        <f t="shared" si="187"/>
        <v>1820</v>
      </c>
      <c r="AD1822">
        <f t="shared" si="184"/>
        <v>829.21649766511518</v>
      </c>
      <c r="AE1822">
        <v>0</v>
      </c>
      <c r="AF1822">
        <v>0</v>
      </c>
      <c r="AG1822">
        <f t="shared" si="185"/>
        <v>65.50535152858032</v>
      </c>
      <c r="AH1822">
        <f t="shared" si="182"/>
        <v>131.01070305716064</v>
      </c>
      <c r="AI1822">
        <f t="shared" si="186"/>
        <v>-41.01070305716064</v>
      </c>
      <c r="AJ1822">
        <f>(1/9.81)*(SQRT(9.81*2*Basic!$C$4)*SIN(RADIANS(AI1822))+(SQRT((SQRT(9.81*2*Basic!$C$4)*SIN(RADIANS(AI1822))*SQRT(9.81*2*Basic!$C$4)*SIN(RADIANS(AI1822)))-19.62*(-Basic!$C$3))))*SQRT(9.81*2*Basic!$C$4)*COS(RADIANS(AI1822))</f>
        <v>2.1863384143110998</v>
      </c>
    </row>
    <row r="1823" spans="6:36" x14ac:dyDescent="0.3">
      <c r="F1823" s="36">
        <f t="shared" si="183"/>
        <v>2.1798543597314031</v>
      </c>
      <c r="G1823" s="36">
        <f>Tool!$D$10+('Trajectory Map'!F1823*SIN(RADIANS(90-2*DEGREES(ASIN($D$5/2000))))/COS(RADIANS(90-2*DEGREES(ASIN($D$5/2000))))-('Trajectory Map'!F1823*'Trajectory Map'!F1823/((Tool!$D$9-Tool!$D$10)*4*COS(RADIANS(90-2*DEGREES(ASIN($D$5/2000))))*COS(RADIANS(90-2*DEGREES(ASIN($D$5/2000)))))))</f>
        <v>3.7483978424345095</v>
      </c>
      <c r="AC1823">
        <f t="shared" si="187"/>
        <v>1821</v>
      </c>
      <c r="AD1823">
        <f t="shared" si="184"/>
        <v>827.01813764874589</v>
      </c>
      <c r="AE1823">
        <v>0</v>
      </c>
      <c r="AF1823">
        <v>0</v>
      </c>
      <c r="AG1823">
        <f t="shared" si="185"/>
        <v>65.574539518408628</v>
      </c>
      <c r="AH1823">
        <f t="shared" si="182"/>
        <v>131.14907903681726</v>
      </c>
      <c r="AI1823">
        <f t="shared" si="186"/>
        <v>-41.149079036817255</v>
      </c>
      <c r="AJ1823">
        <f>(1/9.81)*(SQRT(9.81*2*Basic!$C$4)*SIN(RADIANS(AI1823))+(SQRT((SQRT(9.81*2*Basic!$C$4)*SIN(RADIANS(AI1823))*SQRT(9.81*2*Basic!$C$4)*SIN(RADIANS(AI1823)))-19.62*(-Basic!$C$3))))*SQRT(9.81*2*Basic!$C$4)*COS(RADIANS(AI1823))</f>
        <v>2.1798543597314031</v>
      </c>
    </row>
    <row r="1824" spans="6:36" x14ac:dyDescent="0.3">
      <c r="F1824" s="36">
        <f t="shared" si="183"/>
        <v>2.1733543649967069</v>
      </c>
      <c r="G1824" s="36">
        <f>Tool!$D$10+('Trajectory Map'!F1824*SIN(RADIANS(90-2*DEGREES(ASIN($D$5/2000))))/COS(RADIANS(90-2*DEGREES(ASIN($D$5/2000))))-('Trajectory Map'!F1824*'Trajectory Map'!F1824/((Tool!$D$9-Tool!$D$10)*4*COS(RADIANS(90-2*DEGREES(ASIN($D$5/2000))))*COS(RADIANS(90-2*DEGREES(ASIN($D$5/2000)))))))</f>
        <v>3.7543417776226127</v>
      </c>
      <c r="AC1824">
        <f t="shared" si="187"/>
        <v>1822</v>
      </c>
      <c r="AD1824">
        <f t="shared" si="184"/>
        <v>824.81270601270444</v>
      </c>
      <c r="AE1824">
        <v>0</v>
      </c>
      <c r="AF1824">
        <v>0</v>
      </c>
      <c r="AG1824">
        <f t="shared" si="185"/>
        <v>65.6439119638178</v>
      </c>
      <c r="AH1824">
        <f t="shared" si="182"/>
        <v>131.2878239276356</v>
      </c>
      <c r="AI1824">
        <f t="shared" si="186"/>
        <v>-41.2878239276356</v>
      </c>
      <c r="AJ1824">
        <f>(1/9.81)*(SQRT(9.81*2*Basic!$C$4)*SIN(RADIANS(AI1824))+(SQRT((SQRT(9.81*2*Basic!$C$4)*SIN(RADIANS(AI1824))*SQRT(9.81*2*Basic!$C$4)*SIN(RADIANS(AI1824)))-19.62*(-Basic!$C$3))))*SQRT(9.81*2*Basic!$C$4)*COS(RADIANS(AI1824))</f>
        <v>2.1733543649967069</v>
      </c>
    </row>
    <row r="1825" spans="6:36" x14ac:dyDescent="0.3">
      <c r="F1825" s="36">
        <f t="shared" si="183"/>
        <v>2.1668383092671624</v>
      </c>
      <c r="G1825" s="36">
        <f>Tool!$D$10+('Trajectory Map'!F1825*SIN(RADIANS(90-2*DEGREES(ASIN($D$5/2000))))/COS(RADIANS(90-2*DEGREES(ASIN($D$5/2000))))-('Trajectory Map'!F1825*'Trajectory Map'!F1825/((Tool!$D$9-Tool!$D$10)*4*COS(RADIANS(90-2*DEGREES(ASIN($D$5/2000))))*COS(RADIANS(90-2*DEGREES(ASIN($D$5/2000)))))))</f>
        <v>3.7602692183268878</v>
      </c>
      <c r="AC1825">
        <f t="shared" si="187"/>
        <v>1823</v>
      </c>
      <c r="AD1825">
        <f t="shared" si="184"/>
        <v>822.6001458789076</v>
      </c>
      <c r="AE1825">
        <v>0</v>
      </c>
      <c r="AF1825">
        <v>0</v>
      </c>
      <c r="AG1825">
        <f t="shared" si="185"/>
        <v>65.713470450520333</v>
      </c>
      <c r="AH1825">
        <f t="shared" si="182"/>
        <v>131.42694090104067</v>
      </c>
      <c r="AI1825">
        <f t="shared" si="186"/>
        <v>-41.426940901040666</v>
      </c>
      <c r="AJ1825">
        <f>(1/9.81)*(SQRT(9.81*2*Basic!$C$4)*SIN(RADIANS(AI1825))+(SQRT((SQRT(9.81*2*Basic!$C$4)*SIN(RADIANS(AI1825))*SQRT(9.81*2*Basic!$C$4)*SIN(RADIANS(AI1825)))-19.62*(-Basic!$C$3))))*SQRT(9.81*2*Basic!$C$4)*COS(RADIANS(AI1825))</f>
        <v>2.1668383092671624</v>
      </c>
    </row>
    <row r="1826" spans="6:36" x14ac:dyDescent="0.3">
      <c r="F1826" s="36">
        <f t="shared" si="183"/>
        <v>2.1603060697988781</v>
      </c>
      <c r="G1826" s="36">
        <f>Tool!$D$10+('Trajectory Map'!F1826*SIN(RADIANS(90-2*DEGREES(ASIN($D$5/2000))))/COS(RADIANS(90-2*DEGREES(ASIN($D$5/2000))))-('Trajectory Map'!F1826*'Trajectory Map'!F1826/((Tool!$D$9-Tool!$D$10)*4*COS(RADIANS(90-2*DEGREES(ASIN($D$5/2000))))*COS(RADIANS(90-2*DEGREES(ASIN($D$5/2000)))))))</f>
        <v>3.7661800444636575</v>
      </c>
      <c r="AC1826">
        <f t="shared" si="187"/>
        <v>1824</v>
      </c>
      <c r="AD1826">
        <f t="shared" si="184"/>
        <v>820.38039957083322</v>
      </c>
      <c r="AE1826">
        <v>0</v>
      </c>
      <c r="AF1826">
        <v>0</v>
      </c>
      <c r="AG1826">
        <f t="shared" si="185"/>
        <v>65.783216586707525</v>
      </c>
      <c r="AH1826">
        <f t="shared" si="182"/>
        <v>131.56643317341505</v>
      </c>
      <c r="AI1826">
        <f t="shared" si="186"/>
        <v>-41.566433173415049</v>
      </c>
      <c r="AJ1826">
        <f>(1/9.81)*(SQRT(9.81*2*Basic!$C$4)*SIN(RADIANS(AI1826))+(SQRT((SQRT(9.81*2*Basic!$C$4)*SIN(RADIANS(AI1826))*SQRT(9.81*2*Basic!$C$4)*SIN(RADIANS(AI1826)))-19.62*(-Basic!$C$3))))*SQRT(9.81*2*Basic!$C$4)*COS(RADIANS(AI1826))</f>
        <v>2.1603060697988781</v>
      </c>
    </row>
    <row r="1827" spans="6:36" x14ac:dyDescent="0.3">
      <c r="F1827" s="36">
        <f t="shared" si="183"/>
        <v>2.153757521905924</v>
      </c>
      <c r="G1827" s="36">
        <f>Tool!$D$10+('Trajectory Map'!F1827*SIN(RADIANS(90-2*DEGREES(ASIN($D$5/2000))))/COS(RADIANS(90-2*DEGREES(ASIN($D$5/2000))))-('Trajectory Map'!F1827*'Trajectory Map'!F1827/((Tool!$D$9-Tool!$D$10)*4*COS(RADIANS(90-2*DEGREES(ASIN($D$5/2000))))*COS(RADIANS(90-2*DEGREES(ASIN($D$5/2000)))))))</f>
        <v>3.7720741347594542</v>
      </c>
      <c r="AC1827">
        <f t="shared" si="187"/>
        <v>1825</v>
      </c>
      <c r="AD1827">
        <f t="shared" si="184"/>
        <v>818.15340859767855</v>
      </c>
      <c r="AE1827">
        <v>0</v>
      </c>
      <c r="AF1827">
        <v>0</v>
      </c>
      <c r="AG1827">
        <f t="shared" si="185"/>
        <v>65.853152003497613</v>
      </c>
      <c r="AH1827">
        <f t="shared" si="182"/>
        <v>131.70630400699523</v>
      </c>
      <c r="AI1827">
        <f t="shared" si="186"/>
        <v>-41.706304006995225</v>
      </c>
      <c r="AJ1827">
        <f>(1/9.81)*(SQRT(9.81*2*Basic!$C$4)*SIN(RADIANS(AI1827))+(SQRT((SQRT(9.81*2*Basic!$C$4)*SIN(RADIANS(AI1827))*SQRT(9.81*2*Basic!$C$4)*SIN(RADIANS(AI1827)))-19.62*(-Basic!$C$3))))*SQRT(9.81*2*Basic!$C$4)*COS(RADIANS(AI1827))</f>
        <v>2.153757521905924</v>
      </c>
    </row>
    <row r="1828" spans="6:36" x14ac:dyDescent="0.3">
      <c r="F1828" s="36">
        <f t="shared" si="183"/>
        <v>2.1471925389213298</v>
      </c>
      <c r="G1828" s="36">
        <f>Tool!$D$10+('Trajectory Map'!F1828*SIN(RADIANS(90-2*DEGREES(ASIN($D$5/2000))))/COS(RADIANS(90-2*DEGREES(ASIN($D$5/2000))))-('Trajectory Map'!F1828*'Trajectory Map'!F1828/((Tool!$D$9-Tool!$D$10)*4*COS(RADIANS(90-2*DEGREES(ASIN($D$5/2000))))*COS(RADIANS(90-2*DEGREES(ASIN($D$5/2000)))))))</f>
        <v>3.7779513667243068</v>
      </c>
      <c r="AC1828">
        <f t="shared" si="187"/>
        <v>1826</v>
      </c>
      <c r="AD1828">
        <f t="shared" si="184"/>
        <v>815.91911363811062</v>
      </c>
      <c r="AE1828">
        <v>0</v>
      </c>
      <c r="AF1828">
        <v>0</v>
      </c>
      <c r="AG1828">
        <f t="shared" si="185"/>
        <v>65.92327835539561</v>
      </c>
      <c r="AH1828">
        <f t="shared" si="182"/>
        <v>131.84655671079122</v>
      </c>
      <c r="AI1828">
        <f t="shared" si="186"/>
        <v>-41.846556710791219</v>
      </c>
      <c r="AJ1828">
        <f>(1/9.81)*(SQRT(9.81*2*Basic!$C$4)*SIN(RADIANS(AI1828))+(SQRT((SQRT(9.81*2*Basic!$C$4)*SIN(RADIANS(AI1828))*SQRT(9.81*2*Basic!$C$4)*SIN(RADIANS(AI1828)))-19.62*(-Basic!$C$3))))*SQRT(9.81*2*Basic!$C$4)*COS(RADIANS(AI1828))</f>
        <v>2.1471925389213298</v>
      </c>
    </row>
    <row r="1829" spans="6:36" x14ac:dyDescent="0.3">
      <c r="F1829" s="36">
        <f t="shared" si="183"/>
        <v>2.1406109921570926</v>
      </c>
      <c r="G1829" s="36">
        <f>Tool!$D$10+('Trajectory Map'!F1829*SIN(RADIANS(90-2*DEGREES(ASIN($D$5/2000))))/COS(RADIANS(90-2*DEGREES(ASIN($D$5/2000))))-('Trajectory Map'!F1829*'Trajectory Map'!F1829/((Tool!$D$9-Tool!$D$10)*4*COS(RADIANS(90-2*DEGREES(ASIN($D$5/2000))))*COS(RADIANS(90-2*DEGREES(ASIN($D$5/2000)))))))</f>
        <v>3.7838116166243143</v>
      </c>
      <c r="AC1829">
        <f t="shared" si="187"/>
        <v>1827</v>
      </c>
      <c r="AD1829">
        <f t="shared" si="184"/>
        <v>813.67745452359679</v>
      </c>
      <c r="AE1829">
        <v>0</v>
      </c>
      <c r="AF1829">
        <v>0</v>
      </c>
      <c r="AG1829">
        <f t="shared" si="185"/>
        <v>65.993597320764877</v>
      </c>
      <c r="AH1829">
        <f t="shared" si="182"/>
        <v>131.98719464152975</v>
      </c>
      <c r="AI1829">
        <f t="shared" si="186"/>
        <v>-41.987194641529754</v>
      </c>
      <c r="AJ1829">
        <f>(1/9.81)*(SQRT(9.81*2*Basic!$C$4)*SIN(RADIANS(AI1829))+(SQRT((SQRT(9.81*2*Basic!$C$4)*SIN(RADIANS(AI1829))*SQRT(9.81*2*Basic!$C$4)*SIN(RADIANS(AI1829)))-19.62*(-Basic!$C$3))))*SQRT(9.81*2*Basic!$C$4)*COS(RADIANS(AI1829))</f>
        <v>2.1406109921570926</v>
      </c>
    </row>
    <row r="1830" spans="6:36" x14ac:dyDescent="0.3">
      <c r="F1830" s="36">
        <f t="shared" si="183"/>
        <v>2.1340127508631155</v>
      </c>
      <c r="G1830" s="36">
        <f>Tool!$D$10+('Trajectory Map'!F1830*SIN(RADIANS(90-2*DEGREES(ASIN($D$5/2000))))/COS(RADIANS(90-2*DEGREES(ASIN($D$5/2000))))-('Trajectory Map'!F1830*'Trajectory Map'!F1830/((Tool!$D$9-Tool!$D$10)*4*COS(RADIANS(90-2*DEGREES(ASIN($D$5/2000))))*COS(RADIANS(90-2*DEGREES(ASIN($D$5/2000)))))))</f>
        <v>3.7896547594535095</v>
      </c>
      <c r="AC1830">
        <f t="shared" si="187"/>
        <v>1828</v>
      </c>
      <c r="AD1830">
        <f t="shared" si="184"/>
        <v>811.428370221303</v>
      </c>
      <c r="AE1830">
        <v>0</v>
      </c>
      <c r="AF1830">
        <v>0</v>
      </c>
      <c r="AG1830">
        <f t="shared" si="185"/>
        <v>66.064110602311231</v>
      </c>
      <c r="AH1830">
        <f t="shared" si="182"/>
        <v>132.12822120462246</v>
      </c>
      <c r="AI1830">
        <f t="shared" si="186"/>
        <v>-42.128221204622463</v>
      </c>
      <c r="AJ1830">
        <f>(1/9.81)*(SQRT(9.81*2*Basic!$C$4)*SIN(RADIANS(AI1830))+(SQRT((SQRT(9.81*2*Basic!$C$4)*SIN(RADIANS(AI1830))*SQRT(9.81*2*Basic!$C$4)*SIN(RADIANS(AI1830)))-19.62*(-Basic!$C$3))))*SQRT(9.81*2*Basic!$C$4)*COS(RADIANS(AI1830))</f>
        <v>2.1340127508631155</v>
      </c>
    </row>
    <row r="1831" spans="6:36" x14ac:dyDescent="0.3">
      <c r="F1831" s="36">
        <f t="shared" si="183"/>
        <v>2.1273976821850868</v>
      </c>
      <c r="G1831" s="36">
        <f>Tool!$D$10+('Trajectory Map'!F1831*SIN(RADIANS(90-2*DEGREES(ASIN($D$5/2000))))/COS(RADIANS(90-2*DEGREES(ASIN($D$5/2000))))-('Trajectory Map'!F1831*'Trajectory Map'!F1831/((Tool!$D$9-Tool!$D$10)*4*COS(RADIANS(90-2*DEGREES(ASIN($D$5/2000))))*COS(RADIANS(90-2*DEGREES(ASIN($D$5/2000)))))))</f>
        <v>3.79548066890497</v>
      </c>
      <c r="AC1831">
        <f t="shared" si="187"/>
        <v>1829</v>
      </c>
      <c r="AD1831">
        <f t="shared" si="184"/>
        <v>809.17179881654306</v>
      </c>
      <c r="AE1831">
        <v>0</v>
      </c>
      <c r="AF1831">
        <v>0</v>
      </c>
      <c r="AG1831">
        <f t="shared" si="185"/>
        <v>66.134819927579485</v>
      </c>
      <c r="AH1831">
        <f t="shared" si="182"/>
        <v>132.26963985515897</v>
      </c>
      <c r="AI1831">
        <f t="shared" si="186"/>
        <v>-42.269639855158971</v>
      </c>
      <c r="AJ1831">
        <f>(1/9.81)*(SQRT(9.81*2*Basic!$C$4)*SIN(RADIANS(AI1831))+(SQRT((SQRT(9.81*2*Basic!$C$4)*SIN(RADIANS(AI1831))*SQRT(9.81*2*Basic!$C$4)*SIN(RADIANS(AI1831)))-19.62*(-Basic!$C$3))))*SQRT(9.81*2*Basic!$C$4)*COS(RADIANS(AI1831))</f>
        <v>2.1273976821850868</v>
      </c>
    </row>
    <row r="1832" spans="6:36" x14ac:dyDescent="0.3">
      <c r="F1832" s="36">
        <f t="shared" si="183"/>
        <v>2.1207656511212263</v>
      </c>
      <c r="G1832" s="36">
        <f>Tool!$D$10+('Trajectory Map'!F1832*SIN(RADIANS(90-2*DEGREES(ASIN($D$5/2000))))/COS(RADIANS(90-2*DEGREES(ASIN($D$5/2000))))-('Trajectory Map'!F1832*'Trajectory Map'!F1832/((Tool!$D$9-Tool!$D$10)*4*COS(RADIANS(90-2*DEGREES(ASIN($D$5/2000))))*COS(RADIANS(90-2*DEGREES(ASIN($D$5/2000)))))))</f>
        <v>3.8012892173411776</v>
      </c>
      <c r="AC1832">
        <f t="shared" si="187"/>
        <v>1830</v>
      </c>
      <c r="AD1832">
        <f t="shared" si="184"/>
        <v>806.90767749476765</v>
      </c>
      <c r="AE1832">
        <v>0</v>
      </c>
      <c r="AF1832">
        <v>0</v>
      </c>
      <c r="AG1832">
        <f t="shared" si="185"/>
        <v>66.205727049463363</v>
      </c>
      <c r="AH1832">
        <f t="shared" si="182"/>
        <v>132.41145409892673</v>
      </c>
      <c r="AI1832">
        <f t="shared" si="186"/>
        <v>-42.411454098926725</v>
      </c>
      <c r="AJ1832">
        <f>(1/9.81)*(SQRT(9.81*2*Basic!$C$4)*SIN(RADIANS(AI1832))+(SQRT((SQRT(9.81*2*Basic!$C$4)*SIN(RADIANS(AI1832))*SQRT(9.81*2*Basic!$C$4)*SIN(RADIANS(AI1832)))-19.62*(-Basic!$C$3))))*SQRT(9.81*2*Basic!$C$4)*COS(RADIANS(AI1832))</f>
        <v>2.1207656511212263</v>
      </c>
    </row>
    <row r="1833" spans="6:36" x14ac:dyDescent="0.3">
      <c r="F1833" s="36">
        <f t="shared" si="183"/>
        <v>2.1141165204779053</v>
      </c>
      <c r="G1833" s="36">
        <f>Tool!$D$10+('Trajectory Map'!F1833*SIN(RADIANS(90-2*DEGREES(ASIN($D$5/2000))))/COS(RADIANS(90-2*DEGREES(ASIN($D$5/2000))))-('Trajectory Map'!F1833*'Trajectory Map'!F1833/((Tool!$D$9-Tool!$D$10)*4*COS(RADIANS(90-2*DEGREES(ASIN($D$5/2000))))*COS(RADIANS(90-2*DEGREES(ASIN($D$5/2000)))))))</f>
        <v>3.8070802757635618</v>
      </c>
      <c r="AC1833">
        <f t="shared" si="187"/>
        <v>1831</v>
      </c>
      <c r="AD1833">
        <f t="shared" si="184"/>
        <v>804.63594252307666</v>
      </c>
      <c r="AE1833">
        <v>0</v>
      </c>
      <c r="AF1833">
        <v>0</v>
      </c>
      <c r="AG1833">
        <f t="shared" si="185"/>
        <v>66.276833746728627</v>
      </c>
      <c r="AH1833">
        <f t="shared" si="182"/>
        <v>132.55366749345725</v>
      </c>
      <c r="AI1833">
        <f t="shared" si="186"/>
        <v>-42.553667493457255</v>
      </c>
      <c r="AJ1833">
        <f>(1/9.81)*(SQRT(9.81*2*Basic!$C$4)*SIN(RADIANS(AI1833))+(SQRT((SQRT(9.81*2*Basic!$C$4)*SIN(RADIANS(AI1833))*SQRT(9.81*2*Basic!$C$4)*SIN(RADIANS(AI1833)))-19.62*(-Basic!$C$3))))*SQRT(9.81*2*Basic!$C$4)*COS(RADIANS(AI1833))</f>
        <v>2.1141165204779053</v>
      </c>
    </row>
    <row r="1834" spans="6:36" x14ac:dyDescent="0.3">
      <c r="F1834" s="36">
        <f t="shared" si="183"/>
        <v>2.1074501508240462</v>
      </c>
      <c r="G1834" s="36">
        <f>Tool!$D$10+('Trajectory Map'!F1834*SIN(RADIANS(90-2*DEGREES(ASIN($D$5/2000))))/COS(RADIANS(90-2*DEGREES(ASIN($D$5/2000))))-('Trajectory Map'!F1834*'Trajectory Map'!F1834/((Tool!$D$9-Tool!$D$10)*4*COS(RADIANS(90-2*DEGREES(ASIN($D$5/2000))))*COS(RADIANS(90-2*DEGREES(ASIN($D$5/2000)))))))</f>
        <v>3.8128537137812586</v>
      </c>
      <c r="AC1834">
        <f t="shared" si="187"/>
        <v>1832</v>
      </c>
      <c r="AD1834">
        <f t="shared" si="184"/>
        <v>802.35652923123894</v>
      </c>
      <c r="AE1834">
        <v>0</v>
      </c>
      <c r="AF1834">
        <v>0</v>
      </c>
      <c r="AG1834">
        <f t="shared" si="185"/>
        <v>66.348141824550467</v>
      </c>
      <c r="AH1834">
        <f t="shared" si="182"/>
        <v>132.69628364910093</v>
      </c>
      <c r="AI1834">
        <f t="shared" si="186"/>
        <v>-42.696283649100934</v>
      </c>
      <c r="AJ1834">
        <f>(1/9.81)*(SQRT(9.81*2*Basic!$C$4)*SIN(RADIANS(AI1834))+(SQRT((SQRT(9.81*2*Basic!$C$4)*SIN(RADIANS(AI1834))*SQRT(9.81*2*Basic!$C$4)*SIN(RADIANS(AI1834)))-19.62*(-Basic!$C$3))))*SQRT(9.81*2*Basic!$C$4)*COS(RADIANS(AI1834))</f>
        <v>2.1074501508240462</v>
      </c>
    </row>
    <row r="1835" spans="6:36" x14ac:dyDescent="0.3">
      <c r="F1835" s="36">
        <f t="shared" si="183"/>
        <v>2.1007664004443272</v>
      </c>
      <c r="G1835" s="36">
        <f>Tool!$D$10+('Trajectory Map'!F1835*SIN(RADIANS(90-2*DEGREES(ASIN($D$5/2000))))/COS(RADIANS(90-2*DEGREES(ASIN($D$5/2000))))-('Trajectory Map'!F1835*'Trajectory Map'!F1835/((Tool!$D$9-Tool!$D$10)*4*COS(RADIANS(90-2*DEGREES(ASIN($D$5/2000))))*COS(RADIANS(90-2*DEGREES(ASIN($D$5/2000)))))))</f>
        <v>3.8186093995789911</v>
      </c>
      <c r="AC1835">
        <f t="shared" si="187"/>
        <v>1833</v>
      </c>
      <c r="AD1835">
        <f t="shared" si="184"/>
        <v>800.0693719922042</v>
      </c>
      <c r="AE1835">
        <v>0</v>
      </c>
      <c r="AF1835">
        <v>0</v>
      </c>
      <c r="AG1835">
        <f t="shared" si="185"/>
        <v>66.419653115065088</v>
      </c>
      <c r="AH1835">
        <f t="shared" si="182"/>
        <v>132.83930623013018</v>
      </c>
      <c r="AI1835">
        <f t="shared" si="186"/>
        <v>-42.839306230130177</v>
      </c>
      <c r="AJ1835">
        <f>(1/9.81)*(SQRT(9.81*2*Basic!$C$4)*SIN(RADIANS(AI1835))+(SQRT((SQRT(9.81*2*Basic!$C$4)*SIN(RADIANS(AI1835))*SQRT(9.81*2*Basic!$C$4)*SIN(RADIANS(AI1835)))-19.62*(-Basic!$C$3))))*SQRT(9.81*2*Basic!$C$4)*COS(RADIANS(AI1835))</f>
        <v>2.1007664004443272</v>
      </c>
    </row>
    <row r="1836" spans="6:36" x14ac:dyDescent="0.3">
      <c r="F1836" s="36">
        <f t="shared" si="183"/>
        <v>2.0940651252911007</v>
      </c>
      <c r="G1836" s="36">
        <f>Tool!$D$10+('Trajectory Map'!F1836*SIN(RADIANS(90-2*DEGREES(ASIN($D$5/2000))))/COS(RADIANS(90-2*DEGREES(ASIN($D$5/2000))))-('Trajectory Map'!F1836*'Trajectory Map'!F1836/((Tool!$D$9-Tool!$D$10)*4*COS(RADIANS(90-2*DEGREES(ASIN($D$5/2000))))*COS(RADIANS(90-2*DEGREES(ASIN($D$5/2000)))))))</f>
        <v>3.8243471998840985</v>
      </c>
      <c r="AC1836">
        <f t="shared" si="187"/>
        <v>1834</v>
      </c>
      <c r="AD1836">
        <f t="shared" si="184"/>
        <v>797.77440420209018</v>
      </c>
      <c r="AE1836">
        <v>0</v>
      </c>
      <c r="AF1836">
        <v>0</v>
      </c>
      <c r="AG1836">
        <f t="shared" si="185"/>
        <v>66.491369477936317</v>
      </c>
      <c r="AH1836">
        <f t="shared" si="182"/>
        <v>132.98273895587263</v>
      </c>
      <c r="AI1836">
        <f t="shared" si="186"/>
        <v>-42.982738955872634</v>
      </c>
      <c r="AJ1836">
        <f>(1/9.81)*(SQRT(9.81*2*Basic!$C$4)*SIN(RADIANS(AI1836))+(SQRT((SQRT(9.81*2*Basic!$C$4)*SIN(RADIANS(AI1836))*SQRT(9.81*2*Basic!$C$4)*SIN(RADIANS(AI1836)))-19.62*(-Basic!$C$3))))*SQRT(9.81*2*Basic!$C$4)*COS(RADIANS(AI1836))</f>
        <v>2.0940651252911007</v>
      </c>
    </row>
    <row r="1837" spans="6:36" x14ac:dyDescent="0.3">
      <c r="F1837" s="36">
        <f t="shared" si="183"/>
        <v>2.0873461789350003</v>
      </c>
      <c r="G1837" s="36">
        <f>Tool!$D$10+('Trajectory Map'!F1837*SIN(RADIANS(90-2*DEGREES(ASIN($D$5/2000))))/COS(RADIANS(90-2*DEGREES(ASIN($D$5/2000))))-('Trajectory Map'!F1837*'Trajectory Map'!F1837/((Tool!$D$9-Tool!$D$10)*4*COS(RADIANS(90-2*DEGREES(ASIN($D$5/2000))))*COS(RADIANS(90-2*DEGREES(ASIN($D$5/2000)))))))</f>
        <v>3.8300669799326634</v>
      </c>
      <c r="AC1837">
        <f t="shared" si="187"/>
        <v>1835</v>
      </c>
      <c r="AD1837">
        <f t="shared" si="184"/>
        <v>795.4715582596275</v>
      </c>
      <c r="AE1837">
        <v>0</v>
      </c>
      <c r="AF1837">
        <v>0</v>
      </c>
      <c r="AG1837">
        <f t="shared" si="185"/>
        <v>66.563292800937589</v>
      </c>
      <c r="AH1837">
        <f t="shared" si="182"/>
        <v>133.12658560187518</v>
      </c>
      <c r="AI1837">
        <f t="shared" si="186"/>
        <v>-43.126585601875178</v>
      </c>
      <c r="AJ1837">
        <f>(1/9.81)*(SQRT(9.81*2*Basic!$C$4)*SIN(RADIANS(AI1837))+(SQRT((SQRT(9.81*2*Basic!$C$4)*SIN(RADIANS(AI1837))*SQRT(9.81*2*Basic!$C$4)*SIN(RADIANS(AI1837)))-19.62*(-Basic!$C$3))))*SQRT(9.81*2*Basic!$C$4)*COS(RADIANS(AI1837))</f>
        <v>2.0873461789350003</v>
      </c>
    </row>
    <row r="1838" spans="6:36" x14ac:dyDescent="0.3">
      <c r="F1838" s="36">
        <f t="shared" si="183"/>
        <v>2.0806094125142005</v>
      </c>
      <c r="G1838" s="36">
        <f>Tool!$D$10+('Trajectory Map'!F1838*SIN(RADIANS(90-2*DEGREES(ASIN($D$5/2000))))/COS(RADIANS(90-2*DEGREES(ASIN($D$5/2000))))-('Trajectory Map'!F1838*'Trajectory Map'!F1838/((Tool!$D$9-Tool!$D$10)*4*COS(RADIANS(90-2*DEGREES(ASIN($D$5/2000))))*COS(RADIANS(90-2*DEGREES(ASIN($D$5/2000)))))))</f>
        <v>3.8357686034347021</v>
      </c>
      <c r="AC1838">
        <f t="shared" si="187"/>
        <v>1836</v>
      </c>
      <c r="AD1838">
        <f t="shared" si="184"/>
        <v>793.16076554504389</v>
      </c>
      <c r="AE1838">
        <v>0</v>
      </c>
      <c r="AF1838">
        <v>0</v>
      </c>
      <c r="AG1838">
        <f t="shared" si="185"/>
        <v>66.635425000549816</v>
      </c>
      <c r="AH1838">
        <f t="shared" si="182"/>
        <v>133.27085000109963</v>
      </c>
      <c r="AI1838">
        <f t="shared" si="186"/>
        <v>-43.270850001099632</v>
      </c>
      <c r="AJ1838">
        <f>(1/9.81)*(SQRT(9.81*2*Basic!$C$4)*SIN(RADIANS(AI1838))+(SQRT((SQRT(9.81*2*Basic!$C$4)*SIN(RADIANS(AI1838))*SQRT(9.81*2*Basic!$C$4)*SIN(RADIANS(AI1838)))-19.62*(-Basic!$C$3))))*SQRT(9.81*2*Basic!$C$4)*COS(RADIANS(AI1838))</f>
        <v>2.0806094125142005</v>
      </c>
    </row>
    <row r="1839" spans="6:36" x14ac:dyDescent="0.3">
      <c r="F1839" s="36">
        <f t="shared" si="183"/>
        <v>2.0738546746822886</v>
      </c>
      <c r="G1839" s="36">
        <f>Tool!$D$10+('Trajectory Map'!F1839*SIN(RADIANS(90-2*DEGREES(ASIN($D$5/2000))))/COS(RADIANS(90-2*DEGREES(ASIN($D$5/2000))))-('Trajectory Map'!F1839*'Trajectory Map'!F1839/((Tool!$D$9-Tool!$D$10)*4*COS(RADIANS(90-2*DEGREES(ASIN($D$5/2000))))*COS(RADIANS(90-2*DEGREES(ASIN($D$5/2000)))))))</f>
        <v>3.8414519325383831</v>
      </c>
      <c r="AC1839">
        <f t="shared" si="187"/>
        <v>1837</v>
      </c>
      <c r="AD1839">
        <f t="shared" si="184"/>
        <v>790.84195639836912</v>
      </c>
      <c r="AE1839">
        <v>0</v>
      </c>
      <c r="AF1839">
        <v>0</v>
      </c>
      <c r="AG1839">
        <f t="shared" si="185"/>
        <v>66.707768022575621</v>
      </c>
      <c r="AH1839">
        <f t="shared" si="182"/>
        <v>133.41553604515124</v>
      </c>
      <c r="AI1839">
        <f t="shared" si="186"/>
        <v>-43.415536045151242</v>
      </c>
      <c r="AJ1839">
        <f>(1/9.81)*(SQRT(9.81*2*Basic!$C$4)*SIN(RADIANS(AI1839))+(SQRT((SQRT(9.81*2*Basic!$C$4)*SIN(RADIANS(AI1839))*SQRT(9.81*2*Basic!$C$4)*SIN(RADIANS(AI1839)))-19.62*(-Basic!$C$3))))*SQRT(9.81*2*Basic!$C$4)*COS(RADIANS(AI1839))</f>
        <v>2.0738546746822886</v>
      </c>
    </row>
    <row r="1840" spans="6:36" x14ac:dyDescent="0.3">
      <c r="F1840" s="36">
        <f t="shared" si="183"/>
        <v>2.0670818115546532</v>
      </c>
      <c r="G1840" s="36">
        <f>Tool!$D$10+('Trajectory Map'!F1840*SIN(RADIANS(90-2*DEGREES(ASIN($D$5/2000))))/COS(RADIANS(90-2*DEGREES(ASIN($D$5/2000))))-('Trajectory Map'!F1840*'Trajectory Map'!F1840/((Tool!$D$9-Tool!$D$10)*4*COS(RADIANS(90-2*DEGREES(ASIN($D$5/2000))))*COS(RADIANS(90-2*DEGREES(ASIN($D$5/2000)))))))</f>
        <v>3.8471168277932795</v>
      </c>
      <c r="AC1840">
        <f t="shared" si="187"/>
        <v>1838</v>
      </c>
      <c r="AD1840">
        <f t="shared" si="184"/>
        <v>788.5150600971424</v>
      </c>
      <c r="AE1840">
        <v>0</v>
      </c>
      <c r="AF1840">
        <v>0</v>
      </c>
      <c r="AG1840">
        <f t="shared" si="185"/>
        <v>66.780323842770784</v>
      </c>
      <c r="AH1840">
        <f t="shared" si="182"/>
        <v>133.56064768554157</v>
      </c>
      <c r="AI1840">
        <f t="shared" si="186"/>
        <v>-43.560647685541568</v>
      </c>
      <c r="AJ1840">
        <f>(1/9.81)*(SQRT(9.81*2*Basic!$C$4)*SIN(RADIANS(AI1840))+(SQRT((SQRT(9.81*2*Basic!$C$4)*SIN(RADIANS(AI1840))*SQRT(9.81*2*Basic!$C$4)*SIN(RADIANS(AI1840)))-19.62*(-Basic!$C$3))))*SQRT(9.81*2*Basic!$C$4)*COS(RADIANS(AI1840))</f>
        <v>2.0670818115546532</v>
      </c>
    </row>
    <row r="1841" spans="6:36" x14ac:dyDescent="0.3">
      <c r="F1841" s="36">
        <f t="shared" si="183"/>
        <v>2.0602906666534233</v>
      </c>
      <c r="G1841" s="36">
        <f>Tool!$D$10+('Trajectory Map'!F1841*SIN(RADIANS(90-2*DEGREES(ASIN($D$5/2000))))/COS(RADIANS(90-2*DEGREES(ASIN($D$5/2000))))-('Trajectory Map'!F1841*'Trajectory Map'!F1841/((Tool!$D$9-Tool!$D$10)*4*COS(RADIANS(90-2*DEGREES(ASIN($D$5/2000))))*COS(RADIANS(90-2*DEGREES(ASIN($D$5/2000)))))))</f>
        <v>3.8527631481125564</v>
      </c>
      <c r="AC1841">
        <f t="shared" si="187"/>
        <v>1839</v>
      </c>
      <c r="AD1841">
        <f t="shared" si="184"/>
        <v>786.18000483349863</v>
      </c>
      <c r="AE1841">
        <v>0</v>
      </c>
      <c r="AF1841">
        <v>0</v>
      </c>
      <c r="AG1841">
        <f t="shared" si="185"/>
        <v>66.853094467492994</v>
      </c>
      <c r="AH1841">
        <f t="shared" si="182"/>
        <v>133.70618893498599</v>
      </c>
      <c r="AI1841">
        <f t="shared" si="186"/>
        <v>-43.706188934985988</v>
      </c>
      <c r="AJ1841">
        <f>(1/9.81)*(SQRT(9.81*2*Basic!$C$4)*SIN(RADIANS(AI1841))+(SQRT((SQRT(9.81*2*Basic!$C$4)*SIN(RADIANS(AI1841))*SQRT(9.81*2*Basic!$C$4)*SIN(RADIANS(AI1841)))-19.62*(-Basic!$C$3))))*SQRT(9.81*2*Basic!$C$4)*COS(RADIANS(AI1841))</f>
        <v>2.0602906666534233</v>
      </c>
    </row>
    <row r="1842" spans="6:36" x14ac:dyDescent="0.3">
      <c r="F1842" s="36">
        <f t="shared" si="183"/>
        <v>2.0534810808508164</v>
      </c>
      <c r="G1842" s="36">
        <f>Tool!$D$10+('Trajectory Map'!F1842*SIN(RADIANS(90-2*DEGREES(ASIN($D$5/2000))))/COS(RADIANS(90-2*DEGREES(ASIN($D$5/2000))))-('Trajectory Map'!F1842*'Trajectory Map'!F1842/((Tool!$D$9-Tool!$D$10)*4*COS(RADIANS(90-2*DEGREES(ASIN($D$5/2000))))*COS(RADIANS(90-2*DEGREES(ASIN($D$5/2000)))))))</f>
        <v>3.8583907507341273</v>
      </c>
      <c r="AC1842">
        <f t="shared" si="187"/>
        <v>1840</v>
      </c>
      <c r="AD1842">
        <f t="shared" si="184"/>
        <v>783.83671769061698</v>
      </c>
      <c r="AE1842">
        <v>0</v>
      </c>
      <c r="AF1842">
        <v>0</v>
      </c>
      <c r="AG1842">
        <f t="shared" si="185"/>
        <v>66.926081934369037</v>
      </c>
      <c r="AH1842">
        <f t="shared" si="182"/>
        <v>133.85216386873807</v>
      </c>
      <c r="AI1842">
        <f t="shared" si="186"/>
        <v>-43.852163868738074</v>
      </c>
      <c r="AJ1842">
        <f>(1/9.81)*(SQRT(9.81*2*Basic!$C$4)*SIN(RADIANS(AI1842))+(SQRT((SQRT(9.81*2*Basic!$C$4)*SIN(RADIANS(AI1842))*SQRT(9.81*2*Basic!$C$4)*SIN(RADIANS(AI1842)))-19.62*(-Basic!$C$3))))*SQRT(9.81*2*Basic!$C$4)*COS(RADIANS(AI1842))</f>
        <v>2.0534810808508164</v>
      </c>
    </row>
    <row r="1843" spans="6:36" x14ac:dyDescent="0.3">
      <c r="F1843" s="36">
        <f t="shared" si="183"/>
        <v>2.0466528923109206</v>
      </c>
      <c r="G1843" s="36">
        <f>Tool!$D$10+('Trajectory Map'!F1843*SIN(RADIANS(90-2*DEGREES(ASIN($D$5/2000))))/COS(RADIANS(90-2*DEGREES(ASIN($D$5/2000))))-('Trajectory Map'!F1843*'Trajectory Map'!F1843/((Tool!$D$9-Tool!$D$10)*4*COS(RADIANS(90-2*DEGREES(ASIN($D$5/2000))))*COS(RADIANS(90-2*DEGREES(ASIN($D$5/2000)))))))</f>
        <v>3.8639994911806812</v>
      </c>
      <c r="AC1843">
        <f t="shared" si="187"/>
        <v>1841</v>
      </c>
      <c r="AD1843">
        <f t="shared" si="184"/>
        <v>781.48512461850487</v>
      </c>
      <c r="AE1843">
        <v>0</v>
      </c>
      <c r="AF1843">
        <v>0</v>
      </c>
      <c r="AG1843">
        <f t="shared" si="185"/>
        <v>66.999288312980539</v>
      </c>
      <c r="AH1843">
        <f t="shared" si="182"/>
        <v>133.99857662596108</v>
      </c>
      <c r="AI1843">
        <f t="shared" si="186"/>
        <v>-43.998576625961078</v>
      </c>
      <c r="AJ1843">
        <f>(1/9.81)*(SQRT(9.81*2*Basic!$C$4)*SIN(RADIANS(AI1843))+(SQRT((SQRT(9.81*2*Basic!$C$4)*SIN(RADIANS(AI1843))*SQRT(9.81*2*Basic!$C$4)*SIN(RADIANS(AI1843)))-19.62*(-Basic!$C$3))))*SQRT(9.81*2*Basic!$C$4)*COS(RADIANS(AI1843))</f>
        <v>2.0466528923109206</v>
      </c>
    </row>
    <row r="1844" spans="6:36" x14ac:dyDescent="0.3">
      <c r="F1844" s="36">
        <f t="shared" si="183"/>
        <v>2.0398059364297905</v>
      </c>
      <c r="G1844" s="36">
        <f>Tool!$D$10+('Trajectory Map'!F1844*SIN(RADIANS(90-2*DEGREES(ASIN($D$5/2000))))/COS(RADIANS(90-2*DEGREES(ASIN($D$5/2000))))-('Trajectory Map'!F1844*'Trajectory Map'!F1844/((Tool!$D$9-Tool!$D$10)*4*COS(RADIANS(90-2*DEGREES(ASIN($D$5/2000))))*COS(RADIANS(90-2*DEGREES(ASIN($D$5/2000)))))))</f>
        <v>3.869589223218596</v>
      </c>
      <c r="AC1844">
        <f t="shared" si="187"/>
        <v>1842</v>
      </c>
      <c r="AD1844">
        <f t="shared" si="184"/>
        <v>779.1251504090983</v>
      </c>
      <c r="AE1844">
        <v>0</v>
      </c>
      <c r="AF1844">
        <v>0</v>
      </c>
      <c r="AG1844">
        <f t="shared" si="185"/>
        <v>67.072715705569422</v>
      </c>
      <c r="AH1844">
        <f t="shared" si="182"/>
        <v>134.14543141113884</v>
      </c>
      <c r="AI1844">
        <f t="shared" si="186"/>
        <v>-44.145431411138844</v>
      </c>
      <c r="AJ1844">
        <f>(1/9.81)*(SQRT(9.81*2*Basic!$C$4)*SIN(RADIANS(AI1844))+(SQRT((SQRT(9.81*2*Basic!$C$4)*SIN(RADIANS(AI1844))*SQRT(9.81*2*Basic!$C$4)*SIN(RADIANS(AI1844)))-19.62*(-Basic!$C$3))))*SQRT(9.81*2*Basic!$C$4)*COS(RADIANS(AI1844))</f>
        <v>2.0398059364297905</v>
      </c>
    </row>
    <row r="1845" spans="6:36" x14ac:dyDescent="0.3">
      <c r="F1845" s="36">
        <f t="shared" si="183"/>
        <v>2.0329400457738562</v>
      </c>
      <c r="G1845" s="36">
        <f>Tool!$D$10+('Trajectory Map'!F1845*SIN(RADIANS(90-2*DEGREES(ASIN($D$5/2000))))/COS(RADIANS(90-2*DEGREES(ASIN($D$5/2000))))-('Trajectory Map'!F1845*'Trajectory Map'!F1845/((Tool!$D$9-Tool!$D$10)*4*COS(RADIANS(90-2*DEGREES(ASIN($D$5/2000))))*COS(RADIANS(90-2*DEGREES(ASIN($D$5/2000)))))))</f>
        <v>3.8751597988156483</v>
      </c>
      <c r="AC1845">
        <f t="shared" si="187"/>
        <v>1843</v>
      </c>
      <c r="AD1845">
        <f t="shared" si="184"/>
        <v>776.75671867065307</v>
      </c>
      <c r="AE1845">
        <v>0</v>
      </c>
      <c r="AF1845">
        <v>0</v>
      </c>
      <c r="AG1845">
        <f t="shared" si="185"/>
        <v>67.146366247763211</v>
      </c>
      <c r="AH1845">
        <f t="shared" si="182"/>
        <v>134.29273249552642</v>
      </c>
      <c r="AI1845">
        <f t="shared" si="186"/>
        <v>-44.292732495526423</v>
      </c>
      <c r="AJ1845">
        <f>(1/9.81)*(SQRT(9.81*2*Basic!$C$4)*SIN(RADIANS(AI1845))+(SQRT((SQRT(9.81*2*Basic!$C$4)*SIN(RADIANS(AI1845))*SQRT(9.81*2*Basic!$C$4)*SIN(RADIANS(AI1845)))-19.62*(-Basic!$C$3))))*SQRT(9.81*2*Basic!$C$4)*COS(RADIANS(AI1845))</f>
        <v>2.0329400457738562</v>
      </c>
    </row>
    <row r="1846" spans="6:36" x14ac:dyDescent="0.3">
      <c r="F1846" s="36">
        <f t="shared" si="183"/>
        <v>2.0260550500165304</v>
      </c>
      <c r="G1846" s="36">
        <f>Tool!$D$10+('Trajectory Map'!F1846*SIN(RADIANS(90-2*DEGREES(ASIN($D$5/2000))))/COS(RADIANS(90-2*DEGREES(ASIN($D$5/2000))))-('Trajectory Map'!F1846*'Trajectory Map'!F1846/((Tool!$D$9-Tool!$D$10)*4*COS(RADIANS(90-2*DEGREES(ASIN($D$5/2000))))*COS(RADIANS(90-2*DEGREES(ASIN($D$5/2000)))))))</f>
        <v>3.8807110680975296</v>
      </c>
      <c r="AC1846">
        <f t="shared" si="187"/>
        <v>1844</v>
      </c>
      <c r="AD1846">
        <f t="shared" si="184"/>
        <v>774.37975180140143</v>
      </c>
      <c r="AE1846">
        <v>0</v>
      </c>
      <c r="AF1846">
        <v>0</v>
      </c>
      <c r="AG1846">
        <f t="shared" si="185"/>
        <v>67.220242109321461</v>
      </c>
      <c r="AH1846">
        <f t="shared" si="182"/>
        <v>134.44048421864292</v>
      </c>
      <c r="AI1846">
        <f t="shared" si="186"/>
        <v>-44.440484218642922</v>
      </c>
      <c r="AJ1846">
        <f>(1/9.81)*(SQRT(9.81*2*Basic!$C$4)*SIN(RADIANS(AI1846))+(SQRT((SQRT(9.81*2*Basic!$C$4)*SIN(RADIANS(AI1846))*SQRT(9.81*2*Basic!$C$4)*SIN(RADIANS(AI1846)))-19.62*(-Basic!$C$3))))*SQRT(9.81*2*Basic!$C$4)*COS(RADIANS(AI1846))</f>
        <v>2.0260550500165304</v>
      </c>
    </row>
    <row r="1847" spans="6:36" x14ac:dyDescent="0.3">
      <c r="F1847" s="36">
        <f t="shared" si="183"/>
        <v>2.019150775873003</v>
      </c>
      <c r="G1847" s="36">
        <f>Tool!$D$10+('Trajectory Map'!F1847*SIN(RADIANS(90-2*DEGREES(ASIN($D$5/2000))))/COS(RADIANS(90-2*DEGREES(ASIN($D$5/2000))))-('Trajectory Map'!F1847*'Trajectory Map'!F1847/((Tool!$D$9-Tool!$D$10)*4*COS(RADIANS(90-2*DEGREES(ASIN($D$5/2000))))*COS(RADIANS(90-2*DEGREES(ASIN($D$5/2000)))))))</f>
        <v>3.886242879303071</v>
      </c>
      <c r="AC1847">
        <f t="shared" si="187"/>
        <v>1845</v>
      </c>
      <c r="AD1847">
        <f t="shared" si="184"/>
        <v>771.99417096244974</v>
      </c>
      <c r="AE1847">
        <v>0</v>
      </c>
      <c r="AF1847">
        <v>0</v>
      </c>
      <c r="AG1847">
        <f t="shared" si="185"/>
        <v>67.294345494903482</v>
      </c>
      <c r="AH1847">
        <f t="shared" si="182"/>
        <v>134.58869098980696</v>
      </c>
      <c r="AI1847">
        <f t="shared" si="186"/>
        <v>-44.588690989806963</v>
      </c>
      <c r="AJ1847">
        <f>(1/9.81)*(SQRT(9.81*2*Basic!$C$4)*SIN(RADIANS(AI1847))+(SQRT((SQRT(9.81*2*Basic!$C$4)*SIN(RADIANS(AI1847))*SQRT(9.81*2*Basic!$C$4)*SIN(RADIANS(AI1847)))-19.62*(-Basic!$C$3))))*SQRT(9.81*2*Basic!$C$4)*COS(RADIANS(AI1847))</f>
        <v>2.019150775873003</v>
      </c>
    </row>
    <row r="1848" spans="6:36" x14ac:dyDescent="0.3">
      <c r="F1848" s="36">
        <f t="shared" si="183"/>
        <v>2.0122270470331007</v>
      </c>
      <c r="G1848" s="36">
        <f>Tool!$D$10+('Trajectory Map'!F1848*SIN(RADIANS(90-2*DEGREES(ASIN($D$5/2000))))/COS(RADIANS(90-2*DEGREES(ASIN($D$5/2000))))-('Trajectory Map'!F1848*'Trajectory Map'!F1848/((Tool!$D$9-Tool!$D$10)*4*COS(RADIANS(90-2*DEGREES(ASIN($D$5/2000))))*COS(RADIANS(90-2*DEGREES(ASIN($D$5/2000)))))))</f>
        <v>3.8917550787381909</v>
      </c>
      <c r="AC1848">
        <f t="shared" si="187"/>
        <v>1846</v>
      </c>
      <c r="AD1848">
        <f t="shared" si="184"/>
        <v>769.59989604988903</v>
      </c>
      <c r="AE1848">
        <v>0</v>
      </c>
      <c r="AF1848">
        <v>0</v>
      </c>
      <c r="AG1848">
        <f t="shared" si="185"/>
        <v>67.368678644858775</v>
      </c>
      <c r="AH1848">
        <f t="shared" si="182"/>
        <v>134.73735728971755</v>
      </c>
      <c r="AI1848">
        <f t="shared" si="186"/>
        <v>-44.737357289717551</v>
      </c>
      <c r="AJ1848">
        <f>(1/9.81)*(SQRT(9.81*2*Basic!$C$4)*SIN(RADIANS(AI1848))+(SQRT((SQRT(9.81*2*Basic!$C$4)*SIN(RADIANS(AI1848))*SQRT(9.81*2*Basic!$C$4)*SIN(RADIANS(AI1848)))-19.62*(-Basic!$C$3))))*SQRT(9.81*2*Basic!$C$4)*COS(RADIANS(AI1848))</f>
        <v>2.0122270470331007</v>
      </c>
    </row>
    <row r="1849" spans="6:36" x14ac:dyDescent="0.3">
      <c r="F1849" s="36">
        <f t="shared" si="183"/>
        <v>2.005283684092221</v>
      </c>
      <c r="G1849" s="36">
        <f>Tool!$D$10+('Trajectory Map'!F1849*SIN(RADIANS(90-2*DEGREES(ASIN($D$5/2000))))/COS(RADIANS(90-2*DEGREES(ASIN($D$5/2000))))-('Trajectory Map'!F1849*'Trajectory Map'!F1849/((Tool!$D$9-Tool!$D$10)*4*COS(RADIANS(90-2*DEGREES(ASIN($D$5/2000))))*COS(RADIANS(90-2*DEGREES(ASIN($D$5/2000)))))))</f>
        <v>3.8972475107284525</v>
      </c>
      <c r="AC1849">
        <f t="shared" si="187"/>
        <v>1847</v>
      </c>
      <c r="AD1849">
        <f t="shared" si="184"/>
        <v>767.19684566609112</v>
      </c>
      <c r="AE1849">
        <v>0</v>
      </c>
      <c r="AF1849">
        <v>0</v>
      </c>
      <c r="AG1849">
        <f t="shared" si="185"/>
        <v>67.443243836040068</v>
      </c>
      <c r="AH1849">
        <f t="shared" si="182"/>
        <v>134.88648767208014</v>
      </c>
      <c r="AI1849">
        <f t="shared" si="186"/>
        <v>-44.886487672080136</v>
      </c>
      <c r="AJ1849">
        <f>(1/9.81)*(SQRT(9.81*2*Basic!$C$4)*SIN(RADIANS(AI1849))+(SQRT((SQRT(9.81*2*Basic!$C$4)*SIN(RADIANS(AI1849))*SQRT(9.81*2*Basic!$C$4)*SIN(RADIANS(AI1849)))-19.62*(-Basic!$C$3))))*SQRT(9.81*2*Basic!$C$4)*COS(RADIANS(AI1849))</f>
        <v>2.005283684092221</v>
      </c>
    </row>
    <row r="1850" spans="6:36" x14ac:dyDescent="0.3">
      <c r="F1850" s="36">
        <f t="shared" si="183"/>
        <v>1.9983205044801631</v>
      </c>
      <c r="G1850" s="36">
        <f>Tool!$D$10+('Trajectory Map'!F1850*SIN(RADIANS(90-2*DEGREES(ASIN($D$5/2000))))/COS(RADIANS(90-2*DEGREES(ASIN($D$5/2000))))-('Trajectory Map'!F1850*'Trajectory Map'!F1850/((Tool!$D$9-Tool!$D$10)*4*COS(RADIANS(90-2*DEGREES(ASIN($D$5/2000))))*COS(RADIANS(90-2*DEGREES(ASIN($D$5/2000)))))))</f>
        <v>3.9027200175702577</v>
      </c>
      <c r="AC1850">
        <f t="shared" si="187"/>
        <v>1848</v>
      </c>
      <c r="AD1850">
        <f t="shared" si="184"/>
        <v>764.78493709016004</v>
      </c>
      <c r="AE1850">
        <v>0</v>
      </c>
      <c r="AF1850">
        <v>0</v>
      </c>
      <c r="AG1850">
        <f t="shared" si="185"/>
        <v>67.518043382641011</v>
      </c>
      <c r="AH1850">
        <f t="shared" si="182"/>
        <v>135.03608676528202</v>
      </c>
      <c r="AI1850">
        <f t="shared" si="186"/>
        <v>-45.036086765282022</v>
      </c>
      <c r="AJ1850">
        <f>(1/9.81)*(SQRT(9.81*2*Basic!$C$4)*SIN(RADIANS(AI1850))+(SQRT((SQRT(9.81*2*Basic!$C$4)*SIN(RADIANS(AI1850))*SQRT(9.81*2*Basic!$C$4)*SIN(RADIANS(AI1850)))-19.62*(-Basic!$C$3))))*SQRT(9.81*2*Basic!$C$4)*COS(RADIANS(AI1850))</f>
        <v>1.9983205044801631</v>
      </c>
    </row>
    <row r="1851" spans="6:36" x14ac:dyDescent="0.3">
      <c r="F1851" s="36">
        <f t="shared" si="183"/>
        <v>1.9913373223879054</v>
      </c>
      <c r="G1851" s="36">
        <f>Tool!$D$10+('Trajectory Map'!F1851*SIN(RADIANS(90-2*DEGREES(ASIN($D$5/2000))))/COS(RADIANS(90-2*DEGREES(ASIN($D$5/2000))))-('Trajectory Map'!F1851*'Trajectory Map'!F1851/((Tool!$D$9-Tool!$D$10)*4*COS(RADIANS(90-2*DEGREES(ASIN($D$5/2000))))*COS(RADIANS(90-2*DEGREES(ASIN($D$5/2000)))))))</f>
        <v>3.9081724394805395</v>
      </c>
      <c r="AC1851">
        <f t="shared" si="187"/>
        <v>1849</v>
      </c>
      <c r="AD1851">
        <f t="shared" si="184"/>
        <v>762.36408624750948</v>
      </c>
      <c r="AE1851">
        <v>0</v>
      </c>
      <c r="AF1851">
        <v>0</v>
      </c>
      <c r="AG1851">
        <f t="shared" si="185"/>
        <v>67.59307963705804</v>
      </c>
      <c r="AH1851">
        <f t="shared" si="182"/>
        <v>135.18615927411608</v>
      </c>
      <c r="AI1851">
        <f t="shared" si="186"/>
        <v>-45.186159274116079</v>
      </c>
      <c r="AJ1851">
        <f>(1/9.81)*(SQRT(9.81*2*Basic!$C$4)*SIN(RADIANS(AI1851))+(SQRT((SQRT(9.81*2*Basic!$C$4)*SIN(RADIANS(AI1851))*SQRT(9.81*2*Basic!$C$4)*SIN(RADIANS(AI1851)))-19.62*(-Basic!$C$3))))*SQRT(9.81*2*Basic!$C$4)*COS(RADIANS(AI1851))</f>
        <v>1.9913373223879054</v>
      </c>
    </row>
    <row r="1852" spans="6:36" x14ac:dyDescent="0.3">
      <c r="F1852" s="36">
        <f t="shared" si="183"/>
        <v>1.9843339486921332</v>
      </c>
      <c r="G1852" s="36">
        <f>Tool!$D$10+('Trajectory Map'!F1852*SIN(RADIANS(90-2*DEGREES(ASIN($D$5/2000))))/COS(RADIANS(90-2*DEGREES(ASIN($D$5/2000))))-('Trajectory Map'!F1852*'Trajectory Map'!F1852/((Tool!$D$9-Tool!$D$10)*4*COS(RADIANS(90-2*DEGREES(ASIN($D$5/2000))))*COS(RADIANS(90-2*DEGREES(ASIN($D$5/2000)))))))</f>
        <v>3.9136046145449948</v>
      </c>
      <c r="AC1852">
        <f t="shared" si="187"/>
        <v>1850</v>
      </c>
      <c r="AD1852">
        <f t="shared" si="184"/>
        <v>759.9342076785332</v>
      </c>
      <c r="AE1852">
        <v>0</v>
      </c>
      <c r="AF1852">
        <v>0</v>
      </c>
      <c r="AG1852">
        <f t="shared" si="185"/>
        <v>67.668354990778496</v>
      </c>
      <c r="AH1852">
        <f t="shared" si="182"/>
        <v>135.33670998155699</v>
      </c>
      <c r="AI1852">
        <f t="shared" si="186"/>
        <v>-45.336709981556993</v>
      </c>
      <c r="AJ1852">
        <f>(1/9.81)*(SQRT(9.81*2*Basic!$C$4)*SIN(RADIANS(AI1852))+(SQRT((SQRT(9.81*2*Basic!$C$4)*SIN(RADIANS(AI1852))*SQRT(9.81*2*Basic!$C$4)*SIN(RADIANS(AI1852)))-19.62*(-Basic!$C$3))))*SQRT(9.81*2*Basic!$C$4)*COS(RADIANS(AI1852))</f>
        <v>1.9843339486921332</v>
      </c>
    </row>
    <row r="1853" spans="6:36" x14ac:dyDescent="0.3">
      <c r="F1853" s="36">
        <f t="shared" si="183"/>
        <v>1.9773101908775286</v>
      </c>
      <c r="G1853" s="36">
        <f>Tool!$D$10+('Trajectory Map'!F1853*SIN(RADIANS(90-2*DEGREES(ASIN($D$5/2000))))/COS(RADIANS(90-2*DEGREES(ASIN($D$5/2000))))-('Trajectory Map'!F1853*'Trajectory Map'!F1853/((Tool!$D$9-Tool!$D$10)*4*COS(RADIANS(90-2*DEGREES(ASIN($D$5/2000))))*COS(RADIANS(90-2*DEGREES(ASIN($D$5/2000)))))))</f>
        <v>3.9190163786647165</v>
      </c>
      <c r="AC1853">
        <f t="shared" si="187"/>
        <v>1851</v>
      </c>
      <c r="AD1853">
        <f t="shared" si="184"/>
        <v>757.49521450633597</v>
      </c>
      <c r="AE1853">
        <v>0</v>
      </c>
      <c r="AF1853">
        <v>0</v>
      </c>
      <c r="AG1853">
        <f t="shared" si="185"/>
        <v>67.743871875295198</v>
      </c>
      <c r="AH1853">
        <f t="shared" si="182"/>
        <v>135.4877437505904</v>
      </c>
      <c r="AI1853">
        <f t="shared" si="186"/>
        <v>-45.487743750590397</v>
      </c>
      <c r="AJ1853">
        <f>(1/9.81)*(SQRT(9.81*2*Basic!$C$4)*SIN(RADIANS(AI1853))+(SQRT((SQRT(9.81*2*Basic!$C$4)*SIN(RADIANS(AI1853))*SQRT(9.81*2*Basic!$C$4)*SIN(RADIANS(AI1853)))-19.62*(-Basic!$C$3))))*SQRT(9.81*2*Basic!$C$4)*COS(RADIANS(AI1853))</f>
        <v>1.9773101908775286</v>
      </c>
    </row>
    <row r="1854" spans="6:36" x14ac:dyDescent="0.3">
      <c r="F1854" s="36">
        <f t="shared" si="183"/>
        <v>1.9702658529566763</v>
      </c>
      <c r="G1854" s="36">
        <f>Tool!$D$10+('Trajectory Map'!F1854*SIN(RADIANS(90-2*DEGREES(ASIN($D$5/2000))))/COS(RADIANS(90-2*DEGREES(ASIN($D$5/2000))))-('Trajectory Map'!F1854*'Trajectory Map'!F1854/((Tool!$D$9-Tool!$D$10)*4*COS(RADIANS(90-2*DEGREES(ASIN($D$5/2000))))*COS(RADIANS(90-2*DEGREES(ASIN($D$5/2000)))))))</f>
        <v>3.9244075655012245</v>
      </c>
      <c r="AC1854">
        <f t="shared" si="187"/>
        <v>1852</v>
      </c>
      <c r="AD1854">
        <f t="shared" si="184"/>
        <v>755.04701840348991</v>
      </c>
      <c r="AE1854">
        <v>0</v>
      </c>
      <c r="AF1854">
        <v>0</v>
      </c>
      <c r="AG1854">
        <f t="shared" si="185"/>
        <v>67.819632763048787</v>
      </c>
      <c r="AH1854">
        <f t="shared" si="182"/>
        <v>135.63926552609757</v>
      </c>
      <c r="AI1854">
        <f t="shared" si="186"/>
        <v>-45.639265526097574</v>
      </c>
      <c r="AJ1854">
        <f>(1/9.81)*(SQRT(9.81*2*Basic!$C$4)*SIN(RADIANS(AI1854))+(SQRT((SQRT(9.81*2*Basic!$C$4)*SIN(RADIANS(AI1854))*SQRT(9.81*2*Basic!$C$4)*SIN(RADIANS(AI1854)))-19.62*(-Basic!$C$3))))*SQRT(9.81*2*Basic!$C$4)*COS(RADIANS(AI1854))</f>
        <v>1.9702658529566763</v>
      </c>
    </row>
    <row r="1855" spans="6:36" x14ac:dyDescent="0.3">
      <c r="F1855" s="36">
        <f t="shared" si="183"/>
        <v>1.9632007353875449</v>
      </c>
      <c r="G1855" s="36">
        <f>Tool!$D$10+('Trajectory Map'!F1855*SIN(RADIANS(90-2*DEGREES(ASIN($D$5/2000))))/COS(RADIANS(90-2*DEGREES(ASIN($D$5/2000))))-('Trajectory Map'!F1855*'Trajectory Map'!F1855/((Tool!$D$9-Tool!$D$10)*4*COS(RADIANS(90-2*DEGREES(ASIN($D$5/2000))))*COS(RADIANS(90-2*DEGREES(ASIN($D$5/2000)))))))</f>
        <v>3.9297780064198036</v>
      </c>
      <c r="AC1855">
        <f t="shared" si="187"/>
        <v>1853</v>
      </c>
      <c r="AD1855">
        <f t="shared" si="184"/>
        <v>752.58952955777954</v>
      </c>
      <c r="AE1855">
        <v>0</v>
      </c>
      <c r="AF1855">
        <v>0</v>
      </c>
      <c r="AG1855">
        <f t="shared" si="185"/>
        <v>67.895640168398657</v>
      </c>
      <c r="AH1855">
        <f t="shared" si="182"/>
        <v>135.79128033679731</v>
      </c>
      <c r="AI1855">
        <f t="shared" si="186"/>
        <v>-45.791280336797314</v>
      </c>
      <c r="AJ1855">
        <f>(1/9.81)*(SQRT(9.81*2*Basic!$C$4)*SIN(RADIANS(AI1855))+(SQRT((SQRT(9.81*2*Basic!$C$4)*SIN(RADIANS(AI1855))*SQRT(9.81*2*Basic!$C$4)*SIN(RADIANS(AI1855)))-19.62*(-Basic!$C$3))))*SQRT(9.81*2*Basic!$C$4)*COS(RADIANS(AI1855))</f>
        <v>1.9632007353875449</v>
      </c>
    </row>
    <row r="1856" spans="6:36" x14ac:dyDescent="0.3">
      <c r="F1856" s="36">
        <f t="shared" si="183"/>
        <v>1.9561146349883971</v>
      </c>
      <c r="G1856" s="36">
        <f>Tool!$D$10+('Trajectory Map'!F1856*SIN(RADIANS(90-2*DEGREES(ASIN($D$5/2000))))/COS(RADIANS(90-2*DEGREES(ASIN($D$5/2000))))-('Trajectory Map'!F1856*'Trajectory Map'!F1856/((Tool!$D$9-Tool!$D$10)*4*COS(RADIANS(90-2*DEGREES(ASIN($D$5/2000))))*COS(RADIANS(90-2*DEGREES(ASIN($D$5/2000)))))))</f>
        <v>3.9351275304311097</v>
      </c>
      <c r="AC1856">
        <f t="shared" si="187"/>
        <v>1854</v>
      </c>
      <c r="AD1856">
        <f t="shared" si="184"/>
        <v>750.12265663689959</v>
      </c>
      <c r="AE1856">
        <v>0</v>
      </c>
      <c r="AF1856">
        <v>0</v>
      </c>
      <c r="AG1856">
        <f t="shared" si="185"/>
        <v>67.971896648623968</v>
      </c>
      <c r="AH1856">
        <f t="shared" si="182"/>
        <v>135.94379329724794</v>
      </c>
      <c r="AI1856">
        <f t="shared" si="186"/>
        <v>-45.943793297247936</v>
      </c>
      <c r="AJ1856">
        <f>(1/9.81)*(SQRT(9.81*2*Basic!$C$4)*SIN(RADIANS(AI1856))+(SQRT((SQRT(9.81*2*Basic!$C$4)*SIN(RADIANS(AI1856))*SQRT(9.81*2*Basic!$C$4)*SIN(RADIANS(AI1856)))-19.62*(-Basic!$C$3))))*SQRT(9.81*2*Basic!$C$4)*COS(RADIANS(AI1856))</f>
        <v>1.9561146349883971</v>
      </c>
    </row>
    <row r="1857" spans="6:36" x14ac:dyDescent="0.3">
      <c r="F1857" s="36">
        <f t="shared" si="183"/>
        <v>1.9490073448501</v>
      </c>
      <c r="G1857" s="36">
        <f>Tool!$D$10+('Trajectory Map'!F1857*SIN(RADIANS(90-2*DEGREES(ASIN($D$5/2000))))/COS(RADIANS(90-2*DEGREES(ASIN($D$5/2000))))-('Trajectory Map'!F1857*'Trajectory Map'!F1857/((Tool!$D$9-Tool!$D$10)*4*COS(RADIANS(90-2*DEGREES(ASIN($D$5/2000))))*COS(RADIANS(90-2*DEGREES(ASIN($D$5/2000)))))))</f>
        <v>3.9404559641309462</v>
      </c>
      <c r="AC1857">
        <f t="shared" si="187"/>
        <v>1855</v>
      </c>
      <c r="AD1857">
        <f t="shared" si="184"/>
        <v>747.64630675206308</v>
      </c>
      <c r="AE1857">
        <v>0</v>
      </c>
      <c r="AF1857">
        <v>0</v>
      </c>
      <c r="AG1857">
        <f t="shared" si="185"/>
        <v>68.048404804955169</v>
      </c>
      <c r="AH1857">
        <f t="shared" si="182"/>
        <v>136.09680960991034</v>
      </c>
      <c r="AI1857">
        <f t="shared" si="186"/>
        <v>-46.096809609910338</v>
      </c>
      <c r="AJ1857">
        <f>(1/9.81)*(SQRT(9.81*2*Basic!$C$4)*SIN(RADIANS(AI1857))+(SQRT((SQRT(9.81*2*Basic!$C$4)*SIN(RADIANS(AI1857))*SQRT(9.81*2*Basic!$C$4)*SIN(RADIANS(AI1857)))-19.62*(-Basic!$C$3))))*SQRT(9.81*2*Basic!$C$4)*COS(RADIANS(AI1857))</f>
        <v>1.9490073448501</v>
      </c>
    </row>
    <row r="1858" spans="6:36" x14ac:dyDescent="0.3">
      <c r="F1858" s="36">
        <f t="shared" si="183"/>
        <v>1.9418786542456561</v>
      </c>
      <c r="G1858" s="36">
        <f>Tool!$D$10+('Trajectory Map'!F1858*SIN(RADIANS(90-2*DEGREES(ASIN($D$5/2000))))/COS(RADIANS(90-2*DEGREES(ASIN($D$5/2000))))-('Trajectory Map'!F1858*'Trajectory Map'!F1858/((Tool!$D$9-Tool!$D$10)*4*COS(RADIANS(90-2*DEGREES(ASIN($D$5/2000))))*COS(RADIANS(90-2*DEGREES(ASIN($D$5/2000)))))))</f>
        <v>3.9457631316381905</v>
      </c>
      <c r="AC1858">
        <f t="shared" si="187"/>
        <v>1856</v>
      </c>
      <c r="AD1858">
        <f t="shared" si="184"/>
        <v>745.16038542048113</v>
      </c>
      <c r="AE1858">
        <v>0</v>
      </c>
      <c r="AF1858">
        <v>0</v>
      </c>
      <c r="AG1858">
        <f t="shared" si="185"/>
        <v>68.12516728363812</v>
      </c>
      <c r="AH1858">
        <f t="shared" si="182"/>
        <v>136.25033456727624</v>
      </c>
      <c r="AI1858">
        <f t="shared" si="186"/>
        <v>-46.250334567276241</v>
      </c>
      <c r="AJ1858">
        <f>(1/9.81)*(SQRT(9.81*2*Basic!$C$4)*SIN(RADIANS(AI1858))+(SQRT((SQRT(9.81*2*Basic!$C$4)*SIN(RADIANS(AI1858))*SQRT(9.81*2*Basic!$C$4)*SIN(RADIANS(AI1858)))-19.62*(-Basic!$C$3))))*SQRT(9.81*2*Basic!$C$4)*COS(RADIANS(AI1858))</f>
        <v>1.9418786542456561</v>
      </c>
    </row>
    <row r="1859" spans="6:36" x14ac:dyDescent="0.3">
      <c r="F1859" s="36">
        <f t="shared" si="183"/>
        <v>1.9347283485369451</v>
      </c>
      <c r="G1859" s="36">
        <f>Tool!$D$10+('Trajectory Map'!F1859*SIN(RADIANS(90-2*DEGREES(ASIN($D$5/2000))))/COS(RADIANS(90-2*DEGREES(ASIN($D$5/2000))))-('Trajectory Map'!F1859*'Trajectory Map'!F1859/((Tool!$D$9-Tool!$D$10)*4*COS(RADIANS(90-2*DEGREES(ASIN($D$5/2000))))*COS(RADIANS(90-2*DEGREES(ASIN($D$5/2000)))))))</f>
        <v>3.9510488545307254</v>
      </c>
      <c r="AC1859">
        <f t="shared" si="187"/>
        <v>1857</v>
      </c>
      <c r="AD1859">
        <f t="shared" si="184"/>
        <v>742.66479652666987</v>
      </c>
      <c r="AE1859">
        <v>0</v>
      </c>
      <c r="AF1859">
        <v>0</v>
      </c>
      <c r="AG1859">
        <f t="shared" si="185"/>
        <v>68.202186777030946</v>
      </c>
      <c r="AH1859">
        <f t="shared" ref="AH1859:AH1922" si="188">AG1859*2</f>
        <v>136.40437355406189</v>
      </c>
      <c r="AI1859">
        <f t="shared" si="186"/>
        <v>-46.404373554061891</v>
      </c>
      <c r="AJ1859">
        <f>(1/9.81)*(SQRT(9.81*2*Basic!$C$4)*SIN(RADIANS(AI1859))+(SQRT((SQRT(9.81*2*Basic!$C$4)*SIN(RADIANS(AI1859))*SQRT(9.81*2*Basic!$C$4)*SIN(RADIANS(AI1859)))-19.62*(-Basic!$C$3))))*SQRT(9.81*2*Basic!$C$4)*COS(RADIANS(AI1859))</f>
        <v>1.9347283485369451</v>
      </c>
    </row>
    <row r="1860" spans="6:36" x14ac:dyDescent="0.3">
      <c r="F1860" s="36">
        <f t="shared" ref="F1860:F1923" si="189">AJ1860</f>
        <v>1.927556209078459</v>
      </c>
      <c r="G1860" s="36">
        <f>Tool!$D$10+('Trajectory Map'!F1860*SIN(RADIANS(90-2*DEGREES(ASIN($D$5/2000))))/COS(RADIANS(90-2*DEGREES(ASIN($D$5/2000))))-('Trajectory Map'!F1860*'Trajectory Map'!F1860/((Tool!$D$9-Tool!$D$10)*4*COS(RADIANS(90-2*DEGREES(ASIN($D$5/2000))))*COS(RADIANS(90-2*DEGREES(ASIN($D$5/2000)))))))</f>
        <v>3.9563129517793927</v>
      </c>
      <c r="AC1860">
        <f t="shared" si="187"/>
        <v>1858</v>
      </c>
      <c r="AD1860">
        <f t="shared" ref="AD1860:AD1923" si="190">SQRT($AB$7-(AC1860*AC1860))</f>
        <v>740.15944228253954</v>
      </c>
      <c r="AE1860">
        <v>0</v>
      </c>
      <c r="AF1860">
        <v>0</v>
      </c>
      <c r="AG1860">
        <f t="shared" ref="AG1860:AG1923" si="191">DEGREES(ASIN(AC1860/2000))</f>
        <v>68.279466024736081</v>
      </c>
      <c r="AH1860">
        <f t="shared" si="188"/>
        <v>136.55893204947216</v>
      </c>
      <c r="AI1860">
        <f t="shared" ref="AI1860:AI1923" si="192">90-AH1860</f>
        <v>-46.558932049472162</v>
      </c>
      <c r="AJ1860">
        <f>(1/9.81)*(SQRT(9.81*2*Basic!$C$4)*SIN(RADIANS(AI1860))+(SQRT((SQRT(9.81*2*Basic!$C$4)*SIN(RADIANS(AI1860))*SQRT(9.81*2*Basic!$C$4)*SIN(RADIANS(AI1860)))-19.62*(-Basic!$C$3))))*SQRT(9.81*2*Basic!$C$4)*COS(RADIANS(AI1860))</f>
        <v>1.927556209078459</v>
      </c>
    </row>
    <row r="1861" spans="6:36" x14ac:dyDescent="0.3">
      <c r="F1861" s="36">
        <f t="shared" si="189"/>
        <v>1.9203620131180208</v>
      </c>
      <c r="G1861" s="36">
        <f>Tool!$D$10+('Trajectory Map'!F1861*SIN(RADIANS(90-2*DEGREES(ASIN($D$5/2000))))/COS(RADIANS(90-2*DEGREES(ASIN($D$5/2000))))-('Trajectory Map'!F1861*'Trajectory Map'!F1861/((Tool!$D$9-Tool!$D$10)*4*COS(RADIANS(90-2*DEGREES(ASIN($D$5/2000))))*COS(RADIANS(90-2*DEGREES(ASIN($D$5/2000)))))))</f>
        <v>3.9615552396797962</v>
      </c>
      <c r="AC1861">
        <f t="shared" ref="AC1861:AC1924" si="193">AC1860+1</f>
        <v>1859</v>
      </c>
      <c r="AD1861">
        <f t="shared" si="190"/>
        <v>737.64422318621871</v>
      </c>
      <c r="AE1861">
        <v>0</v>
      </c>
      <c r="AF1861">
        <v>0</v>
      </c>
      <c r="AG1861">
        <f t="shared" si="191"/>
        <v>68.357007814767755</v>
      </c>
      <c r="AH1861">
        <f t="shared" si="188"/>
        <v>136.71401562953551</v>
      </c>
      <c r="AI1861">
        <f t="shared" si="192"/>
        <v>-46.71401562953551</v>
      </c>
      <c r="AJ1861">
        <f>(1/9.81)*(SQRT(9.81*2*Basic!$C$4)*SIN(RADIANS(AI1861))+(SQRT((SQRT(9.81*2*Basic!$C$4)*SIN(RADIANS(AI1861))*SQRT(9.81*2*Basic!$C$4)*SIN(RADIANS(AI1861)))-19.62*(-Basic!$C$3))))*SQRT(9.81*2*Basic!$C$4)*COS(RADIANS(AI1861))</f>
        <v>1.9203620131180208</v>
      </c>
    </row>
    <row r="1862" spans="6:36" x14ac:dyDescent="0.3">
      <c r="F1862" s="36">
        <f t="shared" si="189"/>
        <v>1.9131455336942682</v>
      </c>
      <c r="G1862" s="36">
        <f>Tool!$D$10+('Trajectory Map'!F1862*SIN(RADIANS(90-2*DEGREES(ASIN($D$5/2000))))/COS(RADIANS(90-2*DEGREES(ASIN($D$5/2000))))-('Trajectory Map'!F1862*'Trajectory Map'!F1862/((Tool!$D$9-Tool!$D$10)*4*COS(RADIANS(90-2*DEGREES(ASIN($D$5/2000))))*COS(RADIANS(90-2*DEGREES(ASIN($D$5/2000)))))))</f>
        <v>3.9667755317819564</v>
      </c>
      <c r="AC1862">
        <f t="shared" si="193"/>
        <v>1860</v>
      </c>
      <c r="AD1862">
        <f t="shared" si="190"/>
        <v>735.11903797956427</v>
      </c>
      <c r="AE1862">
        <v>0</v>
      </c>
      <c r="AF1862">
        <v>0</v>
      </c>
      <c r="AG1862">
        <f t="shared" si="191"/>
        <v>68.434814984757324</v>
      </c>
      <c r="AH1862">
        <f t="shared" si="188"/>
        <v>136.86962996951465</v>
      </c>
      <c r="AI1862">
        <f t="shared" si="192"/>
        <v>-46.869629969514648</v>
      </c>
      <c r="AJ1862">
        <f>(1/9.81)*(SQRT(9.81*2*Basic!$C$4)*SIN(RADIANS(AI1862))+(SQRT((SQRT(9.81*2*Basic!$C$4)*SIN(RADIANS(AI1862))*SQRT(9.81*2*Basic!$C$4)*SIN(RADIANS(AI1862)))-19.62*(-Basic!$C$3))))*SQRT(9.81*2*Basic!$C$4)*COS(RADIANS(AI1862))</f>
        <v>1.9131455336942682</v>
      </c>
    </row>
    <row r="1863" spans="6:36" x14ac:dyDescent="0.3">
      <c r="F1863" s="36">
        <f t="shared" si="189"/>
        <v>1.9059065395308703</v>
      </c>
      <c r="G1863" s="36">
        <f>Tool!$D$10+('Trajectory Map'!F1863*SIN(RADIANS(90-2*DEGREES(ASIN($D$5/2000))))/COS(RADIANS(90-2*DEGREES(ASIN($D$5/2000))))-('Trajectory Map'!F1863*'Trajectory Map'!F1863/((Tool!$D$9-Tool!$D$10)*4*COS(RADIANS(90-2*DEGREES(ASIN($D$5/2000))))*COS(RADIANS(90-2*DEGREES(ASIN($D$5/2000)))))))</f>
        <v>3.9719736388176572</v>
      </c>
      <c r="AC1863">
        <f t="shared" si="193"/>
        <v>1861</v>
      </c>
      <c r="AD1863">
        <f t="shared" si="190"/>
        <v>732.58378360430561</v>
      </c>
      <c r="AE1863">
        <v>0</v>
      </c>
      <c r="AF1863">
        <v>0</v>
      </c>
      <c r="AG1863">
        <f t="shared" si="191"/>
        <v>68.512890423196978</v>
      </c>
      <c r="AH1863">
        <f t="shared" si="188"/>
        <v>137.02578084639396</v>
      </c>
      <c r="AI1863">
        <f t="shared" si="192"/>
        <v>-47.025780846393957</v>
      </c>
      <c r="AJ1863">
        <f>(1/9.81)*(SQRT(9.81*2*Basic!$C$4)*SIN(RADIANS(AI1863))+(SQRT((SQRT(9.81*2*Basic!$C$4)*SIN(RADIANS(AI1863))*SQRT(9.81*2*Basic!$C$4)*SIN(RADIANS(AI1863)))-19.62*(-Basic!$C$3))))*SQRT(9.81*2*Basic!$C$4)*COS(RADIANS(AI1863))</f>
        <v>1.9059065395308703</v>
      </c>
    </row>
    <row r="1864" spans="6:36" x14ac:dyDescent="0.3">
      <c r="F1864" s="36">
        <f t="shared" si="189"/>
        <v>1.8986447949272725</v>
      </c>
      <c r="G1864" s="36">
        <f>Tool!$D$10+('Trajectory Map'!F1864*SIN(RADIANS(90-2*DEGREES(ASIN($D$5/2000))))/COS(RADIANS(90-2*DEGREES(ASIN($D$5/2000))))-('Trajectory Map'!F1864*'Trajectory Map'!F1864/((Tool!$D$9-Tool!$D$10)*4*COS(RADIANS(90-2*DEGREES(ASIN($D$5/2000))))*COS(RADIANS(90-2*DEGREES(ASIN($D$5/2000)))))))</f>
        <v>3.9771493686254487</v>
      </c>
      <c r="AC1864">
        <f t="shared" si="193"/>
        <v>1862</v>
      </c>
      <c r="AD1864">
        <f t="shared" si="190"/>
        <v>730.03835515676849</v>
      </c>
      <c r="AE1864">
        <v>0</v>
      </c>
      <c r="AF1864">
        <v>0</v>
      </c>
      <c r="AG1864">
        <f t="shared" si="191"/>
        <v>68.591237070724105</v>
      </c>
      <c r="AH1864">
        <f t="shared" si="188"/>
        <v>137.18247414144821</v>
      </c>
      <c r="AI1864">
        <f t="shared" si="192"/>
        <v>-47.182474141448211</v>
      </c>
      <c r="AJ1864">
        <f>(1/9.81)*(SQRT(9.81*2*Basic!$C$4)*SIN(RADIANS(AI1864))+(SQRT((SQRT(9.81*2*Basic!$C$4)*SIN(RADIANS(AI1864))*SQRT(9.81*2*Basic!$C$4)*SIN(RADIANS(AI1864)))-19.62*(-Basic!$C$3))))*SQRT(9.81*2*Basic!$C$4)*COS(RADIANS(AI1864))</f>
        <v>1.8986447949272725</v>
      </c>
    </row>
    <row r="1865" spans="6:36" x14ac:dyDescent="0.3">
      <c r="F1865" s="36">
        <f t="shared" si="189"/>
        <v>1.8913600596458697</v>
      </c>
      <c r="G1865" s="36">
        <f>Tool!$D$10+('Trajectory Map'!F1865*SIN(RADIANS(90-2*DEGREES(ASIN($D$5/2000))))/COS(RADIANS(90-2*DEGREES(ASIN($D$5/2000))))-('Trajectory Map'!F1865*'Trajectory Map'!F1865/((Tool!$D$9-Tool!$D$10)*4*COS(RADIANS(90-2*DEGREES(ASIN($D$5/2000))))*COS(RADIANS(90-2*DEGREES(ASIN($D$5/2000)))))))</f>
        <v>3.9823025260731808</v>
      </c>
      <c r="AC1865">
        <f t="shared" si="193"/>
        <v>1863</v>
      </c>
      <c r="AD1865">
        <f t="shared" si="190"/>
        <v>727.48264584112246</v>
      </c>
      <c r="AE1865">
        <v>0</v>
      </c>
      <c r="AF1865">
        <v>0</v>
      </c>
      <c r="AG1865">
        <f t="shared" si="191"/>
        <v>68.669857921447488</v>
      </c>
      <c r="AH1865">
        <f t="shared" si="188"/>
        <v>137.33971584289498</v>
      </c>
      <c r="AI1865">
        <f t="shared" si="192"/>
        <v>-47.339715842894975</v>
      </c>
      <c r="AJ1865">
        <f>(1/9.81)*(SQRT(9.81*2*Basic!$C$4)*SIN(RADIANS(AI1865))+(SQRT((SQRT(9.81*2*Basic!$C$4)*SIN(RADIANS(AI1865))*SQRT(9.81*2*Basic!$C$4)*SIN(RADIANS(AI1865)))-19.62*(-Basic!$C$3))))*SQRT(9.81*2*Basic!$C$4)*COS(RADIANS(AI1865))</f>
        <v>1.8913600596458697</v>
      </c>
    </row>
    <row r="1866" spans="6:36" x14ac:dyDescent="0.3">
      <c r="F1866" s="36">
        <f t="shared" si="189"/>
        <v>1.8840520887954448</v>
      </c>
      <c r="G1866" s="36">
        <f>Tool!$D$10+('Trajectory Map'!F1866*SIN(RADIANS(90-2*DEGREES(ASIN($D$5/2000))))/COS(RADIANS(90-2*DEGREES(ASIN($D$5/2000))))-('Trajectory Map'!F1866*'Trajectory Map'!F1866/((Tool!$D$9-Tool!$D$10)*4*COS(RADIANS(90-2*DEGREES(ASIN($D$5/2000))))*COS(RADIANS(90-2*DEGREES(ASIN($D$5/2000)))))))</f>
        <v>3.9874329129779889</v>
      </c>
      <c r="AC1866">
        <f t="shared" si="193"/>
        <v>1864</v>
      </c>
      <c r="AD1866">
        <f t="shared" si="190"/>
        <v>724.91654692109216</v>
      </c>
      <c r="AE1866">
        <v>0</v>
      </c>
      <c r="AF1866">
        <v>0</v>
      </c>
      <c r="AG1866">
        <f t="shared" si="191"/>
        <v>68.748756024317345</v>
      </c>
      <c r="AH1866">
        <f t="shared" si="188"/>
        <v>137.49751204863469</v>
      </c>
      <c r="AI1866">
        <f t="shared" si="192"/>
        <v>-47.49751204863469</v>
      </c>
      <c r="AJ1866">
        <f>(1/9.81)*(SQRT(9.81*2*Basic!$C$4)*SIN(RADIANS(AI1866))+(SQRT((SQRT(9.81*2*Basic!$C$4)*SIN(RADIANS(AI1866))*SQRT(9.81*2*Basic!$C$4)*SIN(RADIANS(AI1866)))-19.62*(-Basic!$C$3))))*SQRT(9.81*2*Basic!$C$4)*COS(RADIANS(AI1866))</f>
        <v>1.8840520887954448</v>
      </c>
    </row>
    <row r="1867" spans="6:36" x14ac:dyDescent="0.3">
      <c r="F1867" s="36">
        <f t="shared" si="189"/>
        <v>1.8767206327107464</v>
      </c>
      <c r="G1867" s="36">
        <f>Tool!$D$10+('Trajectory Map'!F1867*SIN(RADIANS(90-2*DEGREES(ASIN($D$5/2000))))/COS(RADIANS(90-2*DEGREES(ASIN($D$5/2000))))-('Trajectory Map'!F1867*'Trajectory Map'!F1867/((Tool!$D$9-Tool!$D$10)*4*COS(RADIANS(90-2*DEGREES(ASIN($D$5/2000))))*COS(RADIANS(90-2*DEGREES(ASIN($D$5/2000)))))))</f>
        <v>3.992540328023602</v>
      </c>
      <c r="AC1867">
        <f t="shared" si="193"/>
        <v>1865</v>
      </c>
      <c r="AD1867">
        <f t="shared" si="190"/>
        <v>722.33994767007039</v>
      </c>
      <c r="AE1867">
        <v>0</v>
      </c>
      <c r="AF1867">
        <v>0</v>
      </c>
      <c r="AG1867">
        <f t="shared" si="191"/>
        <v>68.827934484540521</v>
      </c>
      <c r="AH1867">
        <f t="shared" si="188"/>
        <v>137.65586896908104</v>
      </c>
      <c r="AI1867">
        <f t="shared" si="192"/>
        <v>-47.655868969081041</v>
      </c>
      <c r="AJ1867">
        <f>(1/9.81)*(SQRT(9.81*2*Basic!$C$4)*SIN(RADIANS(AI1867))+(SQRT((SQRT(9.81*2*Basic!$C$4)*SIN(RADIANS(AI1867))*SQRT(9.81*2*Basic!$C$4)*SIN(RADIANS(AI1867)))-19.62*(-Basic!$C$3))))*SQRT(9.81*2*Basic!$C$4)*COS(RADIANS(AI1867))</f>
        <v>1.8767206327107464</v>
      </c>
    </row>
    <row r="1868" spans="6:36" x14ac:dyDescent="0.3">
      <c r="F1868" s="36">
        <f t="shared" si="189"/>
        <v>1.8693654368280119</v>
      </c>
      <c r="G1868" s="36">
        <f>Tool!$D$10+('Trajectory Map'!F1868*SIN(RADIANS(90-2*DEGREES(ASIN($D$5/2000))))/COS(RADIANS(90-2*DEGREES(ASIN($D$5/2000))))-('Trajectory Map'!F1868*'Trajectory Map'!F1868/((Tool!$D$9-Tool!$D$10)*4*COS(RADIANS(90-2*DEGREES(ASIN($D$5/2000))))*COS(RADIANS(90-2*DEGREES(ASIN($D$5/2000)))))))</f>
        <v>3.997624566674892</v>
      </c>
      <c r="AC1868">
        <f t="shared" si="193"/>
        <v>1866</v>
      </c>
      <c r="AD1868">
        <f t="shared" si="190"/>
        <v>719.75273531956793</v>
      </c>
      <c r="AE1868">
        <v>0</v>
      </c>
      <c r="AF1868">
        <v>0</v>
      </c>
      <c r="AG1868">
        <f t="shared" si="191"/>
        <v>68.907396465043277</v>
      </c>
      <c r="AH1868">
        <f t="shared" si="188"/>
        <v>137.81479293008655</v>
      </c>
      <c r="AI1868">
        <f t="shared" si="192"/>
        <v>-47.814792930086554</v>
      </c>
      <c r="AJ1868">
        <f>(1/9.81)*(SQRT(9.81*2*Basic!$C$4)*SIN(RADIANS(AI1868))+(SQRT((SQRT(9.81*2*Basic!$C$4)*SIN(RADIANS(AI1868))*SQRT(9.81*2*Basic!$C$4)*SIN(RADIANS(AI1868)))-19.62*(-Basic!$C$3))))*SQRT(9.81*2*Basic!$C$4)*COS(RADIANS(AI1868))</f>
        <v>1.8693654368280119</v>
      </c>
    </row>
    <row r="1869" spans="6:36" x14ac:dyDescent="0.3">
      <c r="F1869" s="36">
        <f t="shared" si="189"/>
        <v>1.8619862415563</v>
      </c>
      <c r="G1869" s="36">
        <f>Tool!$D$10+('Trajectory Map'!F1869*SIN(RADIANS(90-2*DEGREES(ASIN($D$5/2000))))/COS(RADIANS(90-2*DEGREES(ASIN($D$5/2000))))-('Trajectory Map'!F1869*'Trajectory Map'!F1869/((Tool!$D$9-Tool!$D$10)*4*COS(RADIANS(90-2*DEGREES(ASIN($D$5/2000))))*COS(RADIANS(90-2*DEGREES(ASIN($D$5/2000)))))))</f>
        <v>4.0026854210895362</v>
      </c>
      <c r="AC1869">
        <f t="shared" si="193"/>
        <v>1867</v>
      </c>
      <c r="AD1869">
        <f t="shared" si="190"/>
        <v>717.15479500593176</v>
      </c>
      <c r="AE1869">
        <v>0</v>
      </c>
      <c r="AF1869">
        <v>0</v>
      </c>
      <c r="AG1869">
        <f t="shared" si="191"/>
        <v>68.987145187983089</v>
      </c>
      <c r="AH1869">
        <f t="shared" si="188"/>
        <v>137.97429037596618</v>
      </c>
      <c r="AI1869">
        <f t="shared" si="192"/>
        <v>-47.974290375966177</v>
      </c>
      <c r="AJ1869">
        <f>(1/9.81)*(SQRT(9.81*2*Basic!$C$4)*SIN(RADIANS(AI1869))+(SQRT((SQRT(9.81*2*Basic!$C$4)*SIN(RADIANS(AI1869))*SQRT(9.81*2*Basic!$C$4)*SIN(RADIANS(AI1869)))-19.62*(-Basic!$C$3))))*SQRT(9.81*2*Basic!$C$4)*COS(RADIANS(AI1869))</f>
        <v>1.8619862415563</v>
      </c>
    </row>
    <row r="1870" spans="6:36" x14ac:dyDescent="0.3">
      <c r="F1870" s="36">
        <f t="shared" si="189"/>
        <v>1.8545827821444345</v>
      </c>
      <c r="G1870" s="36">
        <f>Tool!$D$10+('Trajectory Map'!F1870*SIN(RADIANS(90-2*DEGREES(ASIN($D$5/2000))))/COS(RADIANS(90-2*DEGREES(ASIN($D$5/2000))))-('Trajectory Map'!F1870*'Trajectory Map'!F1870/((Tool!$D$9-Tool!$D$10)*4*COS(RADIANS(90-2*DEGREES(ASIN($D$5/2000))))*COS(RADIANS(90-2*DEGREES(ASIN($D$5/2000)))))))</f>
        <v>4.0077226800266734</v>
      </c>
      <c r="AC1870">
        <f t="shared" si="193"/>
        <v>1868</v>
      </c>
      <c r="AD1870">
        <f t="shared" si="190"/>
        <v>714.54600971525974</v>
      </c>
      <c r="AE1870">
        <v>0</v>
      </c>
      <c r="AF1870">
        <v>0</v>
      </c>
      <c r="AG1870">
        <f t="shared" si="191"/>
        <v>69.067183936311949</v>
      </c>
      <c r="AH1870">
        <f t="shared" si="188"/>
        <v>138.1343678726239</v>
      </c>
      <c r="AI1870">
        <f t="shared" si="192"/>
        <v>-48.134367872623898</v>
      </c>
      <c r="AJ1870">
        <f>(1/9.81)*(SQRT(9.81*2*Basic!$C$4)*SIN(RADIANS(AI1870))+(SQRT((SQRT(9.81*2*Basic!$C$4)*SIN(RADIANS(AI1870))*SQRT(9.81*2*Basic!$C$4)*SIN(RADIANS(AI1870)))-19.62*(-Basic!$C$3))))*SQRT(9.81*2*Basic!$C$4)*COS(RADIANS(AI1870))</f>
        <v>1.8545827821444345</v>
      </c>
    </row>
    <row r="1871" spans="6:36" x14ac:dyDescent="0.3">
      <c r="F1871" s="36">
        <f t="shared" si="189"/>
        <v>1.8471547885434134</v>
      </c>
      <c r="G1871" s="36">
        <f>Tool!$D$10+('Trajectory Map'!F1871*SIN(RADIANS(90-2*DEGREES(ASIN($D$5/2000))))/COS(RADIANS(90-2*DEGREES(ASIN($D$5/2000))))-('Trajectory Map'!F1871*'Trajectory Map'!F1871/((Tool!$D$9-Tool!$D$10)*4*COS(RADIANS(90-2*DEGREES(ASIN($D$5/2000))))*COS(RADIANS(90-2*DEGREES(ASIN($D$5/2000)))))))</f>
        <v>4.0127361287524188</v>
      </c>
      <c r="AC1871">
        <f t="shared" si="193"/>
        <v>1869</v>
      </c>
      <c r="AD1871">
        <f t="shared" si="190"/>
        <v>711.92626022643663</v>
      </c>
      <c r="AE1871">
        <v>0</v>
      </c>
      <c r="AF1871">
        <v>0</v>
      </c>
      <c r="AG1871">
        <f t="shared" si="191"/>
        <v>69.147516055392742</v>
      </c>
      <c r="AH1871">
        <f t="shared" si="188"/>
        <v>138.29503211078548</v>
      </c>
      <c r="AI1871">
        <f t="shared" si="192"/>
        <v>-48.295032110785485</v>
      </c>
      <c r="AJ1871">
        <f>(1/9.81)*(SQRT(9.81*2*Basic!$C$4)*SIN(RADIANS(AI1871))+(SQRT((SQRT(9.81*2*Basic!$C$4)*SIN(RADIANS(AI1871))*SQRT(9.81*2*Basic!$C$4)*SIN(RADIANS(AI1871)))-19.62*(-Basic!$C$3))))*SQRT(9.81*2*Basic!$C$4)*COS(RADIANS(AI1871))</f>
        <v>1.8471547885434134</v>
      </c>
    </row>
    <row r="1872" spans="6:36" x14ac:dyDescent="0.3">
      <c r="F1872" s="36">
        <f t="shared" si="189"/>
        <v>1.8397019852640231</v>
      </c>
      <c r="G1872" s="36">
        <f>Tool!$D$10+('Trajectory Map'!F1872*SIN(RADIANS(90-2*DEGREES(ASIN($D$5/2000))))/COS(RADIANS(90-2*DEGREES(ASIN($D$5/2000))))-('Trajectory Map'!F1872*'Trajectory Map'!F1872/((Tool!$D$9-Tool!$D$10)*4*COS(RADIANS(90-2*DEGREES(ASIN($D$5/2000))))*COS(RADIANS(90-2*DEGREES(ASIN($D$5/2000)))))))</f>
        <v>4.017725548942142</v>
      </c>
      <c r="AC1872">
        <f t="shared" si="193"/>
        <v>1870</v>
      </c>
      <c r="AD1872">
        <f t="shared" si="190"/>
        <v>709.29542505221332</v>
      </c>
      <c r="AE1872">
        <v>0</v>
      </c>
      <c r="AF1872">
        <v>0</v>
      </c>
      <c r="AG1872">
        <f t="shared" si="191"/>
        <v>69.228144954671748</v>
      </c>
      <c r="AH1872">
        <f t="shared" si="188"/>
        <v>138.4562899093435</v>
      </c>
      <c r="AI1872">
        <f t="shared" si="192"/>
        <v>-48.456289909343496</v>
      </c>
      <c r="AJ1872">
        <f>(1/9.81)*(SQRT(9.81*2*Basic!$C$4)*SIN(RADIANS(AI1872))+(SQRT((SQRT(9.81*2*Basic!$C$4)*SIN(RADIANS(AI1872))*SQRT(9.81*2*Basic!$C$4)*SIN(RADIANS(AI1872)))-19.62*(-Basic!$C$3))))*SQRT(9.81*2*Basic!$C$4)*COS(RADIANS(AI1872))</f>
        <v>1.8397019852640231</v>
      </c>
    </row>
    <row r="1873" spans="6:36" x14ac:dyDescent="0.3">
      <c r="F1873" s="36">
        <f t="shared" si="189"/>
        <v>1.8322240912295438</v>
      </c>
      <c r="G1873" s="36">
        <f>Tool!$D$10+('Trajectory Map'!F1873*SIN(RADIANS(90-2*DEGREES(ASIN($D$5/2000))))/COS(RADIANS(90-2*DEGREES(ASIN($D$5/2000))))-('Trajectory Map'!F1873*'Trajectory Map'!F1873/((Tool!$D$9-Tool!$D$10)*4*COS(RADIANS(90-2*DEGREES(ASIN($D$5/2000))))*COS(RADIANS(90-2*DEGREES(ASIN($D$5/2000)))))))</f>
        <v>4.0226907185793142</v>
      </c>
      <c r="AC1873">
        <f t="shared" si="193"/>
        <v>1871</v>
      </c>
      <c r="AD1873">
        <f t="shared" si="190"/>
        <v>706.65338037824461</v>
      </c>
      <c r="AE1873">
        <v>0</v>
      </c>
      <c r="AF1873">
        <v>0</v>
      </c>
      <c r="AG1873">
        <f t="shared" si="191"/>
        <v>69.309074109408741</v>
      </c>
      <c r="AH1873">
        <f t="shared" si="188"/>
        <v>138.61814821881748</v>
      </c>
      <c r="AI1873">
        <f t="shared" si="192"/>
        <v>-48.618148218817481</v>
      </c>
      <c r="AJ1873">
        <f>(1/9.81)*(SQRT(9.81*2*Basic!$C$4)*SIN(RADIANS(AI1873))+(SQRT((SQRT(9.81*2*Basic!$C$4)*SIN(RADIANS(AI1873))*SQRT(9.81*2*Basic!$C$4)*SIN(RADIANS(AI1873)))-19.62*(-Basic!$C$3))))*SQRT(9.81*2*Basic!$C$4)*COS(RADIANS(AI1873))</f>
        <v>1.8322240912295438</v>
      </c>
    </row>
    <row r="1874" spans="6:36" x14ac:dyDescent="0.3">
      <c r="F1874" s="36">
        <f t="shared" si="189"/>
        <v>1.8247208196232481</v>
      </c>
      <c r="G1874" s="36">
        <f>Tool!$D$10+('Trajectory Map'!F1874*SIN(RADIANS(90-2*DEGREES(ASIN($D$5/2000))))/COS(RADIANS(90-2*DEGREES(ASIN($D$5/2000))))-('Trajectory Map'!F1874*'Trajectory Map'!F1874/((Tool!$D$9-Tool!$D$10)*4*COS(RADIANS(90-2*DEGREES(ASIN($D$5/2000))))*COS(RADIANS(90-2*DEGREES(ASIN($D$5/2000)))))))</f>
        <v>4.0276314118508365</v>
      </c>
      <c r="AC1874">
        <f t="shared" si="193"/>
        <v>1872</v>
      </c>
      <c r="AD1874">
        <f t="shared" si="190"/>
        <v>704</v>
      </c>
      <c r="AE1874">
        <v>0</v>
      </c>
      <c r="AF1874">
        <v>0</v>
      </c>
      <c r="AG1874">
        <f t="shared" si="191"/>
        <v>69.39030706246794</v>
      </c>
      <c r="AH1874">
        <f t="shared" si="188"/>
        <v>138.78061412493588</v>
      </c>
      <c r="AI1874">
        <f t="shared" si="192"/>
        <v>-48.78061412493588</v>
      </c>
      <c r="AJ1874">
        <f>(1/9.81)*(SQRT(9.81*2*Basic!$C$4)*SIN(RADIANS(AI1874))+(SQRT((SQRT(9.81*2*Basic!$C$4)*SIN(RADIANS(AI1874))*SQRT(9.81*2*Basic!$C$4)*SIN(RADIANS(AI1874)))-19.62*(-Basic!$C$3))))*SQRT(9.81*2*Basic!$C$4)*COS(RADIANS(AI1874))</f>
        <v>1.8247208196232481</v>
      </c>
    </row>
    <row r="1875" spans="6:36" x14ac:dyDescent="0.3">
      <c r="F1875" s="36">
        <f t="shared" si="189"/>
        <v>1.8171918777305458</v>
      </c>
      <c r="G1875" s="36">
        <f>Tool!$D$10+('Trajectory Map'!F1875*SIN(RADIANS(90-2*DEGREES(ASIN($D$5/2000))))/COS(RADIANS(90-2*DEGREES(ASIN($D$5/2000))))-('Trajectory Map'!F1875*'Trajectory Map'!F1875/((Tool!$D$9-Tool!$D$10)*4*COS(RADIANS(90-2*DEGREES(ASIN($D$5/2000))))*COS(RADIANS(90-2*DEGREES(ASIN($D$5/2000)))))))</f>
        <v>4.0325473990386422</v>
      </c>
      <c r="AC1875">
        <f t="shared" si="193"/>
        <v>1873</v>
      </c>
      <c r="AD1875">
        <f t="shared" si="190"/>
        <v>701.33515525745611</v>
      </c>
      <c r="AE1875">
        <v>0</v>
      </c>
      <c r="AF1875">
        <v>0</v>
      </c>
      <c r="AG1875">
        <f t="shared" si="191"/>
        <v>69.471847426171792</v>
      </c>
      <c r="AH1875">
        <f t="shared" si="188"/>
        <v>138.94369485234358</v>
      </c>
      <c r="AI1875">
        <f t="shared" si="192"/>
        <v>-48.943694852343583</v>
      </c>
      <c r="AJ1875">
        <f>(1/9.81)*(SQRT(9.81*2*Basic!$C$4)*SIN(RADIANS(AI1875))+(SQRT((SQRT(9.81*2*Basic!$C$4)*SIN(RADIANS(AI1875))*SQRT(9.81*2*Basic!$C$4)*SIN(RADIANS(AI1875)))-19.62*(-Basic!$C$3))))*SQRT(9.81*2*Basic!$C$4)*COS(RADIANS(AI1875))</f>
        <v>1.8171918777305458</v>
      </c>
    </row>
    <row r="1876" spans="6:36" x14ac:dyDescent="0.3">
      <c r="F1876" s="36">
        <f t="shared" si="189"/>
        <v>1.8096369667754713</v>
      </c>
      <c r="G1876" s="36">
        <f>Tool!$D$10+('Trajectory Map'!F1876*SIN(RADIANS(90-2*DEGREES(ASIN($D$5/2000))))/COS(RADIANS(90-2*DEGREES(ASIN($D$5/2000))))-('Trajectory Map'!F1876*'Trajectory Map'!F1876/((Tool!$D$9-Tool!$D$10)*4*COS(RADIANS(90-2*DEGREES(ASIN($D$5/2000))))*COS(RADIANS(90-2*DEGREES(ASIN($D$5/2000)))))))</f>
        <v>4.037438446407462</v>
      </c>
      <c r="AC1876">
        <f t="shared" si="193"/>
        <v>1874</v>
      </c>
      <c r="AD1876">
        <f t="shared" si="190"/>
        <v>698.65871496747252</v>
      </c>
      <c r="AE1876">
        <v>0</v>
      </c>
      <c r="AF1876">
        <v>0</v>
      </c>
      <c r="AG1876">
        <f t="shared" si="191"/>
        <v>69.55369888422085</v>
      </c>
      <c r="AH1876">
        <f t="shared" si="188"/>
        <v>139.1073977684417</v>
      </c>
      <c r="AI1876">
        <f t="shared" si="192"/>
        <v>-49.1073977684417</v>
      </c>
      <c r="AJ1876">
        <f>(1/9.81)*(SQRT(9.81*2*Basic!$C$4)*SIN(RADIANS(AI1876))+(SQRT((SQRT(9.81*2*Basic!$C$4)*SIN(RADIANS(AI1876))*SQRT(9.81*2*Basic!$C$4)*SIN(RADIANS(AI1876)))-19.62*(-Basic!$C$3))))*SQRT(9.81*2*Basic!$C$4)*COS(RADIANS(AI1876))</f>
        <v>1.8096369667754713</v>
      </c>
    </row>
    <row r="1877" spans="6:36" x14ac:dyDescent="0.3">
      <c r="F1877" s="36">
        <f t="shared" si="189"/>
        <v>1.8020557817513294</v>
      </c>
      <c r="G1877" s="36">
        <f>Tool!$D$10+('Trajectory Map'!F1877*SIN(RADIANS(90-2*DEGREES(ASIN($D$5/2000))))/COS(RADIANS(90-2*DEGREES(ASIN($D$5/2000))))-('Trajectory Map'!F1877*'Trajectory Map'!F1877/((Tool!$D$9-Tool!$D$10)*4*COS(RADIANS(90-2*DEGREES(ASIN($D$5/2000))))*COS(RADIANS(90-2*DEGREES(ASIN($D$5/2000)))))))</f>
        <v>4.0423043160885399</v>
      </c>
      <c r="AC1877">
        <f t="shared" si="193"/>
        <v>1875</v>
      </c>
      <c r="AD1877">
        <f t="shared" si="190"/>
        <v>695.97054535375275</v>
      </c>
      <c r="AE1877">
        <v>0</v>
      </c>
      <c r="AF1877">
        <v>0</v>
      </c>
      <c r="AG1877">
        <f t="shared" si="191"/>
        <v>69.635865193682193</v>
      </c>
      <c r="AH1877">
        <f t="shared" si="188"/>
        <v>139.27173038736439</v>
      </c>
      <c r="AI1877">
        <f t="shared" si="192"/>
        <v>-49.271730387364386</v>
      </c>
      <c r="AJ1877">
        <f>(1/9.81)*(SQRT(9.81*2*Basic!$C$4)*SIN(RADIANS(AI1877))+(SQRT((SQRT(9.81*2*Basic!$C$4)*SIN(RADIANS(AI1877))*SQRT(9.81*2*Basic!$C$4)*SIN(RADIANS(AI1877)))-19.62*(-Basic!$C$3))))*SQRT(9.81*2*Basic!$C$4)*COS(RADIANS(AI1877))</f>
        <v>1.8020557817513294</v>
      </c>
    </row>
    <row r="1878" spans="6:36" x14ac:dyDescent="0.3">
      <c r="F1878" s="36">
        <f t="shared" si="189"/>
        <v>1.7944480112451817</v>
      </c>
      <c r="G1878" s="36">
        <f>Tool!$D$10+('Trajectory Map'!F1878*SIN(RADIANS(90-2*DEGREES(ASIN($D$5/2000))))/COS(RADIANS(90-2*DEGREES(ASIN($D$5/2000))))-('Trajectory Map'!F1878*'Trajectory Map'!F1878/((Tool!$D$9-Tool!$D$10)*4*COS(RADIANS(90-2*DEGREES(ASIN($D$5/2000))))*COS(RADIANS(90-2*DEGREES(ASIN($D$5/2000)))))))</f>
        <v>4.0471447659591631</v>
      </c>
      <c r="AC1878">
        <f t="shared" si="193"/>
        <v>1876</v>
      </c>
      <c r="AD1878">
        <f t="shared" si="190"/>
        <v>693.27050997428125</v>
      </c>
      <c r="AE1878">
        <v>0</v>
      </c>
      <c r="AF1878">
        <v>0</v>
      </c>
      <c r="AG1878">
        <f t="shared" si="191"/>
        <v>69.718350187049822</v>
      </c>
      <c r="AH1878">
        <f t="shared" si="188"/>
        <v>139.43670037409964</v>
      </c>
      <c r="AI1878">
        <f t="shared" si="192"/>
        <v>-49.436700374099644</v>
      </c>
      <c r="AJ1878">
        <f>(1/9.81)*(SQRT(9.81*2*Basic!$C$4)*SIN(RADIANS(AI1878))+(SQRT((SQRT(9.81*2*Basic!$C$4)*SIN(RADIANS(AI1878))*SQRT(9.81*2*Basic!$C$4)*SIN(RADIANS(AI1878)))-19.62*(-Basic!$C$3))))*SQRT(9.81*2*Basic!$C$4)*COS(RADIANS(AI1878))</f>
        <v>1.7944480112451817</v>
      </c>
    </row>
    <row r="1879" spans="6:36" x14ac:dyDescent="0.3">
      <c r="F1879" s="36">
        <f t="shared" si="189"/>
        <v>1.7868133372559567</v>
      </c>
      <c r="G1879" s="36">
        <f>Tool!$D$10+('Trajectory Map'!F1879*SIN(RADIANS(90-2*DEGREES(ASIN($D$5/2000))))/COS(RADIANS(90-2*DEGREES(ASIN($D$5/2000))))-('Trajectory Map'!F1879*'Trajectory Map'!F1879/((Tool!$D$9-Tool!$D$10)*4*COS(RADIANS(90-2*DEGREES(ASIN($D$5/2000))))*COS(RADIANS(90-2*DEGREES(ASIN($D$5/2000)))))))</f>
        <v>4.051959549517778</v>
      </c>
      <c r="AC1879">
        <f t="shared" si="193"/>
        <v>1877</v>
      </c>
      <c r="AD1879">
        <f t="shared" si="190"/>
        <v>690.55846964612635</v>
      </c>
      <c r="AE1879">
        <v>0</v>
      </c>
      <c r="AF1879">
        <v>0</v>
      </c>
      <c r="AG1879">
        <f t="shared" si="191"/>
        <v>69.801157774379817</v>
      </c>
      <c r="AH1879">
        <f t="shared" si="188"/>
        <v>139.60231554875963</v>
      </c>
      <c r="AI1879">
        <f t="shared" si="192"/>
        <v>-49.602315548759634</v>
      </c>
      <c r="AJ1879">
        <f>(1/9.81)*(SQRT(9.81*2*Basic!$C$4)*SIN(RADIANS(AI1879))+(SQRT((SQRT(9.81*2*Basic!$C$4)*SIN(RADIANS(AI1879))*SQRT(9.81*2*Basic!$C$4)*SIN(RADIANS(AI1879)))-19.62*(-Basic!$C$3))))*SQRT(9.81*2*Basic!$C$4)*COS(RADIANS(AI1879))</f>
        <v>1.7868133372559567</v>
      </c>
    </row>
    <row r="1880" spans="6:36" x14ac:dyDescent="0.3">
      <c r="F1880" s="36">
        <f t="shared" si="189"/>
        <v>1.7791514350058573</v>
      </c>
      <c r="G1880" s="36">
        <f>Tool!$D$10+('Trajectory Map'!F1880*SIN(RADIANS(90-2*DEGREES(ASIN($D$5/2000))))/COS(RADIANS(90-2*DEGREES(ASIN($D$5/2000))))-('Trajectory Map'!F1880*'Trajectory Map'!F1880/((Tool!$D$9-Tool!$D$10)*4*COS(RADIANS(90-2*DEGREES(ASIN($D$5/2000))))*COS(RADIANS(90-2*DEGREES(ASIN($D$5/2000)))))))</f>
        <v>4.0567484157545177</v>
      </c>
      <c r="AC1880">
        <f t="shared" si="193"/>
        <v>1878</v>
      </c>
      <c r="AD1880">
        <f t="shared" si="190"/>
        <v>687.83428236749</v>
      </c>
      <c r="AE1880">
        <v>0</v>
      </c>
      <c r="AF1880">
        <v>0</v>
      </c>
      <c r="AG1880">
        <f t="shared" si="191"/>
        <v>69.884291945503847</v>
      </c>
      <c r="AH1880">
        <f t="shared" si="188"/>
        <v>139.76858389100769</v>
      </c>
      <c r="AI1880">
        <f t="shared" si="192"/>
        <v>-49.768583891007694</v>
      </c>
      <c r="AJ1880">
        <f>(1/9.81)*(SQRT(9.81*2*Basic!$C$4)*SIN(RADIANS(AI1880))+(SQRT((SQRT(9.81*2*Basic!$C$4)*SIN(RADIANS(AI1880))*SQRT(9.81*2*Basic!$C$4)*SIN(RADIANS(AI1880)))-19.62*(-Basic!$C$3))))*SQRT(9.81*2*Basic!$C$4)*COS(RADIANS(AI1880))</f>
        <v>1.7791514350058573</v>
      </c>
    </row>
    <row r="1881" spans="6:36" x14ac:dyDescent="0.3">
      <c r="F1881" s="36">
        <f t="shared" si="189"/>
        <v>1.7714619727447645</v>
      </c>
      <c r="G1881" s="36">
        <f>Tool!$D$10+('Trajectory Map'!F1881*SIN(RADIANS(90-2*DEGREES(ASIN($D$5/2000))))/COS(RADIANS(90-2*DEGREES(ASIN($D$5/2000))))-('Trajectory Map'!F1881*'Trajectory Map'!F1881/((Tool!$D$9-Tool!$D$10)*4*COS(RADIANS(90-2*DEGREES(ASIN($D$5/2000))))*COS(RADIANS(90-2*DEGREES(ASIN($D$5/2000)))))))</f>
        <v>4.0615111090169425</v>
      </c>
      <c r="AC1881">
        <f t="shared" si="193"/>
        <v>1879</v>
      </c>
      <c r="AD1881">
        <f t="shared" si="190"/>
        <v>685.09780323688096</v>
      </c>
      <c r="AE1881">
        <v>0</v>
      </c>
      <c r="AF1881">
        <v>0</v>
      </c>
      <c r="AG1881">
        <f t="shared" si="191"/>
        <v>69.967756772324734</v>
      </c>
      <c r="AH1881">
        <f t="shared" si="188"/>
        <v>139.93551354464947</v>
      </c>
      <c r="AI1881">
        <f t="shared" si="192"/>
        <v>-49.935513544649467</v>
      </c>
      <c r="AJ1881">
        <f>(1/9.81)*(SQRT(9.81*2*Basic!$C$4)*SIN(RADIANS(AI1881))+(SQRT((SQRT(9.81*2*Basic!$C$4)*SIN(RADIANS(AI1881))*SQRT(9.81*2*Basic!$C$4)*SIN(RADIANS(AI1881)))-19.62*(-Basic!$C$3))))*SQRT(9.81*2*Basic!$C$4)*COS(RADIANS(AI1881))</f>
        <v>1.7714619727447645</v>
      </c>
    </row>
    <row r="1882" spans="6:36" x14ac:dyDescent="0.3">
      <c r="F1882" s="36">
        <f t="shared" si="189"/>
        <v>1.7637446115473501</v>
      </c>
      <c r="G1882" s="36">
        <f>Tool!$D$10+('Trajectory Map'!F1882*SIN(RADIANS(90-2*DEGREES(ASIN($D$5/2000))))/COS(RADIANS(90-2*DEGREES(ASIN($D$5/2000))))-('Trajectory Map'!F1882*'Trajectory Map'!F1882/((Tool!$D$9-Tool!$D$10)*4*COS(RADIANS(90-2*DEGREES(ASIN($D$5/2000))))*COS(RADIANS(90-2*DEGREES(ASIN($D$5/2000)))))))</f>
        <v>4.0662473688707452</v>
      </c>
      <c r="AC1882">
        <f t="shared" si="193"/>
        <v>1880</v>
      </c>
      <c r="AD1882">
        <f t="shared" si="190"/>
        <v>682.34888436927918</v>
      </c>
      <c r="AE1882">
        <v>0</v>
      </c>
      <c r="AF1882">
        <v>0</v>
      </c>
      <c r="AG1882">
        <f t="shared" si="191"/>
        <v>70.051556411197296</v>
      </c>
      <c r="AH1882">
        <f t="shared" si="188"/>
        <v>140.10311282239459</v>
      </c>
      <c r="AI1882">
        <f t="shared" si="192"/>
        <v>-50.103112822394593</v>
      </c>
      <c r="AJ1882">
        <f>(1/9.81)*(SQRT(9.81*2*Basic!$C$4)*SIN(RADIANS(AI1882))+(SQRT((SQRT(9.81*2*Basic!$C$4)*SIN(RADIANS(AI1882))*SQRT(9.81*2*Basic!$C$4)*SIN(RADIANS(AI1882)))-19.62*(-Basic!$C$3))))*SQRT(9.81*2*Basic!$C$4)*COS(RADIANS(AI1882))</f>
        <v>1.7637446115473501</v>
      </c>
    </row>
    <row r="1883" spans="6:36" x14ac:dyDescent="0.3">
      <c r="F1883" s="36">
        <f t="shared" si="189"/>
        <v>1.7559990051025158</v>
      </c>
      <c r="G1883" s="36">
        <f>Tool!$D$10+('Trajectory Map'!F1883*SIN(RADIANS(90-2*DEGREES(ASIN($D$5/2000))))/COS(RADIANS(90-2*DEGREES(ASIN($D$5/2000))))-('Trajectory Map'!F1883*'Trajectory Map'!F1883/((Tool!$D$9-Tool!$D$10)*4*COS(RADIANS(90-2*DEGREES(ASIN($D$5/2000))))*COS(RADIANS(90-2*DEGREES(ASIN($D$5/2000)))))))</f>
        <v>4.0709569299552166</v>
      </c>
      <c r="AC1883">
        <f t="shared" si="193"/>
        <v>1881</v>
      </c>
      <c r="AD1883">
        <f t="shared" si="190"/>
        <v>679.58737480915579</v>
      </c>
      <c r="AE1883">
        <v>0</v>
      </c>
      <c r="AF1883">
        <v>0</v>
      </c>
      <c r="AG1883">
        <f t="shared" si="191"/>
        <v>70.135695105399023</v>
      </c>
      <c r="AH1883">
        <f t="shared" si="188"/>
        <v>140.27139021079805</v>
      </c>
      <c r="AI1883">
        <f t="shared" si="192"/>
        <v>-50.271390210798046</v>
      </c>
      <c r="AJ1883">
        <f>(1/9.81)*(SQRT(9.81*2*Basic!$C$4)*SIN(RADIANS(AI1883))+(SQRT((SQRT(9.81*2*Basic!$C$4)*SIN(RADIANS(AI1883))*SQRT(9.81*2*Basic!$C$4)*SIN(RADIANS(AI1883)))-19.62*(-Basic!$C$3))))*SQRT(9.81*2*Basic!$C$4)*COS(RADIANS(AI1883))</f>
        <v>1.7559990051025158</v>
      </c>
    </row>
    <row r="1884" spans="6:36" x14ac:dyDescent="0.3">
      <c r="F1884" s="36">
        <f t="shared" si="189"/>
        <v>1.7482247994948457</v>
      </c>
      <c r="G1884" s="36">
        <f>Tool!$D$10+('Trajectory Map'!F1884*SIN(RADIANS(90-2*DEGREES(ASIN($D$5/2000))))/COS(RADIANS(90-2*DEGREES(ASIN($D$5/2000))))-('Trajectory Map'!F1884*'Trajectory Map'!F1884/((Tool!$D$9-Tool!$D$10)*4*COS(RADIANS(90-2*DEGREES(ASIN($D$5/2000))))*COS(RADIANS(90-2*DEGREES(ASIN($D$5/2000)))))))</f>
        <v>4.0756395218332129</v>
      </c>
      <c r="AC1884">
        <f t="shared" si="193"/>
        <v>1882</v>
      </c>
      <c r="AD1884">
        <f t="shared" si="190"/>
        <v>676.81312044019955</v>
      </c>
      <c r="AE1884">
        <v>0</v>
      </c>
      <c r="AF1884">
        <v>0</v>
      </c>
      <c r="AG1884">
        <f t="shared" si="191"/>
        <v>70.220177187694162</v>
      </c>
      <c r="AH1884">
        <f t="shared" si="188"/>
        <v>140.44035437538832</v>
      </c>
      <c r="AI1884">
        <f t="shared" si="192"/>
        <v>-50.440354375388324</v>
      </c>
      <c r="AJ1884">
        <f>(1/9.81)*(SQRT(9.81*2*Basic!$C$4)*SIN(RADIANS(AI1884))+(SQRT((SQRT(9.81*2*Basic!$C$4)*SIN(RADIANS(AI1884))*SQRT(9.81*2*Basic!$C$4)*SIN(RADIANS(AI1884)))-19.62*(-Basic!$C$3))))*SQRT(9.81*2*Basic!$C$4)*COS(RADIANS(AI1884))</f>
        <v>1.7482247994948457</v>
      </c>
    </row>
    <row r="1885" spans="6:36" x14ac:dyDescent="0.3">
      <c r="F1885" s="36">
        <f t="shared" si="189"/>
        <v>1.7404216329776678</v>
      </c>
      <c r="G1885" s="36">
        <f>Tool!$D$10+('Trajectory Map'!F1885*SIN(RADIANS(90-2*DEGREES(ASIN($D$5/2000))))/COS(RADIANS(90-2*DEGREES(ASIN($D$5/2000))))-('Trajectory Map'!F1885*'Trajectory Map'!F1885/((Tool!$D$9-Tool!$D$10)*4*COS(RADIANS(90-2*DEGREES(ASIN($D$5/2000))))*COS(RADIANS(90-2*DEGREES(ASIN($D$5/2000)))))))</f>
        <v>4.0802948688353755</v>
      </c>
      <c r="AC1885">
        <f t="shared" si="193"/>
        <v>1883</v>
      </c>
      <c r="AD1885">
        <f t="shared" si="190"/>
        <v>674.02596389159964</v>
      </c>
      <c r="AE1885">
        <v>0</v>
      </c>
      <c r="AF1885">
        <v>0</v>
      </c>
      <c r="AG1885">
        <f t="shared" si="191"/>
        <v>70.305007082996028</v>
      </c>
      <c r="AH1885">
        <f t="shared" si="188"/>
        <v>140.61001416599206</v>
      </c>
      <c r="AI1885">
        <f t="shared" si="192"/>
        <v>-50.610014165992055</v>
      </c>
      <c r="AJ1885">
        <f>(1/9.81)*(SQRT(9.81*2*Basic!$C$4)*SIN(RADIANS(AI1885))+(SQRT((SQRT(9.81*2*Basic!$C$4)*SIN(RADIANS(AI1885))*SQRT(9.81*2*Basic!$C$4)*SIN(RADIANS(AI1885)))-19.62*(-Basic!$C$3))))*SQRT(9.81*2*Basic!$C$4)*COS(RADIANS(AI1885))</f>
        <v>1.7404216329776678</v>
      </c>
    </row>
    <row r="1886" spans="6:36" x14ac:dyDescent="0.3">
      <c r="F1886" s="36">
        <f t="shared" si="189"/>
        <v>1.7325891357373477</v>
      </c>
      <c r="G1886" s="36">
        <f>Tool!$D$10+('Trajectory Map'!F1886*SIN(RADIANS(90-2*DEGREES(ASIN($D$5/2000))))/COS(RADIANS(90-2*DEGREES(ASIN($D$5/2000))))-('Trajectory Map'!F1886*'Trajectory Map'!F1886/((Tool!$D$9-Tool!$D$10)*4*COS(RADIANS(90-2*DEGREES(ASIN($D$5/2000))))*COS(RADIANS(90-2*DEGREES(ASIN($D$5/2000)))))))</f>
        <v>4.0849226898983257</v>
      </c>
      <c r="AC1886">
        <f t="shared" si="193"/>
        <v>1884</v>
      </c>
      <c r="AD1886">
        <f t="shared" si="190"/>
        <v>671.22574444072097</v>
      </c>
      <c r="AE1886">
        <v>0</v>
      </c>
      <c r="AF1886">
        <v>0</v>
      </c>
      <c r="AG1886">
        <f t="shared" si="191"/>
        <v>70.390189311131849</v>
      </c>
      <c r="AH1886">
        <f t="shared" si="188"/>
        <v>140.7803786222637</v>
      </c>
      <c r="AI1886">
        <f t="shared" si="192"/>
        <v>-50.780378622263697</v>
      </c>
      <c r="AJ1886">
        <f>(1/9.81)*(SQRT(9.81*2*Basic!$C$4)*SIN(RADIANS(AI1886))+(SQRT((SQRT(9.81*2*Basic!$C$4)*SIN(RADIANS(AI1886))*SQRT(9.81*2*Basic!$C$4)*SIN(RADIANS(AI1886)))-19.62*(-Basic!$C$3))))*SQRT(9.81*2*Basic!$C$4)*COS(RADIANS(AI1886))</f>
        <v>1.7325891357373477</v>
      </c>
    </row>
    <row r="1887" spans="6:36" x14ac:dyDescent="0.3">
      <c r="F1887" s="36">
        <f t="shared" si="189"/>
        <v>1.7247269296483811</v>
      </c>
      <c r="G1887" s="36">
        <f>Tool!$D$10+('Trajectory Map'!F1887*SIN(RADIANS(90-2*DEGREES(ASIN($D$5/2000))))/COS(RADIANS(90-2*DEGREES(ASIN($D$5/2000))))-('Trajectory Map'!F1887*'Trajectory Map'!F1887/((Tool!$D$9-Tool!$D$10)*4*COS(RADIANS(90-2*DEGREES(ASIN($D$5/2000))))*COS(RADIANS(90-2*DEGREES(ASIN($D$5/2000)))))))</f>
        <v>4.0895226983965536</v>
      </c>
      <c r="AC1887">
        <f t="shared" si="193"/>
        <v>1885</v>
      </c>
      <c r="AD1887">
        <f t="shared" si="190"/>
        <v>668.41229791199987</v>
      </c>
      <c r="AE1887">
        <v>0</v>
      </c>
      <c r="AF1887">
        <v>0</v>
      </c>
      <c r="AG1887">
        <f t="shared" si="191"/>
        <v>70.475728489715337</v>
      </c>
      <c r="AH1887">
        <f t="shared" si="188"/>
        <v>140.95145697943067</v>
      </c>
      <c r="AI1887">
        <f t="shared" si="192"/>
        <v>-50.951456979430674</v>
      </c>
      <c r="AJ1887">
        <f>(1/9.81)*(SQRT(9.81*2*Basic!$C$4)*SIN(RADIANS(AI1887))+(SQRT((SQRT(9.81*2*Basic!$C$4)*SIN(RADIANS(AI1887))*SQRT(9.81*2*Basic!$C$4)*SIN(RADIANS(AI1887)))-19.62*(-Basic!$C$3))))*SQRT(9.81*2*Basic!$C$4)*COS(RADIANS(AI1887))</f>
        <v>1.7247269296483811</v>
      </c>
    </row>
    <row r="1888" spans="6:36" x14ac:dyDescent="0.3">
      <c r="F1888" s="36">
        <f t="shared" si="189"/>
        <v>1.71683462801886</v>
      </c>
      <c r="G1888" s="36">
        <f>Tool!$D$10+('Trajectory Map'!F1888*SIN(RADIANS(90-2*DEGREES(ASIN($D$5/2000))))/COS(RADIANS(90-2*DEGREES(ASIN($D$5/2000))))-('Trajectory Map'!F1888*'Trajectory Map'!F1888/((Tool!$D$9-Tool!$D$10)*4*COS(RADIANS(90-2*DEGREES(ASIN($D$5/2000))))*COS(RADIANS(90-2*DEGREES(ASIN($D$5/2000)))))))</f>
        <v>4.0940946019676927</v>
      </c>
      <c r="AC1888">
        <f t="shared" si="193"/>
        <v>1886</v>
      </c>
      <c r="AD1888">
        <f t="shared" si="190"/>
        <v>665.58545657188154</v>
      </c>
      <c r="AE1888">
        <v>0</v>
      </c>
      <c r="AF1888">
        <v>0</v>
      </c>
      <c r="AG1888">
        <f t="shared" si="191"/>
        <v>70.561629337131663</v>
      </c>
      <c r="AH1888">
        <f t="shared" si="188"/>
        <v>141.12325867426333</v>
      </c>
      <c r="AI1888">
        <f t="shared" si="192"/>
        <v>-51.123258674263326</v>
      </c>
      <c r="AJ1888">
        <f>(1/9.81)*(SQRT(9.81*2*Basic!$C$4)*SIN(RADIANS(AI1888))+(SQRT((SQRT(9.81*2*Basic!$C$4)*SIN(RADIANS(AI1888))*SQRT(9.81*2*Basic!$C$4)*SIN(RADIANS(AI1888)))-19.62*(-Basic!$C$3))))*SQRT(9.81*2*Basic!$C$4)*COS(RADIANS(AI1888))</f>
        <v>1.71683462801886</v>
      </c>
    </row>
    <row r="1889" spans="6:36" x14ac:dyDescent="0.3">
      <c r="F1889" s="36">
        <f t="shared" si="189"/>
        <v>1.7089118353258268</v>
      </c>
      <c r="G1889" s="36">
        <f>Tool!$D$10+('Trajectory Map'!F1889*SIN(RADIANS(90-2*DEGREES(ASIN($D$5/2000))))/COS(RADIANS(90-2*DEGREES(ASIN($D$5/2000))))-('Trajectory Map'!F1889*'Trajectory Map'!F1889/((Tool!$D$9-Tool!$D$10)*4*COS(RADIANS(90-2*DEGREES(ASIN($D$5/2000))))*COS(RADIANS(90-2*DEGREES(ASIN($D$5/2000)))))))</f>
        <v>4.0986381023308667</v>
      </c>
      <c r="AC1889">
        <f t="shared" si="193"/>
        <v>1887</v>
      </c>
      <c r="AD1889">
        <f t="shared" si="190"/>
        <v>662.74504901960609</v>
      </c>
      <c r="AE1889">
        <v>0</v>
      </c>
      <c r="AF1889">
        <v>0</v>
      </c>
      <c r="AG1889">
        <f t="shared" si="191"/>
        <v>70.647896675640979</v>
      </c>
      <c r="AH1889">
        <f t="shared" si="188"/>
        <v>141.29579335128196</v>
      </c>
      <c r="AI1889">
        <f t="shared" si="192"/>
        <v>-51.295793351281958</v>
      </c>
      <c r="AJ1889">
        <f>(1/9.81)*(SQRT(9.81*2*Basic!$C$4)*SIN(RADIANS(AI1889))+(SQRT((SQRT(9.81*2*Basic!$C$4)*SIN(RADIANS(AI1889))*SQRT(9.81*2*Basic!$C$4)*SIN(RADIANS(AI1889)))-19.62*(-Basic!$C$3))))*SQRT(9.81*2*Basic!$C$4)*COS(RADIANS(AI1889))</f>
        <v>1.7089118353258268</v>
      </c>
    </row>
    <row r="1890" spans="6:36" x14ac:dyDescent="0.3">
      <c r="F1890" s="36">
        <f t="shared" si="189"/>
        <v>1.700958146940047</v>
      </c>
      <c r="G1890" s="36">
        <f>Tool!$D$10+('Trajectory Map'!F1890*SIN(RADIANS(90-2*DEGREES(ASIN($D$5/2000))))/COS(RADIANS(90-2*DEGREES(ASIN($D$5/2000))))-('Trajectory Map'!F1890*'Trajectory Map'!F1890/((Tool!$D$9-Tool!$D$10)*4*COS(RADIANS(90-2*DEGREES(ASIN($D$5/2000))))*COS(RADIANS(90-2*DEGREES(ASIN($D$5/2000)))))))</f>
        <v>4.10315289509776</v>
      </c>
      <c r="AC1890">
        <f t="shared" si="193"/>
        <v>1888</v>
      </c>
      <c r="AD1890">
        <f t="shared" si="190"/>
        <v>659.89090007364098</v>
      </c>
      <c r="AE1890">
        <v>0</v>
      </c>
      <c r="AF1890">
        <v>0</v>
      </c>
      <c r="AG1890">
        <f t="shared" si="191"/>
        <v>70.73453543460549</v>
      </c>
      <c r="AH1890">
        <f t="shared" si="188"/>
        <v>141.46907086921098</v>
      </c>
      <c r="AI1890">
        <f t="shared" si="192"/>
        <v>-51.469070869210981</v>
      </c>
      <c r="AJ1890">
        <f>(1/9.81)*(SQRT(9.81*2*Basic!$C$4)*SIN(RADIANS(AI1890))+(SQRT((SQRT(9.81*2*Basic!$C$4)*SIN(RADIANS(AI1890))*SQRT(9.81*2*Basic!$C$4)*SIN(RADIANS(AI1890)))-19.62*(-Basic!$C$3))))*SQRT(9.81*2*Basic!$C$4)*COS(RADIANS(AI1890))</f>
        <v>1.700958146940047</v>
      </c>
    </row>
    <row r="1891" spans="6:36" x14ac:dyDescent="0.3">
      <c r="F1891" s="36">
        <f t="shared" si="189"/>
        <v>1.6929731488396429</v>
      </c>
      <c r="G1891" s="36">
        <f>Tool!$D$10+('Trajectory Map'!F1891*SIN(RADIANS(90-2*DEGREES(ASIN($D$5/2000))))/COS(RADIANS(90-2*DEGREES(ASIN($D$5/2000))))-('Trajectory Map'!F1891*'Trajectory Map'!F1891/((Tool!$D$9-Tool!$D$10)*4*COS(RADIANS(90-2*DEGREES(ASIN($D$5/2000))))*COS(RADIANS(90-2*DEGREES(ASIN($D$5/2000)))))))</f>
        <v>4.1076386695760672</v>
      </c>
      <c r="AC1891">
        <f t="shared" si="193"/>
        <v>1889</v>
      </c>
      <c r="AD1891">
        <f t="shared" si="190"/>
        <v>657.02283065354743</v>
      </c>
      <c r="AE1891">
        <v>0</v>
      </c>
      <c r="AF1891">
        <v>0</v>
      </c>
      <c r="AG1891">
        <f t="shared" si="191"/>
        <v>70.821550653846828</v>
      </c>
      <c r="AH1891">
        <f t="shared" si="188"/>
        <v>141.64310130769366</v>
      </c>
      <c r="AI1891">
        <f t="shared" si="192"/>
        <v>-51.643101307693655</v>
      </c>
      <c r="AJ1891">
        <f>(1/9.81)*(SQRT(9.81*2*Basic!$C$4)*SIN(RADIANS(AI1891))+(SQRT((SQRT(9.81*2*Basic!$C$4)*SIN(RADIANS(AI1891))*SQRT(9.81*2*Basic!$C$4)*SIN(RADIANS(AI1891)))-19.62*(-Basic!$C$3))))*SQRT(9.81*2*Basic!$C$4)*COS(RADIANS(AI1891))</f>
        <v>1.6929731488396429</v>
      </c>
    </row>
    <row r="1892" spans="6:36" x14ac:dyDescent="0.3">
      <c r="F1892" s="36">
        <f t="shared" si="189"/>
        <v>1.6849564173120848</v>
      </c>
      <c r="G1892" s="36">
        <f>Tool!$D$10+('Trajectory Map'!F1892*SIN(RADIANS(90-2*DEGREES(ASIN($D$5/2000))))/COS(RADIANS(90-2*DEGREES(ASIN($D$5/2000))))-('Trajectory Map'!F1892*'Trajectory Map'!F1892/((Tool!$D$9-Tool!$D$10)*4*COS(RADIANS(90-2*DEGREES(ASIN($D$5/2000))))*COS(RADIANS(90-2*DEGREES(ASIN($D$5/2000)))))))</f>
        <v>4.112095108564918</v>
      </c>
      <c r="AC1892">
        <f t="shared" si="193"/>
        <v>1890</v>
      </c>
      <c r="AD1892">
        <f t="shared" si="190"/>
        <v>654.14065765705163</v>
      </c>
      <c r="AE1892">
        <v>0</v>
      </c>
      <c r="AF1892">
        <v>0</v>
      </c>
      <c r="AG1892">
        <f t="shared" si="191"/>
        <v>70.908947487139628</v>
      </c>
      <c r="AH1892">
        <f t="shared" si="188"/>
        <v>141.81789497427926</v>
      </c>
      <c r="AI1892">
        <f t="shared" si="192"/>
        <v>-51.817894974279255</v>
      </c>
      <c r="AJ1892">
        <f>(1/9.81)*(SQRT(9.81*2*Basic!$C$4)*SIN(RADIANS(AI1892))+(SQRT((SQRT(9.81*2*Basic!$C$4)*SIN(RADIANS(AI1892))*SQRT(9.81*2*Basic!$C$4)*SIN(RADIANS(AI1892)))-19.62*(-Basic!$C$3))))*SQRT(9.81*2*Basic!$C$4)*COS(RADIANS(AI1892))</f>
        <v>1.6849564173120848</v>
      </c>
    </row>
    <row r="1893" spans="6:36" x14ac:dyDescent="0.3">
      <c r="F1893" s="36">
        <f t="shared" si="189"/>
        <v>1.6769075186438853</v>
      </c>
      <c r="G1893" s="36">
        <f>Tool!$D$10+('Trajectory Map'!F1893*SIN(RADIANS(90-2*DEGREES(ASIN($D$5/2000))))/COS(RADIANS(90-2*DEGREES(ASIN($D$5/2000))))-('Trajectory Map'!F1893*'Trajectory Map'!F1893/((Tool!$D$9-Tool!$D$10)*4*COS(RADIANS(90-2*DEGREES(ASIN($D$5/2000))))*COS(RADIANS(90-2*DEGREES(ASIN($D$5/2000)))))))</f>
        <v>4.1165218881419205</v>
      </c>
      <c r="AC1893">
        <f t="shared" si="193"/>
        <v>1891</v>
      </c>
      <c r="AD1893">
        <f t="shared" si="190"/>
        <v>651.24419383208328</v>
      </c>
      <c r="AE1893">
        <v>0</v>
      </c>
      <c r="AF1893">
        <v>0</v>
      </c>
      <c r="AG1893">
        <f t="shared" si="191"/>
        <v>70.996731205848846</v>
      </c>
      <c r="AH1893">
        <f t="shared" si="188"/>
        <v>141.99346241169769</v>
      </c>
      <c r="AI1893">
        <f t="shared" si="192"/>
        <v>-51.993462411697692</v>
      </c>
      <c r="AJ1893">
        <f>(1/9.81)*(SQRT(9.81*2*Basic!$C$4)*SIN(RADIANS(AI1893))+(SQRT((SQRT(9.81*2*Basic!$C$4)*SIN(RADIANS(AI1893))*SQRT(9.81*2*Basic!$C$4)*SIN(RADIANS(AI1893)))-19.62*(-Basic!$C$3))))*SQRT(9.81*2*Basic!$C$4)*COS(RADIANS(AI1893))</f>
        <v>1.6769075186438853</v>
      </c>
    </row>
    <row r="1894" spans="6:36" x14ac:dyDescent="0.3">
      <c r="F1894" s="36">
        <f t="shared" si="189"/>
        <v>1.6688260087974618</v>
      </c>
      <c r="G1894" s="36">
        <f>Tool!$D$10+('Trajectory Map'!F1894*SIN(RADIANS(90-2*DEGREES(ASIN($D$5/2000))))/COS(RADIANS(90-2*DEGREES(ASIN($D$5/2000))))-('Trajectory Map'!F1894*'Trajectory Map'!F1894/((Tool!$D$9-Tool!$D$10)*4*COS(RADIANS(90-2*DEGREES(ASIN($D$5/2000))))*COS(RADIANS(90-2*DEGREES(ASIN($D$5/2000)))))))</f>
        <v>4.1209186774413302</v>
      </c>
      <c r="AC1894">
        <f t="shared" si="193"/>
        <v>1892</v>
      </c>
      <c r="AD1894">
        <f t="shared" si="190"/>
        <v>648.33324764352471</v>
      </c>
      <c r="AE1894">
        <v>0</v>
      </c>
      <c r="AF1894">
        <v>0</v>
      </c>
      <c r="AG1894">
        <f t="shared" si="191"/>
        <v>71.084907202717076</v>
      </c>
      <c r="AH1894">
        <f t="shared" si="188"/>
        <v>142.16981440543415</v>
      </c>
      <c r="AI1894">
        <f t="shared" si="192"/>
        <v>-52.169814405434153</v>
      </c>
      <c r="AJ1894">
        <f>(1/9.81)*(SQRT(9.81*2*Basic!$C$4)*SIN(RADIANS(AI1894))+(SQRT((SQRT(9.81*2*Basic!$C$4)*SIN(RADIANS(AI1894))*SQRT(9.81*2*Basic!$C$4)*SIN(RADIANS(AI1894)))-19.62*(-Basic!$C$3))))*SQRT(9.81*2*Basic!$C$4)*COS(RADIANS(AI1894))</f>
        <v>1.6688260087974618</v>
      </c>
    </row>
    <row r="1895" spans="6:36" x14ac:dyDescent="0.3">
      <c r="F1895" s="36">
        <f t="shared" si="189"/>
        <v>1.6607114330744184</v>
      </c>
      <c r="G1895" s="36">
        <f>Tool!$D$10+('Trajectory Map'!F1895*SIN(RADIANS(90-2*DEGREES(ASIN($D$5/2000))))/COS(RADIANS(90-2*DEGREES(ASIN($D$5/2000))))-('Trajectory Map'!F1895*'Trajectory Map'!F1895/((Tool!$D$9-Tool!$D$10)*4*COS(RADIANS(90-2*DEGREES(ASIN($D$5/2000))))*COS(RADIANS(90-2*DEGREES(ASIN($D$5/2000)))))))</f>
        <v>4.1252851384229601</v>
      </c>
      <c r="AC1895">
        <f t="shared" si="193"/>
        <v>1893</v>
      </c>
      <c r="AD1895">
        <f t="shared" si="190"/>
        <v>645.40762313440337</v>
      </c>
      <c r="AE1895">
        <v>0</v>
      </c>
      <c r="AF1895">
        <v>0</v>
      </c>
      <c r="AG1895">
        <f t="shared" si="191"/>
        <v>71.173480995810706</v>
      </c>
      <c r="AH1895">
        <f t="shared" si="188"/>
        <v>142.34696199162141</v>
      </c>
      <c r="AI1895">
        <f t="shared" si="192"/>
        <v>-52.346961991621413</v>
      </c>
      <c r="AJ1895">
        <f>(1/9.81)*(SQRT(9.81*2*Basic!$C$4)*SIN(RADIANS(AI1895))+(SQRT((SQRT(9.81*2*Basic!$C$4)*SIN(RADIANS(AI1895))*SQRT(9.81*2*Basic!$C$4)*SIN(RADIANS(AI1895)))-19.62*(-Basic!$C$3))))*SQRT(9.81*2*Basic!$C$4)*COS(RADIANS(AI1895))</f>
        <v>1.6607114330744184</v>
      </c>
    </row>
    <row r="1896" spans="6:36" x14ac:dyDescent="0.3">
      <c r="F1896" s="36">
        <f t="shared" si="189"/>
        <v>1.6525633257646137</v>
      </c>
      <c r="G1896" s="36">
        <f>Tool!$D$10+('Trajectory Map'!F1896*SIN(RADIANS(90-2*DEGREES(ASIN($D$5/2000))))/COS(RADIANS(90-2*DEGREES(ASIN($D$5/2000))))-('Trajectory Map'!F1896*'Trajectory Map'!F1896/((Tool!$D$9-Tool!$D$10)*4*COS(RADIANS(90-2*DEGREES(ASIN($D$5/2000))))*COS(RADIANS(90-2*DEGREES(ASIN($D$5/2000)))))))</f>
        <v>4.1296209256313112</v>
      </c>
      <c r="AC1896">
        <f t="shared" si="193"/>
        <v>1894</v>
      </c>
      <c r="AD1896">
        <f t="shared" si="190"/>
        <v>642.46711978123835</v>
      </c>
      <c r="AE1896">
        <v>0</v>
      </c>
      <c r="AF1896">
        <v>0</v>
      </c>
      <c r="AG1896">
        <f t="shared" si="191"/>
        <v>71.262458232632099</v>
      </c>
      <c r="AH1896">
        <f t="shared" si="188"/>
        <v>142.5249164652642</v>
      </c>
      <c r="AI1896">
        <f t="shared" si="192"/>
        <v>-52.524916465264198</v>
      </c>
      <c r="AJ1896">
        <f>(1/9.81)*(SQRT(9.81*2*Basic!$C$4)*SIN(RADIANS(AI1896))+(SQRT((SQRT(9.81*2*Basic!$C$4)*SIN(RADIANS(AI1896))*SQRT(9.81*2*Basic!$C$4)*SIN(RADIANS(AI1896)))-19.62*(-Basic!$C$3))))*SQRT(9.81*2*Basic!$C$4)*COS(RADIANS(AI1896))</f>
        <v>1.6525633257646137</v>
      </c>
    </row>
    <row r="1897" spans="6:36" x14ac:dyDescent="0.3">
      <c r="F1897" s="36">
        <f t="shared" si="189"/>
        <v>1.6443812097802479</v>
      </c>
      <c r="G1897" s="36">
        <f>Tool!$D$10+('Trajectory Map'!F1897*SIN(RADIANS(90-2*DEGREES(ASIN($D$5/2000))))/COS(RADIANS(90-2*DEGREES(ASIN($D$5/2000))))-('Trajectory Map'!F1897*'Trajectory Map'!F1897/((Tool!$D$9-Tool!$D$10)*4*COS(RADIANS(90-2*DEGREES(ASIN($D$5/2000))))*COS(RADIANS(90-2*DEGREES(ASIN($D$5/2000)))))))</f>
        <v>4.1339256859444218</v>
      </c>
      <c r="AC1897">
        <f t="shared" si="193"/>
        <v>1895</v>
      </c>
      <c r="AD1897">
        <f t="shared" si="190"/>
        <v>639.5115323432409</v>
      </c>
      <c r="AE1897">
        <v>0</v>
      </c>
      <c r="AF1897">
        <v>0</v>
      </c>
      <c r="AG1897">
        <f t="shared" si="191"/>
        <v>71.351844694407021</v>
      </c>
      <c r="AH1897">
        <f t="shared" si="188"/>
        <v>142.70368938881404</v>
      </c>
      <c r="AI1897">
        <f t="shared" si="192"/>
        <v>-52.703689388814041</v>
      </c>
      <c r="AJ1897">
        <f>(1/9.81)*(SQRT(9.81*2*Basic!$C$4)*SIN(RADIANS(AI1897))+(SQRT((SQRT(9.81*2*Basic!$C$4)*SIN(RADIANS(AI1897))*SQRT(9.81*2*Basic!$C$4)*SIN(RADIANS(AI1897)))-19.62*(-Basic!$C$3))))*SQRT(9.81*2*Basic!$C$4)*COS(RADIANS(AI1897))</f>
        <v>1.6443812097802479</v>
      </c>
    </row>
    <row r="1898" spans="6:36" x14ac:dyDescent="0.3">
      <c r="F1898" s="36">
        <f t="shared" si="189"/>
        <v>1.6361645962741838</v>
      </c>
      <c r="G1898" s="36">
        <f>Tool!$D$10+('Trajectory Map'!F1898*SIN(RADIANS(90-2*DEGREES(ASIN($D$5/2000))))/COS(RADIANS(90-2*DEGREES(ASIN($D$5/2000))))-('Trajectory Map'!F1898*'Trajectory Map'!F1898/((Tool!$D$9-Tool!$D$10)*4*COS(RADIANS(90-2*DEGREES(ASIN($D$5/2000))))*COS(RADIANS(90-2*DEGREES(ASIN($D$5/2000)))))))</f>
        <v>4.1381990583119066</v>
      </c>
      <c r="AC1898">
        <f t="shared" si="193"/>
        <v>1896</v>
      </c>
      <c r="AD1898">
        <f t="shared" si="190"/>
        <v>636.54065070504339</v>
      </c>
      <c r="AE1898">
        <v>0</v>
      </c>
      <c r="AF1898">
        <v>0</v>
      </c>
      <c r="AG1898">
        <f t="shared" si="191"/>
        <v>71.441646300556258</v>
      </c>
      <c r="AH1898">
        <f t="shared" si="188"/>
        <v>142.88329260111252</v>
      </c>
      <c r="AI1898">
        <f t="shared" si="192"/>
        <v>-52.883292601112515</v>
      </c>
      <c r="AJ1898">
        <f>(1/9.81)*(SQRT(9.81*2*Basic!$C$4)*SIN(RADIANS(AI1898))+(SQRT((SQRT(9.81*2*Basic!$C$4)*SIN(RADIANS(AI1898))*SQRT(9.81*2*Basic!$C$4)*SIN(RADIANS(AI1898)))-19.62*(-Basic!$C$3))))*SQRT(9.81*2*Basic!$C$4)*COS(RADIANS(AI1898))</f>
        <v>1.6361645962741838</v>
      </c>
    </row>
    <row r="1899" spans="6:36" x14ac:dyDescent="0.3">
      <c r="F1899" s="36">
        <f t="shared" si="189"/>
        <v>1.627912984241648</v>
      </c>
      <c r="G1899" s="36">
        <f>Tool!$D$10+('Trajectory Map'!F1899*SIN(RADIANS(90-2*DEGREES(ASIN($D$5/2000))))/COS(RADIANS(90-2*DEGREES(ASIN($D$5/2000))))-('Trajectory Map'!F1899*'Trajectory Map'!F1899/((Tool!$D$9-Tool!$D$10)*4*COS(RADIANS(90-2*DEGREES(ASIN($D$5/2000))))*COS(RADIANS(90-2*DEGREES(ASIN($D$5/2000)))))))</f>
        <v>4.1424406734816008</v>
      </c>
      <c r="AC1899">
        <f t="shared" si="193"/>
        <v>1897</v>
      </c>
      <c r="AD1899">
        <f t="shared" si="190"/>
        <v>633.55425971261525</v>
      </c>
      <c r="AE1899">
        <v>0</v>
      </c>
      <c r="AF1899">
        <v>0</v>
      </c>
      <c r="AG1899">
        <f t="shared" si="191"/>
        <v>71.531869113361424</v>
      </c>
      <c r="AH1899">
        <f t="shared" si="188"/>
        <v>143.06373822672285</v>
      </c>
      <c r="AI1899">
        <f t="shared" si="192"/>
        <v>-53.063738226722847</v>
      </c>
      <c r="AJ1899">
        <f>(1/9.81)*(SQRT(9.81*2*Basic!$C$4)*SIN(RADIANS(AI1899))+(SQRT((SQRT(9.81*2*Basic!$C$4)*SIN(RADIANS(AI1899))*SQRT(9.81*2*Basic!$C$4)*SIN(RADIANS(AI1899)))-19.62*(-Basic!$C$3))))*SQRT(9.81*2*Basic!$C$4)*COS(RADIANS(AI1899))</f>
        <v>1.627912984241648</v>
      </c>
    </row>
    <row r="1900" spans="6:36" x14ac:dyDescent="0.3">
      <c r="F1900" s="36">
        <f t="shared" si="189"/>
        <v>1.619625860104466</v>
      </c>
      <c r="G1900" s="36">
        <f>Tool!$D$10+('Trajectory Map'!F1900*SIN(RADIANS(90-2*DEGREES(ASIN($D$5/2000))))/COS(RADIANS(90-2*DEGREES(ASIN($D$5/2000))))-('Trajectory Map'!F1900*'Trajectory Map'!F1900/((Tool!$D$9-Tool!$D$10)*4*COS(RADIANS(90-2*DEGREES(ASIN($D$5/2000))))*COS(RADIANS(90-2*DEGREES(ASIN($D$5/2000)))))))</f>
        <v>4.146650153714198</v>
      </c>
      <c r="AC1900">
        <f t="shared" si="193"/>
        <v>1898</v>
      </c>
      <c r="AD1900">
        <f t="shared" si="190"/>
        <v>630.55213900200192</v>
      </c>
      <c r="AE1900">
        <v>0</v>
      </c>
      <c r="AF1900">
        <v>0</v>
      </c>
      <c r="AG1900">
        <f t="shared" si="191"/>
        <v>71.62251934283502</v>
      </c>
      <c r="AH1900">
        <f t="shared" si="188"/>
        <v>143.24503868567004</v>
      </c>
      <c r="AI1900">
        <f t="shared" si="192"/>
        <v>-53.245038685670039</v>
      </c>
      <c r="AJ1900">
        <f>(1/9.81)*(SQRT(9.81*2*Basic!$C$4)*SIN(RADIANS(AI1900))+(SQRT((SQRT(9.81*2*Basic!$C$4)*SIN(RADIANS(AI1900))*SQRT(9.81*2*Basic!$C$4)*SIN(RADIANS(AI1900)))-19.62*(-Basic!$C$3))))*SQRT(9.81*2*Basic!$C$4)*COS(RADIANS(AI1900))</f>
        <v>1.619625860104466</v>
      </c>
    </row>
    <row r="1901" spans="6:36" x14ac:dyDescent="0.3">
      <c r="F1901" s="36">
        <f t="shared" si="189"/>
        <v>1.6113026972768227</v>
      </c>
      <c r="G1901" s="36">
        <f>Tool!$D$10+('Trajectory Map'!F1901*SIN(RADIANS(90-2*DEGREES(ASIN($D$5/2000))))/COS(RADIANS(90-2*DEGREES(ASIN($D$5/2000))))-('Trajectory Map'!F1901*'Trajectory Map'!F1901/((Tool!$D$9-Tool!$D$10)*4*COS(RADIANS(90-2*DEGREES(ASIN($D$5/2000))))*COS(RADIANS(90-2*DEGREES(ASIN($D$5/2000)))))))</f>
        <v>4.1508271124852412</v>
      </c>
      <c r="AC1901">
        <f t="shared" si="193"/>
        <v>1899</v>
      </c>
      <c r="AD1901">
        <f t="shared" si="190"/>
        <v>627.53406282049741</v>
      </c>
      <c r="AE1901">
        <v>0</v>
      </c>
      <c r="AF1901">
        <v>0</v>
      </c>
      <c r="AG1901">
        <f t="shared" si="191"/>
        <v>71.713603351806128</v>
      </c>
      <c r="AH1901">
        <f t="shared" si="188"/>
        <v>143.42720670361226</v>
      </c>
      <c r="AI1901">
        <f t="shared" si="192"/>
        <v>-53.427206703612256</v>
      </c>
      <c r="AJ1901">
        <f>(1/9.81)*(SQRT(9.81*2*Basic!$C$4)*SIN(RADIANS(AI1901))+(SQRT((SQRT(9.81*2*Basic!$C$4)*SIN(RADIANS(AI1901))*SQRT(9.81*2*Basic!$C$4)*SIN(RADIANS(AI1901)))-19.62*(-Basic!$C$3))))*SQRT(9.81*2*Basic!$C$4)*COS(RADIANS(AI1901))</f>
        <v>1.6113026972768227</v>
      </c>
    </row>
    <row r="1902" spans="6:36" x14ac:dyDescent="0.3">
      <c r="F1902" s="36">
        <f t="shared" si="189"/>
        <v>1.6029429557116073</v>
      </c>
      <c r="G1902" s="36">
        <f>Tool!$D$10+('Trajectory Map'!F1902*SIN(RADIANS(90-2*DEGREES(ASIN($D$5/2000))))/COS(RADIANS(90-2*DEGREES(ASIN($D$5/2000))))-('Trajectory Map'!F1902*'Trajectory Map'!F1902/((Tool!$D$9-Tool!$D$10)*4*COS(RADIANS(90-2*DEGREES(ASIN($D$5/2000))))*COS(RADIANS(90-2*DEGREES(ASIN($D$5/2000)))))))</f>
        <v>4.1549711541737562</v>
      </c>
      <c r="AC1902">
        <f t="shared" si="193"/>
        <v>1900</v>
      </c>
      <c r="AD1902">
        <f t="shared" si="190"/>
        <v>624.49979983983985</v>
      </c>
      <c r="AE1902">
        <v>0</v>
      </c>
      <c r="AF1902">
        <v>0</v>
      </c>
      <c r="AG1902">
        <f t="shared" si="191"/>
        <v>71.805127661233215</v>
      </c>
      <c r="AH1902">
        <f t="shared" si="188"/>
        <v>143.61025532246643</v>
      </c>
      <c r="AI1902">
        <f t="shared" si="192"/>
        <v>-53.610255322466429</v>
      </c>
      <c r="AJ1902">
        <f>(1/9.81)*(SQRT(9.81*2*Basic!$C$4)*SIN(RADIANS(AI1902))+(SQRT((SQRT(9.81*2*Basic!$C$4)*SIN(RADIANS(AI1902))*SQRT(9.81*2*Basic!$C$4)*SIN(RADIANS(AI1902)))-19.62*(-Basic!$C$3))))*SQRT(9.81*2*Basic!$C$4)*COS(RADIANS(AI1902))</f>
        <v>1.6029429557116073</v>
      </c>
    </row>
    <row r="1903" spans="6:36" x14ac:dyDescent="0.3">
      <c r="F1903" s="36">
        <f t="shared" si="189"/>
        <v>1.5945460814261914</v>
      </c>
      <c r="G1903" s="36">
        <f>Tool!$D$10+('Trajectory Map'!F1903*SIN(RADIANS(90-2*DEGREES(ASIN($D$5/2000))))/COS(RADIANS(90-2*DEGREES(ASIN($D$5/2000))))-('Trajectory Map'!F1903*'Trajectory Map'!F1903/((Tool!$D$9-Tool!$D$10)*4*COS(RADIANS(90-2*DEGREES(ASIN($D$5/2000))))*COS(RADIANS(90-2*DEGREES(ASIN($D$5/2000)))))))</f>
        <v>4.1590818737368256</v>
      </c>
      <c r="AC1903">
        <f t="shared" si="193"/>
        <v>1901</v>
      </c>
      <c r="AD1903">
        <f t="shared" si="190"/>
        <v>621.44911296098894</v>
      </c>
      <c r="AE1903">
        <v>0</v>
      </c>
      <c r="AF1903">
        <v>0</v>
      </c>
      <c r="AG1903">
        <f t="shared" si="191"/>
        <v>71.897098955756988</v>
      </c>
      <c r="AH1903">
        <f t="shared" si="188"/>
        <v>143.79419791151398</v>
      </c>
      <c r="AI1903">
        <f t="shared" si="192"/>
        <v>-53.794197911513976</v>
      </c>
      <c r="AJ1903">
        <f>(1/9.81)*(SQRT(9.81*2*Basic!$C$4)*SIN(RADIANS(AI1903))+(SQRT((SQRT(9.81*2*Basic!$C$4)*SIN(RADIANS(AI1903))*SQRT(9.81*2*Basic!$C$4)*SIN(RADIANS(AI1903)))-19.62*(-Basic!$C$3))))*SQRT(9.81*2*Basic!$C$4)*COS(RADIANS(AI1903))</f>
        <v>1.5945460814261914</v>
      </c>
    </row>
    <row r="1904" spans="6:36" x14ac:dyDescent="0.3">
      <c r="F1904" s="36">
        <f t="shared" si="189"/>
        <v>1.5861115060065822</v>
      </c>
      <c r="G1904" s="36">
        <f>Tool!$D$10+('Trajectory Map'!F1904*SIN(RADIANS(90-2*DEGREES(ASIN($D$5/2000))))/COS(RADIANS(90-2*DEGREES(ASIN($D$5/2000))))-('Trajectory Map'!F1904*'Trajectory Map'!F1904/((Tool!$D$9-Tool!$D$10)*4*COS(RADIANS(90-2*DEGREES(ASIN($D$5/2000))))*COS(RADIANS(90-2*DEGREES(ASIN($D$5/2000)))))))</f>
        <v>4.163158856369261</v>
      </c>
      <c r="AC1904">
        <f t="shared" si="193"/>
        <v>1902</v>
      </c>
      <c r="AD1904">
        <f t="shared" si="190"/>
        <v>618.3817591100177</v>
      </c>
      <c r="AE1904">
        <v>0</v>
      </c>
      <c r="AF1904">
        <v>0</v>
      </c>
      <c r="AG1904">
        <f t="shared" si="191"/>
        <v>71.989524089505977</v>
      </c>
      <c r="AH1904">
        <f t="shared" si="188"/>
        <v>143.97904817901195</v>
      </c>
      <c r="AI1904">
        <f t="shared" si="192"/>
        <v>-53.979048179011954</v>
      </c>
      <c r="AJ1904">
        <f>(1/9.81)*(SQRT(9.81*2*Basic!$C$4)*SIN(RADIANS(AI1904))+(SQRT((SQRT(9.81*2*Basic!$C$4)*SIN(RADIANS(AI1904))*SQRT(9.81*2*Basic!$C$4)*SIN(RADIANS(AI1904)))-19.62*(-Basic!$C$3))))*SQRT(9.81*2*Basic!$C$4)*COS(RADIANS(AI1904))</f>
        <v>1.5861115060065822</v>
      </c>
    </row>
    <row r="1905" spans="6:36" x14ac:dyDescent="0.3">
      <c r="F1905" s="36">
        <f t="shared" si="189"/>
        <v>1.5776386460886349</v>
      </c>
      <c r="G1905" s="36">
        <f>Tool!$D$10+('Trajectory Map'!F1905*SIN(RADIANS(90-2*DEGREES(ASIN($D$5/2000))))/COS(RADIANS(90-2*DEGREES(ASIN($D$5/2000))))-('Trajectory Map'!F1905*'Trajectory Map'!F1905/((Tool!$D$9-Tool!$D$10)*4*COS(RADIANS(90-2*DEGREES(ASIN($D$5/2000))))*COS(RADIANS(90-2*DEGREES(ASIN($D$5/2000)))))))</f>
        <v>4.1672016771476077</v>
      </c>
      <c r="AC1905">
        <f t="shared" si="193"/>
        <v>1903</v>
      </c>
      <c r="AD1905">
        <f t="shared" si="190"/>
        <v>615.29748902461813</v>
      </c>
      <c r="AE1905">
        <v>0</v>
      </c>
      <c r="AF1905">
        <v>0</v>
      </c>
      <c r="AG1905">
        <f t="shared" si="191"/>
        <v>72.082410092170093</v>
      </c>
      <c r="AH1905">
        <f t="shared" si="188"/>
        <v>144.16482018434019</v>
      </c>
      <c r="AI1905">
        <f t="shared" si="192"/>
        <v>-54.164820184340186</v>
      </c>
      <c r="AJ1905">
        <f>(1/9.81)*(SQRT(9.81*2*Basic!$C$4)*SIN(RADIANS(AI1905))+(SQRT((SQRT(9.81*2*Basic!$C$4)*SIN(RADIANS(AI1905))*SQRT(9.81*2*Basic!$C$4)*SIN(RADIANS(AI1905)))-19.62*(-Basic!$C$3))))*SQRT(9.81*2*Basic!$C$4)*COS(RADIANS(AI1905))</f>
        <v>1.5776386460886349</v>
      </c>
    </row>
    <row r="1906" spans="6:36" x14ac:dyDescent="0.3">
      <c r="F1906" s="36">
        <f t="shared" si="189"/>
        <v>1.5691269028151167</v>
      </c>
      <c r="G1906" s="36">
        <f>Tool!$D$10+('Trajectory Map'!F1906*SIN(RADIANS(90-2*DEGREES(ASIN($D$5/2000))))/COS(RADIANS(90-2*DEGREES(ASIN($D$5/2000))))-('Trajectory Map'!F1906*'Trajectory Map'!F1906/((Tool!$D$9-Tool!$D$10)*4*COS(RADIANS(90-2*DEGREES(ASIN($D$5/2000))))*COS(RADIANS(90-2*DEGREES(ASIN($D$5/2000)))))))</f>
        <v>4.1712099006575141</v>
      </c>
      <c r="AC1906">
        <f t="shared" si="193"/>
        <v>1904</v>
      </c>
      <c r="AD1906">
        <f t="shared" si="190"/>
        <v>612.19604703068774</v>
      </c>
      <c r="AE1906">
        <v>0</v>
      </c>
      <c r="AF1906">
        <v>0</v>
      </c>
      <c r="AG1906">
        <f t="shared" si="191"/>
        <v>72.175764175356178</v>
      </c>
      <c r="AH1906">
        <f t="shared" si="188"/>
        <v>144.35152835071236</v>
      </c>
      <c r="AI1906">
        <f t="shared" si="192"/>
        <v>-54.351528350712357</v>
      </c>
      <c r="AJ1906">
        <f>(1/9.81)*(SQRT(9.81*2*Basic!$C$4)*SIN(RADIANS(AI1906))+(SQRT((SQRT(9.81*2*Basic!$C$4)*SIN(RADIANS(AI1906))*SQRT(9.81*2*Basic!$C$4)*SIN(RADIANS(AI1906)))-19.62*(-Basic!$C$3))))*SQRT(9.81*2*Basic!$C$4)*COS(RADIANS(AI1906))</f>
        <v>1.5691269028151167</v>
      </c>
    </row>
    <row r="1907" spans="6:36" x14ac:dyDescent="0.3">
      <c r="F1907" s="36">
        <f t="shared" si="189"/>
        <v>1.5605756612671378</v>
      </c>
      <c r="G1907" s="36">
        <f>Tool!$D$10+('Trajectory Map'!F1907*SIN(RADIANS(90-2*DEGREES(ASIN($D$5/2000))))/COS(RADIANS(90-2*DEGREES(ASIN($D$5/2000))))-('Trajectory Map'!F1907*'Trajectory Map'!F1907/((Tool!$D$9-Tool!$D$10)*4*COS(RADIANS(90-2*DEGREES(ASIN($D$5/2000))))*COS(RADIANS(90-2*DEGREES(ASIN($D$5/2000)))))))</f>
        <v>4.1751830806035715</v>
      </c>
      <c r="AC1907">
        <f t="shared" si="193"/>
        <v>1905</v>
      </c>
      <c r="AD1907">
        <f t="shared" si="190"/>
        <v>609.07717080842883</v>
      </c>
      <c r="AE1907">
        <v>0</v>
      </c>
      <c r="AF1907">
        <v>0</v>
      </c>
      <c r="AG1907">
        <f t="shared" si="191"/>
        <v>72.269593739242922</v>
      </c>
      <c r="AH1907">
        <f t="shared" si="188"/>
        <v>144.53918747848584</v>
      </c>
      <c r="AI1907">
        <f t="shared" si="192"/>
        <v>-54.539187478485843</v>
      </c>
      <c r="AJ1907">
        <f>(1/9.81)*(SQRT(9.81*2*Basic!$C$4)*SIN(RADIANS(AI1907))+(SQRT((SQRT(9.81*2*Basic!$C$4)*SIN(RADIANS(AI1907))*SQRT(9.81*2*Basic!$C$4)*SIN(RADIANS(AI1907)))-19.62*(-Basic!$C$3))))*SQRT(9.81*2*Basic!$C$4)*COS(RADIANS(AI1907))</f>
        <v>1.5605756612671378</v>
      </c>
    </row>
    <row r="1908" spans="6:36" x14ac:dyDescent="0.3">
      <c r="F1908" s="36">
        <f t="shared" si="189"/>
        <v>1.5519842898685428</v>
      </c>
      <c r="G1908" s="36">
        <f>Tool!$D$10+('Trajectory Map'!F1908*SIN(RADIANS(90-2*DEGREES(ASIN($D$5/2000))))/COS(RADIANS(90-2*DEGREES(ASIN($D$5/2000))))-('Trajectory Map'!F1908*'Trajectory Map'!F1908/((Tool!$D$9-Tool!$D$10)*4*COS(RADIANS(90-2*DEGREES(ASIN($D$5/2000))))*COS(RADIANS(90-2*DEGREES(ASIN($D$5/2000)))))))</f>
        <v>4.1791207594005577</v>
      </c>
      <c r="AC1908">
        <f t="shared" si="193"/>
        <v>1906</v>
      </c>
      <c r="AD1908">
        <f t="shared" si="190"/>
        <v>605.94059114735001</v>
      </c>
      <c r="AE1908">
        <v>0</v>
      </c>
      <c r="AF1908">
        <v>0</v>
      </c>
      <c r="AG1908">
        <f t="shared" si="191"/>
        <v>72.363906379551622</v>
      </c>
      <c r="AH1908">
        <f t="shared" si="188"/>
        <v>144.72781275910324</v>
      </c>
      <c r="AI1908">
        <f t="shared" si="192"/>
        <v>-54.727812759103244</v>
      </c>
      <c r="AJ1908">
        <f>(1/9.81)*(SQRT(9.81*2*Basic!$C$4)*SIN(RADIANS(AI1908))+(SQRT((SQRT(9.81*2*Basic!$C$4)*SIN(RADIANS(AI1908))*SQRT(9.81*2*Basic!$C$4)*SIN(RADIANS(AI1908)))-19.62*(-Basic!$C$3))))*SQRT(9.81*2*Basic!$C$4)*COS(RADIANS(AI1908))</f>
        <v>1.5519842898685428</v>
      </c>
    </row>
    <row r="1909" spans="6:36" x14ac:dyDescent="0.3">
      <c r="F1909" s="36">
        <f t="shared" si="189"/>
        <v>1.5433521397616035</v>
      </c>
      <c r="G1909" s="36">
        <f>Tool!$D$10+('Trajectory Map'!F1909*SIN(RADIANS(90-2*DEGREES(ASIN($D$5/2000))))/COS(RADIANS(90-2*DEGREES(ASIN($D$5/2000))))-('Trajectory Map'!F1909*'Trajectory Map'!F1909/((Tool!$D$9-Tool!$D$10)*4*COS(RADIANS(90-2*DEGREES(ASIN($D$5/2000))))*COS(RADIANS(90-2*DEGREES(ASIN($D$5/2000)))))))</f>
        <v>4.1830224677450296</v>
      </c>
      <c r="AC1909">
        <f t="shared" si="193"/>
        <v>1907</v>
      </c>
      <c r="AD1909">
        <f t="shared" si="190"/>
        <v>602.78603168952077</v>
      </c>
      <c r="AE1909">
        <v>0</v>
      </c>
      <c r="AF1909">
        <v>0</v>
      </c>
      <c r="AG1909">
        <f t="shared" si="191"/>
        <v>72.458709894851921</v>
      </c>
      <c r="AH1909">
        <f t="shared" si="188"/>
        <v>144.91741978970384</v>
      </c>
      <c r="AI1909">
        <f t="shared" si="192"/>
        <v>-54.917419789703843</v>
      </c>
      <c r="AJ1909">
        <f>(1/9.81)*(SQRT(9.81*2*Basic!$C$4)*SIN(RADIANS(AI1909))+(SQRT((SQRT(9.81*2*Basic!$C$4)*SIN(RADIANS(AI1909))*SQRT(9.81*2*Basic!$C$4)*SIN(RADIANS(AI1909)))-19.62*(-Basic!$C$3))))*SQRT(9.81*2*Basic!$C$4)*COS(RADIANS(AI1909))</f>
        <v>1.5433521397616035</v>
      </c>
    </row>
    <row r="1910" spans="6:36" x14ac:dyDescent="0.3">
      <c r="F1910" s="36">
        <f t="shared" si="189"/>
        <v>1.5346785441523663</v>
      </c>
      <c r="G1910" s="36">
        <f>Tool!$D$10+('Trajectory Map'!F1910*SIN(RADIANS(90-2*DEGREES(ASIN($D$5/2000))))/COS(RADIANS(90-2*DEGREES(ASIN($D$5/2000))))-('Trajectory Map'!F1910*'Trajectory Map'!F1910/((Tool!$D$9-Tool!$D$10)*4*COS(RADIANS(90-2*DEGREES(ASIN($D$5/2000))))*COS(RADIANS(90-2*DEGREES(ASIN($D$5/2000)))))))</f>
        <v>4.1868877241660618</v>
      </c>
      <c r="AC1910">
        <f t="shared" si="193"/>
        <v>1908</v>
      </c>
      <c r="AD1910">
        <f t="shared" si="190"/>
        <v>599.61320866038295</v>
      </c>
      <c r="AE1910">
        <v>0</v>
      </c>
      <c r="AF1910">
        <v>0</v>
      </c>
      <c r="AG1910">
        <f t="shared" si="191"/>
        <v>72.554012294221991</v>
      </c>
      <c r="AH1910">
        <f t="shared" si="188"/>
        <v>145.10802458844398</v>
      </c>
      <c r="AI1910">
        <f t="shared" si="192"/>
        <v>-55.108024588443982</v>
      </c>
      <c r="AJ1910">
        <f>(1/9.81)*(SQRT(9.81*2*Basic!$C$4)*SIN(RADIANS(AI1910))+(SQRT((SQRT(9.81*2*Basic!$C$4)*SIN(RADIANS(AI1910))*SQRT(9.81*2*Basic!$C$4)*SIN(RADIANS(AI1910)))-19.62*(-Basic!$C$3))))*SQRT(9.81*2*Basic!$C$4)*COS(RADIANS(AI1910))</f>
        <v>1.5346785441523663</v>
      </c>
    </row>
    <row r="1911" spans="6:36" x14ac:dyDescent="0.3">
      <c r="F1911" s="36">
        <f t="shared" si="189"/>
        <v>1.5259628176237781</v>
      </c>
      <c r="G1911" s="36">
        <f>Tool!$D$10+('Trajectory Map'!F1911*SIN(RADIANS(90-2*DEGREES(ASIN($D$5/2000))))/COS(RADIANS(90-2*DEGREES(ASIN($D$5/2000))))-('Trajectory Map'!F1911*'Trajectory Map'!F1911/((Tool!$D$9-Tool!$D$10)*4*COS(RADIANS(90-2*DEGREES(ASIN($D$5/2000))))*COS(RADIANS(90-2*DEGREES(ASIN($D$5/2000)))))))</f>
        <v>4.1907160345539136</v>
      </c>
      <c r="AC1911">
        <f t="shared" si="193"/>
        <v>1909</v>
      </c>
      <c r="AD1911">
        <f t="shared" si="190"/>
        <v>596.42183058637283</v>
      </c>
      <c r="AE1911">
        <v>0</v>
      </c>
      <c r="AF1911">
        <v>0</v>
      </c>
      <c r="AG1911">
        <f t="shared" si="191"/>
        <v>72.649821805284788</v>
      </c>
      <c r="AH1911">
        <f t="shared" si="188"/>
        <v>145.29964361056958</v>
      </c>
      <c r="AI1911">
        <f t="shared" si="192"/>
        <v>-55.299643610569575</v>
      </c>
      <c r="AJ1911">
        <f>(1/9.81)*(SQRT(9.81*2*Basic!$C$4)*SIN(RADIANS(AI1911))+(SQRT((SQRT(9.81*2*Basic!$C$4)*SIN(RADIANS(AI1911))*SQRT(9.81*2*Basic!$C$4)*SIN(RADIANS(AI1911)))-19.62*(-Basic!$C$3))))*SQRT(9.81*2*Basic!$C$4)*COS(RADIANS(AI1911))</f>
        <v>1.5259628176237781</v>
      </c>
    </row>
    <row r="1912" spans="6:36" x14ac:dyDescent="0.3">
      <c r="F1912" s="36">
        <f t="shared" si="189"/>
        <v>1.5172042554146925</v>
      </c>
      <c r="G1912" s="36">
        <f>Tool!$D$10+('Trajectory Map'!F1912*SIN(RADIANS(90-2*DEGREES(ASIN($D$5/2000))))/COS(RADIANS(90-2*DEGREES(ASIN($D$5/2000))))-('Trajectory Map'!F1912*'Trajectory Map'!F1912/((Tool!$D$9-Tool!$D$10)*4*COS(RADIANS(90-2*DEGREES(ASIN($D$5/2000))))*COS(RADIANS(90-2*DEGREES(ASIN($D$5/2000)))))))</f>
        <v>4.1945068916652559</v>
      </c>
      <c r="AC1912">
        <f t="shared" si="193"/>
        <v>1910</v>
      </c>
      <c r="AD1912">
        <f t="shared" si="190"/>
        <v>593.2115979985557</v>
      </c>
      <c r="AE1912">
        <v>0</v>
      </c>
      <c r="AF1912">
        <v>0</v>
      </c>
      <c r="AG1912">
        <f t="shared" si="191"/>
        <v>72.746146882642719</v>
      </c>
      <c r="AH1912">
        <f t="shared" si="188"/>
        <v>145.49229376528544</v>
      </c>
      <c r="AI1912">
        <f t="shared" si="192"/>
        <v>-55.492293765285439</v>
      </c>
      <c r="AJ1912">
        <f>(1/9.81)*(SQRT(9.81*2*Basic!$C$4)*SIN(RADIANS(AI1912))+(SQRT((SQRT(9.81*2*Basic!$C$4)*SIN(RADIANS(AI1912))*SQRT(9.81*2*Basic!$C$4)*SIN(RADIANS(AI1912)))-19.62*(-Basic!$C$3))))*SQRT(9.81*2*Basic!$C$4)*COS(RADIANS(AI1912))</f>
        <v>1.5172042554146925</v>
      </c>
    </row>
    <row r="1913" spans="6:36" x14ac:dyDescent="0.3">
      <c r="F1913" s="36">
        <f t="shared" si="189"/>
        <v>1.508402132662592</v>
      </c>
      <c r="G1913" s="36">
        <f>Tool!$D$10+('Trajectory Map'!F1913*SIN(RADIANS(90-2*DEGREES(ASIN($D$5/2000))))/COS(RADIANS(90-2*DEGREES(ASIN($D$5/2000))))-('Trajectory Map'!F1913*'Trajectory Map'!F1913/((Tool!$D$9-Tool!$D$10)*4*COS(RADIANS(90-2*DEGREES(ASIN($D$5/2000))))*COS(RADIANS(90-2*DEGREES(ASIN($D$5/2000)))))))</f>
        <v>4.1982597746035371</v>
      </c>
      <c r="AC1913">
        <f t="shared" si="193"/>
        <v>1911</v>
      </c>
      <c r="AD1913">
        <f t="shared" si="190"/>
        <v>589.98220312141621</v>
      </c>
      <c r="AE1913">
        <v>0</v>
      </c>
      <c r="AF1913">
        <v>0</v>
      </c>
      <c r="AG1913">
        <f t="shared" si="191"/>
        <v>72.842996216735742</v>
      </c>
      <c r="AH1913">
        <f t="shared" si="188"/>
        <v>145.68599243347148</v>
      </c>
      <c r="AI1913">
        <f t="shared" si="192"/>
        <v>-55.685992433471483</v>
      </c>
      <c r="AJ1913">
        <f>(1/9.81)*(SQRT(9.81*2*Basic!$C$4)*SIN(RADIANS(AI1913))+(SQRT((SQRT(9.81*2*Basic!$C$4)*SIN(RADIANS(AI1913))*SQRT(9.81*2*Basic!$C$4)*SIN(RADIANS(AI1913)))-19.62*(-Basic!$C$3))))*SQRT(9.81*2*Basic!$C$4)*COS(RADIANS(AI1913))</f>
        <v>1.508402132662592</v>
      </c>
    </row>
    <row r="1914" spans="6:36" x14ac:dyDescent="0.3">
      <c r="F1914" s="36">
        <f t="shared" si="189"/>
        <v>1.4995557036078553</v>
      </c>
      <c r="G1914" s="36">
        <f>Tool!$D$10+('Trajectory Map'!F1914*SIN(RADIANS(90-2*DEGREES(ASIN($D$5/2000))))/COS(RADIANS(90-2*DEGREES(ASIN($D$5/2000))))-('Trajectory Map'!F1914*'Trajectory Map'!F1914/((Tool!$D$9-Tool!$D$10)*4*COS(RADIANS(90-2*DEGREES(ASIN($D$5/2000))))*COS(RADIANS(90-2*DEGREES(ASIN($D$5/2000)))))))</f>
        <v>4.2019741482729343</v>
      </c>
      <c r="AC1914">
        <f t="shared" si="193"/>
        <v>1912</v>
      </c>
      <c r="AD1914">
        <f t="shared" si="190"/>
        <v>586.73332954588489</v>
      </c>
      <c r="AE1914">
        <v>0</v>
      </c>
      <c r="AF1914">
        <v>0</v>
      </c>
      <c r="AG1914">
        <f t="shared" si="191"/>
        <v>72.940378743148415</v>
      </c>
      <c r="AH1914">
        <f t="shared" si="188"/>
        <v>145.88075748629683</v>
      </c>
      <c r="AI1914">
        <f t="shared" si="192"/>
        <v>-55.880757486296829</v>
      </c>
      <c r="AJ1914">
        <f>(1/9.81)*(SQRT(9.81*2*Basic!$C$4)*SIN(RADIANS(AI1914))+(SQRT((SQRT(9.81*2*Basic!$C$4)*SIN(RADIANS(AI1914))*SQRT(9.81*2*Basic!$C$4)*SIN(RADIANS(AI1914)))-19.62*(-Basic!$C$3))))*SQRT(9.81*2*Basic!$C$4)*COS(RADIANS(AI1914))</f>
        <v>1.4995557036078553</v>
      </c>
    </row>
    <row r="1915" spans="6:36" x14ac:dyDescent="0.3">
      <c r="F1915" s="36">
        <f t="shared" si="189"/>
        <v>1.4906642007570694</v>
      </c>
      <c r="G1915" s="36">
        <f>Tool!$D$10+('Trajectory Map'!F1915*SIN(RADIANS(90-2*DEGREES(ASIN($D$5/2000))))/COS(RADIANS(90-2*DEGREES(ASIN($D$5/2000))))-('Trajectory Map'!F1915*'Trajectory Map'!F1915/((Tool!$D$9-Tool!$D$10)*4*COS(RADIANS(90-2*DEGREES(ASIN($D$5/2000))))*COS(RADIANS(90-2*DEGREES(ASIN($D$5/2000)))))))</f>
        <v>4.2056494628042458</v>
      </c>
      <c r="AC1915">
        <f t="shared" si="193"/>
        <v>1913</v>
      </c>
      <c r="AD1915">
        <f t="shared" si="190"/>
        <v>583.46465188561342</v>
      </c>
      <c r="AE1915">
        <v>0</v>
      </c>
      <c r="AF1915">
        <v>0</v>
      </c>
      <c r="AG1915">
        <f t="shared" si="191"/>
        <v>73.038303652394887</v>
      </c>
      <c r="AH1915">
        <f t="shared" si="188"/>
        <v>146.07660730478977</v>
      </c>
      <c r="AI1915">
        <f t="shared" si="192"/>
        <v>-56.076607304789775</v>
      </c>
      <c r="AJ1915">
        <f>(1/9.81)*(SQRT(9.81*2*Basic!$C$4)*SIN(RADIANS(AI1915))+(SQRT((SQRT(9.81*2*Basic!$C$4)*SIN(RADIANS(AI1915))*SQRT(9.81*2*Basic!$C$4)*SIN(RADIANS(AI1915)))-19.62*(-Basic!$C$3))))*SQRT(9.81*2*Basic!$C$4)*COS(RADIANS(AI1915))</f>
        <v>1.4906642007570694</v>
      </c>
    </row>
    <row r="1916" spans="6:36" x14ac:dyDescent="0.3">
      <c r="F1916" s="36">
        <f t="shared" si="189"/>
        <v>1.4817268340028742</v>
      </c>
      <c r="G1916" s="36">
        <f>Tool!$D$10+('Trajectory Map'!F1916*SIN(RADIANS(90-2*DEGREES(ASIN($D$5/2000))))/COS(RADIANS(90-2*DEGREES(ASIN($D$5/2000))))-('Trajectory Map'!F1916*'Trajectory Map'!F1916/((Tool!$D$9-Tool!$D$10)*4*COS(RADIANS(90-2*DEGREES(ASIN($D$5/2000))))*COS(RADIANS(90-2*DEGREES(ASIN($D$5/2000)))))))</f>
        <v>4.2092851529509119</v>
      </c>
      <c r="AC1916">
        <f t="shared" si="193"/>
        <v>1914</v>
      </c>
      <c r="AD1916">
        <f t="shared" si="190"/>
        <v>580.17583541543684</v>
      </c>
      <c r="AE1916">
        <v>0</v>
      </c>
      <c r="AF1916">
        <v>0</v>
      </c>
      <c r="AG1916">
        <f t="shared" si="191"/>
        <v>73.13678040021118</v>
      </c>
      <c r="AH1916">
        <f t="shared" si="188"/>
        <v>146.27356080042236</v>
      </c>
      <c r="AI1916">
        <f t="shared" si="192"/>
        <v>-56.273560800422359</v>
      </c>
      <c r="AJ1916">
        <f>(1/9.81)*(SQRT(9.81*2*Basic!$C$4)*SIN(RADIANS(AI1916))+(SQRT((SQRT(9.81*2*Basic!$C$4)*SIN(RADIANS(AI1916))*SQRT(9.81*2*Basic!$C$4)*SIN(RADIANS(AI1916)))-19.62*(-Basic!$C$3))))*SQRT(9.81*2*Basic!$C$4)*COS(RADIANS(AI1916))</f>
        <v>1.4817268340028742</v>
      </c>
    </row>
    <row r="1917" spans="6:36" x14ac:dyDescent="0.3">
      <c r="F1917" s="36">
        <f t="shared" si="189"/>
        <v>1.4727427896974485</v>
      </c>
      <c r="G1917" s="36">
        <f>Tool!$D$10+('Trajectory Map'!F1917*SIN(RADIANS(90-2*DEGREES(ASIN($D$5/2000))))/COS(RADIANS(90-2*DEGREES(ASIN($D$5/2000))))-('Trajectory Map'!F1917*'Trajectory Map'!F1917/((Tool!$D$9-Tool!$D$10)*4*COS(RADIANS(90-2*DEGREES(ASIN($D$5/2000))))*COS(RADIANS(90-2*DEGREES(ASIN($D$5/2000)))))))</f>
        <v>4.2128806374532948</v>
      </c>
      <c r="AC1917">
        <f t="shared" si="193"/>
        <v>1915</v>
      </c>
      <c r="AD1917">
        <f t="shared" si="190"/>
        <v>576.8665356908823</v>
      </c>
      <c r="AE1917">
        <v>0</v>
      </c>
      <c r="AF1917">
        <v>0</v>
      </c>
      <c r="AG1917">
        <f t="shared" si="191"/>
        <v>73.235818718388387</v>
      </c>
      <c r="AH1917">
        <f t="shared" si="188"/>
        <v>146.47163743677677</v>
      </c>
      <c r="AI1917">
        <f t="shared" si="192"/>
        <v>-56.471637436776774</v>
      </c>
      <c r="AJ1917">
        <f>(1/9.81)*(SQRT(9.81*2*Basic!$C$4)*SIN(RADIANS(AI1917))+(SQRT((SQRT(9.81*2*Basic!$C$4)*SIN(RADIANS(AI1917))*SQRT(9.81*2*Basic!$C$4)*SIN(RADIANS(AI1917)))-19.62*(-Basic!$C$3))))*SQRT(9.81*2*Basic!$C$4)*COS(RADIANS(AI1917))</f>
        <v>1.4727427896974485</v>
      </c>
    </row>
    <row r="1918" spans="6:36" x14ac:dyDescent="0.3">
      <c r="F1918" s="36">
        <f t="shared" si="189"/>
        <v>1.463711229676723</v>
      </c>
      <c r="G1918" s="36">
        <f>Tool!$D$10+('Trajectory Map'!F1918*SIN(RADIANS(90-2*DEGREES(ASIN($D$5/2000))))/COS(RADIANS(90-2*DEGREES(ASIN($D$5/2000))))-('Trajectory Map'!F1918*'Trajectory Map'!F1918/((Tool!$D$9-Tool!$D$10)*4*COS(RADIANS(90-2*DEGREES(ASIN($D$5/2000))))*COS(RADIANS(90-2*DEGREES(ASIN($D$5/2000)))))))</f>
        <v>4.2164353183690979</v>
      </c>
      <c r="AC1918">
        <f t="shared" si="193"/>
        <v>1916</v>
      </c>
      <c r="AD1918">
        <f t="shared" si="190"/>
        <v>573.53639814749329</v>
      </c>
      <c r="AE1918">
        <v>0</v>
      </c>
      <c r="AF1918">
        <v>0</v>
      </c>
      <c r="AG1918">
        <f t="shared" si="191"/>
        <v>73.335428626180871</v>
      </c>
      <c r="AH1918">
        <f t="shared" si="188"/>
        <v>146.67085725236174</v>
      </c>
      <c r="AI1918">
        <f t="shared" si="192"/>
        <v>-56.670857252361742</v>
      </c>
      <c r="AJ1918">
        <f>(1/9.81)*(SQRT(9.81*2*Basic!$C$4)*SIN(RADIANS(AI1918))+(SQRT((SQRT(9.81*2*Basic!$C$4)*SIN(RADIANS(AI1918))*SQRT(9.81*2*Basic!$C$4)*SIN(RADIANS(AI1918)))-19.62*(-Basic!$C$3))))*SQRT(9.81*2*Basic!$C$4)*COS(RADIANS(AI1918))</f>
        <v>1.463711229676723</v>
      </c>
    </row>
    <row r="1919" spans="6:36" x14ac:dyDescent="0.3">
      <c r="F1919" s="36">
        <f t="shared" si="189"/>
        <v>1.4546312902320069</v>
      </c>
      <c r="G1919" s="36">
        <f>Tool!$D$10+('Trajectory Map'!F1919*SIN(RADIANS(90-2*DEGREES(ASIN($D$5/2000))))/COS(RADIANS(90-2*DEGREES(ASIN($D$5/2000))))-('Trajectory Map'!F1919*'Trajectory Map'!F1919/((Tool!$D$9-Tool!$D$10)*4*COS(RADIANS(90-2*DEGREES(ASIN($D$5/2000))))*COS(RADIANS(90-2*DEGREES(ASIN($D$5/2000)))))))</f>
        <v>4.2199485803677472</v>
      </c>
      <c r="AC1919">
        <f t="shared" si="193"/>
        <v>1917</v>
      </c>
      <c r="AD1919">
        <f t="shared" si="190"/>
        <v>570.18505767864519</v>
      </c>
      <c r="AE1919">
        <v>0</v>
      </c>
      <c r="AF1919">
        <v>0</v>
      </c>
      <c r="AG1919">
        <f t="shared" si="191"/>
        <v>73.435620442327988</v>
      </c>
      <c r="AH1919">
        <f t="shared" si="188"/>
        <v>146.87124088465598</v>
      </c>
      <c r="AI1919">
        <f t="shared" si="192"/>
        <v>-56.871240884655975</v>
      </c>
      <c r="AJ1919">
        <f>(1/9.81)*(SQRT(9.81*2*Basic!$C$4)*SIN(RADIANS(AI1919))+(SQRT((SQRT(9.81*2*Basic!$C$4)*SIN(RADIANS(AI1919))*SQRT(9.81*2*Basic!$C$4)*SIN(RADIANS(AI1919)))-19.62*(-Basic!$C$3))))*SQRT(9.81*2*Basic!$C$4)*COS(RADIANS(AI1919))</f>
        <v>1.4546312902320069</v>
      </c>
    </row>
    <row r="1920" spans="6:36" x14ac:dyDescent="0.3">
      <c r="F1920" s="36">
        <f t="shared" si="189"/>
        <v>1.4455020810255592</v>
      </c>
      <c r="G1920" s="36">
        <f>Tool!$D$10+('Trajectory Map'!F1920*SIN(RADIANS(90-2*DEGREES(ASIN($D$5/2000))))/COS(RADIANS(90-2*DEGREES(ASIN($D$5/2000))))-('Trajectory Map'!F1920*'Trajectory Map'!F1920/((Tool!$D$9-Tool!$D$10)*4*COS(RADIANS(90-2*DEGREES(ASIN($D$5/2000))))*COS(RADIANS(90-2*DEGREES(ASIN($D$5/2000)))))))</f>
        <v>4.2234197899862966</v>
      </c>
      <c r="AC1920">
        <f t="shared" si="193"/>
        <v>1918</v>
      </c>
      <c r="AD1920">
        <f t="shared" si="190"/>
        <v>566.81213819042375</v>
      </c>
      <c r="AE1920">
        <v>0</v>
      </c>
      <c r="AF1920">
        <v>0</v>
      </c>
      <c r="AG1920">
        <f t="shared" si="191"/>
        <v>73.536404797729702</v>
      </c>
      <c r="AH1920">
        <f t="shared" si="188"/>
        <v>147.0728095954594</v>
      </c>
      <c r="AI1920">
        <f t="shared" si="192"/>
        <v>-57.072809595459404</v>
      </c>
      <c r="AJ1920">
        <f>(1/9.81)*(SQRT(9.81*2*Basic!$C$4)*SIN(RADIANS(AI1920))+(SQRT((SQRT(9.81*2*Basic!$C$4)*SIN(RADIANS(AI1920))*SQRT(9.81*2*Basic!$C$4)*SIN(RADIANS(AI1920)))-19.62*(-Basic!$C$3))))*SQRT(9.81*2*Basic!$C$4)*COS(RADIANS(AI1920))</f>
        <v>1.4455020810255592</v>
      </c>
    </row>
    <row r="1921" spans="6:36" x14ac:dyDescent="0.3">
      <c r="F1921" s="36">
        <f t="shared" si="189"/>
        <v>1.4363226839463143</v>
      </c>
      <c r="G1921" s="36">
        <f>Tool!$D$10+('Trajectory Map'!F1921*SIN(RADIANS(90-2*DEGREES(ASIN($D$5/2000))))/COS(RADIANS(90-2*DEGREES(ASIN($D$5/2000))))-('Trajectory Map'!F1921*'Trajectory Map'!F1921/((Tool!$D$9-Tool!$D$10)*4*COS(RADIANS(90-2*DEGREES(ASIN($D$5/2000))))*COS(RADIANS(90-2*DEGREES(ASIN($D$5/2000)))))))</f>
        <v>4.2268482948442943</v>
      </c>
      <c r="AC1921">
        <f t="shared" si="193"/>
        <v>1919</v>
      </c>
      <c r="AD1921">
        <f t="shared" si="190"/>
        <v>563.41725213202335</v>
      </c>
      <c r="AE1921">
        <v>0</v>
      </c>
      <c r="AF1921">
        <v>0</v>
      </c>
      <c r="AG1921">
        <f t="shared" si="191"/>
        <v>73.637792648820394</v>
      </c>
      <c r="AH1921">
        <f t="shared" si="188"/>
        <v>147.27558529764079</v>
      </c>
      <c r="AI1921">
        <f t="shared" si="192"/>
        <v>-57.275585297640788</v>
      </c>
      <c r="AJ1921">
        <f>(1/9.81)*(SQRT(9.81*2*Basic!$C$4)*SIN(RADIANS(AI1921))+(SQRT((SQRT(9.81*2*Basic!$C$4)*SIN(RADIANS(AI1921))*SQRT(9.81*2*Basic!$C$4)*SIN(RADIANS(AI1921)))-19.62*(-Basic!$C$3))))*SQRT(9.81*2*Basic!$C$4)*COS(RADIANS(AI1921))</f>
        <v>1.4363226839463143</v>
      </c>
    </row>
    <row r="1922" spans="6:36" x14ac:dyDescent="0.3">
      <c r="F1922" s="36">
        <f t="shared" si="189"/>
        <v>1.4270921519017079</v>
      </c>
      <c r="G1922" s="36">
        <f>Tool!$D$10+('Trajectory Map'!F1922*SIN(RADIANS(90-2*DEGREES(ASIN($D$5/2000))))/COS(RADIANS(90-2*DEGREES(ASIN($D$5/2000))))-('Trajectory Map'!F1922*'Trajectory Map'!F1922/((Tool!$D$9-Tool!$D$10)*4*COS(RADIANS(90-2*DEGREES(ASIN($D$5/2000))))*COS(RADIANS(90-2*DEGREES(ASIN($D$5/2000)))))))</f>
        <v>4.230233422814786</v>
      </c>
      <c r="AC1922">
        <f t="shared" si="193"/>
        <v>1920</v>
      </c>
      <c r="AD1922">
        <f t="shared" si="190"/>
        <v>560</v>
      </c>
      <c r="AE1922">
        <v>0</v>
      </c>
      <c r="AF1922">
        <v>0</v>
      </c>
      <c r="AG1922">
        <f t="shared" si="191"/>
        <v>73.739795291688026</v>
      </c>
      <c r="AH1922">
        <f t="shared" si="188"/>
        <v>147.47959058337605</v>
      </c>
      <c r="AI1922">
        <f t="shared" si="192"/>
        <v>-57.479590583376051</v>
      </c>
      <c r="AJ1922">
        <f>(1/9.81)*(SQRT(9.81*2*Basic!$C$4)*SIN(RADIANS(AI1922))+(SQRT((SQRT(9.81*2*Basic!$C$4)*SIN(RADIANS(AI1922))*SQRT(9.81*2*Basic!$C$4)*SIN(RADIANS(AI1922)))-19.62*(-Basic!$C$3))))*SQRT(9.81*2*Basic!$C$4)*COS(RADIANS(AI1922))</f>
        <v>1.4270921519017079</v>
      </c>
    </row>
    <row r="1923" spans="6:36" x14ac:dyDescent="0.3">
      <c r="F1923" s="36">
        <f t="shared" si="189"/>
        <v>1.4178095075411228</v>
      </c>
      <c r="G1923" s="36">
        <f>Tool!$D$10+('Trajectory Map'!F1923*SIN(RADIANS(90-2*DEGREES(ASIN($D$5/2000))))/COS(RADIANS(90-2*DEGREES(ASIN($D$5/2000))))-('Trajectory Map'!F1923*'Trajectory Map'!F1923/((Tool!$D$9-Tool!$D$10)*4*COS(RADIANS(90-2*DEGREES(ASIN($D$5/2000))))*COS(RADIANS(90-2*DEGREES(ASIN($D$5/2000)))))))</f>
        <v>4.2335744811484473</v>
      </c>
      <c r="AC1923">
        <f t="shared" si="193"/>
        <v>1921</v>
      </c>
      <c r="AD1923">
        <f t="shared" si="190"/>
        <v>556.5599698145744</v>
      </c>
      <c r="AE1923">
        <v>0</v>
      </c>
      <c r="AF1923">
        <v>0</v>
      </c>
      <c r="AG1923">
        <f t="shared" si="191"/>
        <v>73.842424376990763</v>
      </c>
      <c r="AH1923">
        <f t="shared" ref="AH1923:AH1986" si="194">AG1923*2</f>
        <v>147.68484875398153</v>
      </c>
      <c r="AI1923">
        <f t="shared" si="192"/>
        <v>-57.684848753981527</v>
      </c>
      <c r="AJ1923">
        <f>(1/9.81)*(SQRT(9.81*2*Basic!$C$4)*SIN(RADIANS(AI1923))+(SQRT((SQRT(9.81*2*Basic!$C$4)*SIN(RADIANS(AI1923))*SQRT(9.81*2*Basic!$C$4)*SIN(RADIANS(AI1923)))-19.62*(-Basic!$C$3))))*SQRT(9.81*2*Basic!$C$4)*COS(RADIANS(AI1923))</f>
        <v>1.4178095075411228</v>
      </c>
    </row>
    <row r="1924" spans="6:36" x14ac:dyDescent="0.3">
      <c r="F1924" s="36">
        <f t="shared" ref="F1924:F1987" si="195">AJ1924</f>
        <v>1.4084737419062767</v>
      </c>
      <c r="G1924" s="36">
        <f>Tool!$D$10+('Trajectory Map'!F1924*SIN(RADIANS(90-2*DEGREES(ASIN($D$5/2000))))/COS(RADIANS(90-2*DEGREES(ASIN($D$5/2000))))-('Trajectory Map'!F1924*'Trajectory Map'!F1924/((Tool!$D$9-Tool!$D$10)*4*COS(RADIANS(90-2*DEGREES(ASIN($D$5/2000))))*COS(RADIANS(90-2*DEGREES(ASIN($D$5/2000)))))))</f>
        <v>4.2368707555475487</v>
      </c>
      <c r="AC1924">
        <f t="shared" si="193"/>
        <v>1922</v>
      </c>
      <c r="AD1924">
        <f t="shared" ref="AD1924:AD1987" si="196">SQRT($AB$7-(AC1924*AC1924))</f>
        <v>553.09673656603684</v>
      </c>
      <c r="AE1924">
        <v>0</v>
      </c>
      <c r="AF1924">
        <v>0</v>
      </c>
      <c r="AG1924">
        <f t="shared" ref="AG1924:AG1987" si="197">DEGREES(ASIN(AC1924/2000))</f>
        <v>73.945691925725768</v>
      </c>
      <c r="AH1924">
        <f t="shared" si="194"/>
        <v>147.89138385145154</v>
      </c>
      <c r="AI1924">
        <f t="shared" ref="AI1924:AI1987" si="198">90-AH1924</f>
        <v>-57.891383851451536</v>
      </c>
      <c r="AJ1924">
        <f>(1/9.81)*(SQRT(9.81*2*Basic!$C$4)*SIN(RADIANS(AI1924))+(SQRT((SQRT(9.81*2*Basic!$C$4)*SIN(RADIANS(AI1924))*SQRT(9.81*2*Basic!$C$4)*SIN(RADIANS(AI1924)))-19.62*(-Basic!$C$3))))*SQRT(9.81*2*Basic!$C$4)*COS(RADIANS(AI1924))</f>
        <v>1.4084737419062767</v>
      </c>
    </row>
    <row r="1925" spans="6:36" x14ac:dyDescent="0.3">
      <c r="F1925" s="36">
        <f t="shared" si="195"/>
        <v>1.3990838130032475</v>
      </c>
      <c r="G1925" s="36">
        <f>Tool!$D$10+('Trajectory Map'!F1925*SIN(RADIANS(90-2*DEGREES(ASIN($D$5/2000))))/COS(RADIANS(90-2*DEGREES(ASIN($D$5/2000))))-('Trajectory Map'!F1925*'Trajectory Map'!F1925/((Tool!$D$9-Tool!$D$10)*4*COS(RADIANS(90-2*DEGREES(ASIN($D$5/2000))))*COS(RADIANS(90-2*DEGREES(ASIN($D$5/2000)))))))</f>
        <v>4.2401215091862108</v>
      </c>
      <c r="AC1925">
        <f t="shared" ref="AC1925:AC1988" si="199">AC1924+1</f>
        <v>1923</v>
      </c>
      <c r="AD1925">
        <f t="shared" si="196"/>
        <v>549.60986162913775</v>
      </c>
      <c r="AE1925">
        <v>0</v>
      </c>
      <c r="AF1925">
        <v>0</v>
      </c>
      <c r="AG1925">
        <f t="shared" si="197"/>
        <v>74.049610345911702</v>
      </c>
      <c r="AH1925">
        <f t="shared" si="194"/>
        <v>148.0992206918234</v>
      </c>
      <c r="AI1925">
        <f t="shared" si="198"/>
        <v>-58.099220691823405</v>
      </c>
      <c r="AJ1925">
        <f>(1/9.81)*(SQRT(9.81*2*Basic!$C$4)*SIN(RADIANS(AI1925))+(SQRT((SQRT(9.81*2*Basic!$C$4)*SIN(RADIANS(AI1925))*SQRT(9.81*2*Basic!$C$4)*SIN(RADIANS(AI1925)))-19.62*(-Basic!$C$3))))*SQRT(9.81*2*Basic!$C$4)*COS(RADIANS(AI1925))</f>
        <v>1.3990838130032475</v>
      </c>
    </row>
    <row r="1926" spans="6:36" x14ac:dyDescent="0.3">
      <c r="F1926" s="36">
        <f t="shared" si="195"/>
        <v>1.3896386442906388</v>
      </c>
      <c r="G1926" s="36">
        <f>Tool!$D$10+('Trajectory Map'!F1926*SIN(RADIANS(90-2*DEGREES(ASIN($D$5/2000))))/COS(RADIANS(90-2*DEGREES(ASIN($D$5/2000))))-('Trajectory Map'!F1926*'Trajectory Map'!F1926/((Tool!$D$9-Tool!$D$10)*4*COS(RADIANS(90-2*DEGREES(ASIN($D$5/2000))))*COS(RADIANS(90-2*DEGREES(ASIN($D$5/2000)))))))</f>
        <v>4.2433259816730882</v>
      </c>
      <c r="AC1926">
        <f t="shared" si="199"/>
        <v>1924</v>
      </c>
      <c r="AD1926">
        <f t="shared" si="196"/>
        <v>546.09889214317218</v>
      </c>
      <c r="AE1926">
        <v>0</v>
      </c>
      <c r="AF1926">
        <v>0</v>
      </c>
      <c r="AG1926">
        <f t="shared" si="197"/>
        <v>74.15419245024917</v>
      </c>
      <c r="AH1926">
        <f t="shared" si="194"/>
        <v>148.30838490049834</v>
      </c>
      <c r="AI1926">
        <f t="shared" si="198"/>
        <v>-58.308384900498339</v>
      </c>
      <c r="AJ1926">
        <f>(1/9.81)*(SQRT(9.81*2*Basic!$C$4)*SIN(RADIANS(AI1926))+(SQRT((SQRT(9.81*2*Basic!$C$4)*SIN(RADIANS(AI1926))*SQRT(9.81*2*Basic!$C$4)*SIN(RADIANS(AI1926)))-19.62*(-Basic!$C$3))))*SQRT(9.81*2*Basic!$C$4)*COS(RADIANS(AI1926))</f>
        <v>1.3896386442906388</v>
      </c>
    </row>
    <row r="1927" spans="6:36" x14ac:dyDescent="0.3">
      <c r="F1927" s="36">
        <f t="shared" si="195"/>
        <v>1.3801371230776762</v>
      </c>
      <c r="G1927" s="36">
        <f>Tool!$D$10+('Trajectory Map'!F1927*SIN(RADIANS(90-2*DEGREES(ASIN($D$5/2000))))/COS(RADIANS(90-2*DEGREES(ASIN($D$5/2000))))-('Trajectory Map'!F1927*'Trajectory Map'!F1927/((Tool!$D$9-Tool!$D$10)*4*COS(RADIANS(90-2*DEGREES(ASIN($D$5/2000))))*COS(RADIANS(90-2*DEGREES(ASIN($D$5/2000)))))))</f>
        <v>4.2464833879523001</v>
      </c>
      <c r="AC1927">
        <f t="shared" si="199"/>
        <v>1925</v>
      </c>
      <c r="AD1927">
        <f t="shared" si="196"/>
        <v>542.5633603552676</v>
      </c>
      <c r="AE1927">
        <v>0</v>
      </c>
      <c r="AF1927">
        <v>0</v>
      </c>
      <c r="AG1927">
        <f t="shared" si="197"/>
        <v>74.259451474831266</v>
      </c>
      <c r="AH1927">
        <f t="shared" si="194"/>
        <v>148.51890294966253</v>
      </c>
      <c r="AI1927">
        <f t="shared" si="198"/>
        <v>-58.518902949662532</v>
      </c>
      <c r="AJ1927">
        <f>(1/9.81)*(SQRT(9.81*2*Basic!$C$4)*SIN(RADIANS(AI1927))+(SQRT((SQRT(9.81*2*Basic!$C$4)*SIN(RADIANS(AI1927))*SQRT(9.81*2*Basic!$C$4)*SIN(RADIANS(AI1927)))-19.62*(-Basic!$C$3))))*SQRT(9.81*2*Basic!$C$4)*COS(RADIANS(AI1927))</f>
        <v>1.3801371230776762</v>
      </c>
    </row>
    <row r="1928" spans="6:36" x14ac:dyDescent="0.3">
      <c r="F1928" s="36">
        <f t="shared" si="195"/>
        <v>1.3705780988256955</v>
      </c>
      <c r="G1928" s="36">
        <f>Tool!$D$10+('Trajectory Map'!F1928*SIN(RADIANS(90-2*DEGREES(ASIN($D$5/2000))))/COS(RADIANS(90-2*DEGREES(ASIN($D$5/2000))))-('Trajectory Map'!F1928*'Trajectory Map'!F1928/((Tool!$D$9-Tool!$D$10)*4*COS(RADIANS(90-2*DEGREES(ASIN($D$5/2000))))*COS(RADIANS(90-2*DEGREES(ASIN($D$5/2000)))))))</f>
        <v>4.2495929171380498</v>
      </c>
      <c r="AC1928">
        <f t="shared" si="199"/>
        <v>1926</v>
      </c>
      <c r="AD1928">
        <f t="shared" si="196"/>
        <v>539.00278292417011</v>
      </c>
      <c r="AE1928">
        <v>0</v>
      </c>
      <c r="AF1928">
        <v>0</v>
      </c>
      <c r="AG1928">
        <f t="shared" si="197"/>
        <v>74.365401098980513</v>
      </c>
      <c r="AH1928">
        <f t="shared" si="194"/>
        <v>148.73080219796103</v>
      </c>
      <c r="AI1928">
        <f t="shared" si="198"/>
        <v>-58.730802197961026</v>
      </c>
      <c r="AJ1928">
        <f>(1/9.81)*(SQRT(9.81*2*Basic!$C$4)*SIN(RADIANS(AI1928))+(SQRT((SQRT(9.81*2*Basic!$C$4)*SIN(RADIANS(AI1928))*SQRT(9.81*2*Basic!$C$4)*SIN(RADIANS(AI1928)))-19.62*(-Basic!$C$3))))*SQRT(9.81*2*Basic!$C$4)*COS(RADIANS(AI1928))</f>
        <v>1.3705780988256955</v>
      </c>
    </row>
    <row r="1929" spans="6:36" x14ac:dyDescent="0.3">
      <c r="F1929" s="36">
        <f t="shared" si="195"/>
        <v>1.3609603813457156</v>
      </c>
      <c r="G1929" s="36">
        <f>Tool!$D$10+('Trajectory Map'!F1929*SIN(RADIANS(90-2*DEGREES(ASIN($D$5/2000))))/COS(RADIANS(90-2*DEGREES(ASIN($D$5/2000))))-('Trajectory Map'!F1929*'Trajectory Map'!F1929/((Tool!$D$9-Tool!$D$10)*4*COS(RADIANS(90-2*DEGREES(ASIN($D$5/2000))))*COS(RADIANS(90-2*DEGREES(ASIN($D$5/2000)))))))</f>
        <v>4.2526537312779951</v>
      </c>
      <c r="AC1929">
        <f t="shared" si="199"/>
        <v>1927</v>
      </c>
      <c r="AD1929">
        <f t="shared" si="196"/>
        <v>535.4166601815823</v>
      </c>
      <c r="AE1929">
        <v>0</v>
      </c>
      <c r="AF1929">
        <v>0</v>
      </c>
      <c r="AG1929">
        <f t="shared" si="197"/>
        <v>74.472055466297192</v>
      </c>
      <c r="AH1929">
        <f t="shared" si="194"/>
        <v>148.94411093259438</v>
      </c>
      <c r="AI1929">
        <f t="shared" si="198"/>
        <v>-58.944110932594384</v>
      </c>
      <c r="AJ1929">
        <f>(1/9.81)*(SQRT(9.81*2*Basic!$C$4)*SIN(RADIANS(AI1929))+(SQRT((SQRT(9.81*2*Basic!$C$4)*SIN(RADIANS(AI1929))*SQRT(9.81*2*Basic!$C$4)*SIN(RADIANS(AI1929)))-19.62*(-Basic!$C$3))))*SQRT(9.81*2*Basic!$C$4)*COS(RADIANS(AI1929))</f>
        <v>1.3609603813457156</v>
      </c>
    </row>
    <row r="1930" spans="6:36" x14ac:dyDescent="0.3">
      <c r="F1930" s="36">
        <f t="shared" si="195"/>
        <v>1.3512827388843078</v>
      </c>
      <c r="G1930" s="36">
        <f>Tool!$D$10+('Trajectory Map'!F1930*SIN(RADIANS(90-2*DEGREES(ASIN($D$5/2000))))/COS(RADIANS(90-2*DEGREES(ASIN($D$5/2000))))-('Trajectory Map'!F1930*'Trajectory Map'!F1930/((Tool!$D$9-Tool!$D$10)*4*COS(RADIANS(90-2*DEGREES(ASIN($D$5/2000))))*COS(RADIANS(90-2*DEGREES(ASIN($D$5/2000)))))))</f>
        <v>4.2556649640399549</v>
      </c>
      <c r="AC1930">
        <f t="shared" si="199"/>
        <v>1928</v>
      </c>
      <c r="AD1930">
        <f t="shared" si="196"/>
        <v>531.8044753478481</v>
      </c>
      <c r="AE1930">
        <v>0</v>
      </c>
      <c r="AF1930">
        <v>0</v>
      </c>
      <c r="AG1930">
        <f t="shared" si="197"/>
        <v>74.579429207009753</v>
      </c>
      <c r="AH1930">
        <f t="shared" si="194"/>
        <v>149.15885841401951</v>
      </c>
      <c r="AI1930">
        <f t="shared" si="198"/>
        <v>-59.158858414019505</v>
      </c>
      <c r="AJ1930">
        <f>(1/9.81)*(SQRT(9.81*2*Basic!$C$4)*SIN(RADIANS(AI1930))+(SQRT((SQRT(9.81*2*Basic!$C$4)*SIN(RADIANS(AI1930))*SQRT(9.81*2*Basic!$C$4)*SIN(RADIANS(AI1930)))-19.62*(-Basic!$C$3))))*SQRT(9.81*2*Basic!$C$4)*COS(RADIANS(AI1930))</f>
        <v>1.3512827388843078</v>
      </c>
    </row>
    <row r="1931" spans="6:36" x14ac:dyDescent="0.3">
      <c r="F1931" s="36">
        <f t="shared" si="195"/>
        <v>1.3415438960891253</v>
      </c>
      <c r="G1931" s="36">
        <f>Tool!$D$10+('Trajectory Map'!F1931*SIN(RADIANS(90-2*DEGREES(ASIN($D$5/2000))))/COS(RADIANS(90-2*DEGREES(ASIN($D$5/2000))))-('Trajectory Map'!F1931*'Trajectory Map'!F1931/((Tool!$D$9-Tool!$D$10)*4*COS(RADIANS(90-2*DEGREES(ASIN($D$5/2000))))*COS(RADIANS(90-2*DEGREES(ASIN($D$5/2000)))))))</f>
        <v>4.2586257193160906</v>
      </c>
      <c r="AC1931">
        <f t="shared" si="199"/>
        <v>1929</v>
      </c>
      <c r="AD1931">
        <f t="shared" si="196"/>
        <v>528.16569369848321</v>
      </c>
      <c r="AE1931">
        <v>0</v>
      </c>
      <c r="AF1931">
        <v>0</v>
      </c>
      <c r="AG1931">
        <f t="shared" si="197"/>
        <v>74.687537461727928</v>
      </c>
      <c r="AH1931">
        <f t="shared" si="194"/>
        <v>149.37507492345586</v>
      </c>
      <c r="AI1931">
        <f t="shared" si="198"/>
        <v>-59.375074923455855</v>
      </c>
      <c r="AJ1931">
        <f>(1/9.81)*(SQRT(9.81*2*Basic!$C$4)*SIN(RADIANS(AI1931))+(SQRT((SQRT(9.81*2*Basic!$C$4)*SIN(RADIANS(AI1931))*SQRT(9.81*2*Basic!$C$4)*SIN(RADIANS(AI1931)))-19.62*(-Basic!$C$3))))*SQRT(9.81*2*Basic!$C$4)*COS(RADIANS(AI1931))</f>
        <v>1.3415438960891253</v>
      </c>
    </row>
    <row r="1932" spans="6:36" x14ac:dyDescent="0.3">
      <c r="F1932" s="36">
        <f t="shared" si="195"/>
        <v>1.3317425318447749</v>
      </c>
      <c r="G1932" s="36">
        <f>Tool!$D$10+('Trajectory Map'!F1932*SIN(RADIANS(90-2*DEGREES(ASIN($D$5/2000))))/COS(RADIANS(90-2*DEGREES(ASIN($D$5/2000))))-('Trajectory Map'!F1932*'Trajectory Map'!F1932/((Tool!$D$9-Tool!$D$10)*4*COS(RADIANS(90-2*DEGREES(ASIN($D$5/2000))))*COS(RADIANS(90-2*DEGREES(ASIN($D$5/2000)))))))</f>
        <v>4.2615350697381063</v>
      </c>
      <c r="AC1932">
        <f t="shared" si="199"/>
        <v>1930</v>
      </c>
      <c r="AD1932">
        <f t="shared" si="196"/>
        <v>524.49976167773423</v>
      </c>
      <c r="AE1932">
        <v>0</v>
      </c>
      <c r="AF1932">
        <v>0</v>
      </c>
      <c r="AG1932">
        <f t="shared" si="197"/>
        <v>74.796395906706991</v>
      </c>
      <c r="AH1932">
        <f t="shared" si="194"/>
        <v>149.59279181341398</v>
      </c>
      <c r="AI1932">
        <f t="shared" si="198"/>
        <v>-59.592791813413982</v>
      </c>
      <c r="AJ1932">
        <f>(1/9.81)*(SQRT(9.81*2*Basic!$C$4)*SIN(RADIANS(AI1932))+(SQRT((SQRT(9.81*2*Basic!$C$4)*SIN(RADIANS(AI1932))*SQRT(9.81*2*Basic!$C$4)*SIN(RADIANS(AI1932)))-19.62*(-Basic!$C$3))))*SQRT(9.81*2*Basic!$C$4)*COS(RADIANS(AI1932))</f>
        <v>1.3317425318447749</v>
      </c>
    </row>
    <row r="1933" spans="6:36" x14ac:dyDescent="0.3">
      <c r="F1933" s="36">
        <f t="shared" si="195"/>
        <v>1.3218772769687364</v>
      </c>
      <c r="G1933" s="36">
        <f>Tool!$D$10+('Trajectory Map'!F1933*SIN(RADIANS(90-2*DEGREES(ASIN($D$5/2000))))/COS(RADIANS(90-2*DEGREES(ASIN($D$5/2000))))-('Trajectory Map'!F1933*'Trajectory Map'!F1933/((Tool!$D$9-Tool!$D$10)*4*COS(RADIANS(90-2*DEGREES(ASIN($D$5/2000))))*COS(RADIANS(90-2*DEGREES(ASIN($D$5/2000)))))))</f>
        <v>4.264392055096482</v>
      </c>
      <c r="AC1933">
        <f t="shared" si="199"/>
        <v>1931</v>
      </c>
      <c r="AD1933">
        <f t="shared" si="196"/>
        <v>520.80610595498979</v>
      </c>
      <c r="AE1933">
        <v>0</v>
      </c>
      <c r="AF1933">
        <v>0</v>
      </c>
      <c r="AG1933">
        <f t="shared" si="197"/>
        <v>74.90602078074302</v>
      </c>
      <c r="AH1933">
        <f t="shared" si="194"/>
        <v>149.81204156148604</v>
      </c>
      <c r="AI1933">
        <f t="shared" si="198"/>
        <v>-59.812041561486041</v>
      </c>
      <c r="AJ1933">
        <f>(1/9.81)*(SQRT(9.81*2*Basic!$C$4)*SIN(RADIANS(AI1933))+(SQRT((SQRT(9.81*2*Basic!$C$4)*SIN(RADIANS(AI1933))*SQRT(9.81*2*Basic!$C$4)*SIN(RADIANS(AI1933)))-19.62*(-Basic!$C$3))))*SQRT(9.81*2*Basic!$C$4)*COS(RADIANS(AI1933))</f>
        <v>1.3218772769687364</v>
      </c>
    </row>
    <row r="1934" spans="6:36" x14ac:dyDescent="0.3">
      <c r="F1934" s="36">
        <f t="shared" si="195"/>
        <v>1.3119467117561803</v>
      </c>
      <c r="G1934" s="36">
        <f>Tool!$D$10+('Trajectory Map'!F1934*SIN(RADIANS(90-2*DEGREES(ASIN($D$5/2000))))/COS(RADIANS(90-2*DEGREES(ASIN($D$5/2000))))-('Trajectory Map'!F1934*'Trajectory Map'!F1934/((Tool!$D$9-Tool!$D$10)*4*COS(RADIANS(90-2*DEGREES(ASIN($D$5/2000))))*COS(RADIANS(90-2*DEGREES(ASIN($D$5/2000)))))))</f>
        <v>4.2671956806560063</v>
      </c>
      <c r="AC1934">
        <f t="shared" si="199"/>
        <v>1932</v>
      </c>
      <c r="AD1934">
        <f t="shared" si="196"/>
        <v>517.08413241947392</v>
      </c>
      <c r="AE1934">
        <v>0</v>
      </c>
      <c r="AF1934">
        <v>0</v>
      </c>
      <c r="AG1934">
        <f t="shared" si="197"/>
        <v>75.016428913828918</v>
      </c>
      <c r="AH1934">
        <f t="shared" si="194"/>
        <v>150.03285782765784</v>
      </c>
      <c r="AI1934">
        <f t="shared" si="198"/>
        <v>-60.032857827657836</v>
      </c>
      <c r="AJ1934">
        <f>(1/9.81)*(SQRT(9.81*2*Basic!$C$4)*SIN(RADIANS(AI1934))+(SQRT((SQRT(9.81*2*Basic!$C$4)*SIN(RADIANS(AI1934))*SQRT(9.81*2*Basic!$C$4)*SIN(RADIANS(AI1934)))-19.62*(-Basic!$C$3))))*SQRT(9.81*2*Basic!$C$4)*COS(RADIANS(AI1934))</f>
        <v>1.3119467117561803</v>
      </c>
    </row>
    <row r="1935" spans="6:36" x14ac:dyDescent="0.3">
      <c r="F1935" s="36">
        <f t="shared" si="195"/>
        <v>1.3019493633613304</v>
      </c>
      <c r="G1935" s="36">
        <f>Tool!$D$10+('Trajectory Map'!F1935*SIN(RADIANS(90-2*DEGREES(ASIN($D$5/2000))))/COS(RADIANS(90-2*DEGREES(ASIN($D$5/2000))))-('Trajectory Map'!F1935*'Trajectory Map'!F1935/((Tool!$D$9-Tool!$D$10)*4*COS(RADIANS(90-2*DEGREES(ASIN($D$5/2000))))*COS(RADIANS(90-2*DEGREES(ASIN($D$5/2000)))))))</f>
        <v>4.2699449153592246</v>
      </c>
      <c r="AC1935">
        <f t="shared" si="199"/>
        <v>1933</v>
      </c>
      <c r="AD1935">
        <f t="shared" si="196"/>
        <v>513.3332251082137</v>
      </c>
      <c r="AE1935">
        <v>0</v>
      </c>
      <c r="AF1935">
        <v>0</v>
      </c>
      <c r="AG1935">
        <f t="shared" si="197"/>
        <v>75.12763775771505</v>
      </c>
      <c r="AH1935">
        <f t="shared" si="194"/>
        <v>150.2552755154301</v>
      </c>
      <c r="AI1935">
        <f t="shared" si="198"/>
        <v>-60.2552755154301</v>
      </c>
      <c r="AJ1935">
        <f>(1/9.81)*(SQRT(9.81*2*Basic!$C$4)*SIN(RADIANS(AI1935))+(SQRT((SQRT(9.81*2*Basic!$C$4)*SIN(RADIANS(AI1935))*SQRT(9.81*2*Basic!$C$4)*SIN(RADIANS(AI1935)))-19.62*(-Basic!$C$3))))*SQRT(9.81*2*Basic!$C$4)*COS(RADIANS(AI1935))</f>
        <v>1.3019493633613304</v>
      </c>
    </row>
    <row r="1936" spans="6:36" x14ac:dyDescent="0.3">
      <c r="F1936" s="36">
        <f t="shared" si="195"/>
        <v>1.2918837030019701</v>
      </c>
      <c r="G1936" s="36">
        <f>Tool!$D$10+('Trajectory Map'!F1936*SIN(RADIANS(90-2*DEGREES(ASIN($D$5/2000))))/COS(RADIANS(90-2*DEGREES(ASIN($D$5/2000))))-('Trajectory Map'!F1936*'Trajectory Map'!F1936/((Tool!$D$9-Tool!$D$10)*4*COS(RADIANS(90-2*DEGREES(ASIN($D$5/2000))))*COS(RADIANS(90-2*DEGREES(ASIN($D$5/2000)))))))</f>
        <v>4.2726386899085043</v>
      </c>
      <c r="AC1936">
        <f t="shared" si="199"/>
        <v>1934</v>
      </c>
      <c r="AD1936">
        <f t="shared" si="196"/>
        <v>509.55274506178455</v>
      </c>
      <c r="AE1936">
        <v>0</v>
      </c>
      <c r="AF1936">
        <v>0</v>
      </c>
      <c r="AG1936">
        <f t="shared" si="197"/>
        <v>75.239665418530521</v>
      </c>
      <c r="AH1936">
        <f t="shared" si="194"/>
        <v>150.47933083706104</v>
      </c>
      <c r="AI1936">
        <f t="shared" si="198"/>
        <v>-60.479330837061042</v>
      </c>
      <c r="AJ1936">
        <f>(1/9.81)*(SQRT(9.81*2*Basic!$C$4)*SIN(RADIANS(AI1936))+(SQRT((SQRT(9.81*2*Basic!$C$4)*SIN(RADIANS(AI1936))*SQRT(9.81*2*Basic!$C$4)*SIN(RADIANS(AI1936)))-19.62*(-Basic!$C$3))))*SQRT(9.81*2*Basic!$C$4)*COS(RADIANS(AI1936))</f>
        <v>1.2918837030019701</v>
      </c>
    </row>
    <row r="1937" spans="6:36" x14ac:dyDescent="0.3">
      <c r="F1937" s="36">
        <f t="shared" si="195"/>
        <v>1.2817481429721689</v>
      </c>
      <c r="G1937" s="36">
        <f>Tool!$D$10+('Trajectory Map'!F1937*SIN(RADIANS(90-2*DEGREES(ASIN($D$5/2000))))/COS(RADIANS(90-2*DEGREES(ASIN($D$5/2000))))-('Trajectory Map'!F1937*'Trajectory Map'!F1937/((Tool!$D$9-Tool!$D$10)*4*COS(RADIANS(90-2*DEGREES(ASIN($D$5/2000))))*COS(RADIANS(90-2*DEGREES(ASIN($D$5/2000)))))))</f>
        <v>4.2752758947166019</v>
      </c>
      <c r="AC1937">
        <f t="shared" si="199"/>
        <v>1935</v>
      </c>
      <c r="AD1937">
        <f t="shared" si="196"/>
        <v>505.74202910179417</v>
      </c>
      <c r="AE1937">
        <v>0</v>
      </c>
      <c r="AF1937">
        <v>0</v>
      </c>
      <c r="AG1937">
        <f t="shared" si="197"/>
        <v>75.352530691638592</v>
      </c>
      <c r="AH1937">
        <f t="shared" si="194"/>
        <v>150.70506138327718</v>
      </c>
      <c r="AI1937">
        <f t="shared" si="198"/>
        <v>-60.705061383277183</v>
      </c>
      <c r="AJ1937">
        <f>(1/9.81)*(SQRT(9.81*2*Basic!$C$4)*SIN(RADIANS(AI1937))+(SQRT((SQRT(9.81*2*Basic!$C$4)*SIN(RADIANS(AI1937))*SQRT(9.81*2*Basic!$C$4)*SIN(RADIANS(AI1937)))-19.62*(-Basic!$C$3))))*SQRT(9.81*2*Basic!$C$4)*COS(RADIANS(AI1937))</f>
        <v>1.2817481429721689</v>
      </c>
    </row>
    <row r="1938" spans="6:36" x14ac:dyDescent="0.3">
      <c r="F1938" s="36">
        <f t="shared" si="195"/>
        <v>1.2715410334470298</v>
      </c>
      <c r="G1938" s="36">
        <f>Tool!$D$10+('Trajectory Map'!F1938*SIN(RADIANS(90-2*DEGREES(ASIN($D$5/2000))))/COS(RADIANS(90-2*DEGREES(ASIN($D$5/2000))))-('Trajectory Map'!F1938*'Trajectory Map'!F1938/((Tool!$D$9-Tool!$D$10)*4*COS(RADIANS(90-2*DEGREES(ASIN($D$5/2000))))*COS(RADIANS(90-2*DEGREES(ASIN($D$5/2000)))))))</f>
        <v>4.2778553777145021</v>
      </c>
      <c r="AC1938">
        <f t="shared" si="199"/>
        <v>1936</v>
      </c>
      <c r="AD1938">
        <f t="shared" si="196"/>
        <v>501.90038852345992</v>
      </c>
      <c r="AE1938">
        <v>0</v>
      </c>
      <c r="AF1938">
        <v>0</v>
      </c>
      <c r="AG1938">
        <f t="shared" si="197"/>
        <v>75.466253098915033</v>
      </c>
      <c r="AH1938">
        <f t="shared" si="194"/>
        <v>150.93250619783007</v>
      </c>
      <c r="AI1938">
        <f t="shared" si="198"/>
        <v>-60.932506197830065</v>
      </c>
      <c r="AJ1938">
        <f>(1/9.81)*(SQRT(9.81*2*Basic!$C$4)*SIN(RADIANS(AI1938))+(SQRT((SQRT(9.81*2*Basic!$C$4)*SIN(RADIANS(AI1938))*SQRT(9.81*2*Basic!$C$4)*SIN(RADIANS(AI1938)))-19.62*(-Basic!$C$3))))*SQRT(9.81*2*Basic!$C$4)*COS(RADIANS(AI1938))</f>
        <v>1.2715410334470298</v>
      </c>
    </row>
    <row r="1939" spans="6:36" x14ac:dyDescent="0.3">
      <c r="F1939" s="36">
        <f t="shared" si="195"/>
        <v>1.2612606590613968</v>
      </c>
      <c r="G1939" s="36">
        <f>Tool!$D$10+('Trajectory Map'!F1939*SIN(RADIANS(90-2*DEGREES(ASIN($D$5/2000))))/COS(RADIANS(90-2*DEGREES(ASIN($D$5/2000))))-('Trajectory Map'!F1939*'Trajectory Map'!F1939/((Tool!$D$9-Tool!$D$10)*4*COS(RADIANS(90-2*DEGREES(ASIN($D$5/2000))))*COS(RADIANS(90-2*DEGREES(ASIN($D$5/2000)))))))</f>
        <v>4.280375942004226</v>
      </c>
      <c r="AC1939">
        <f t="shared" si="199"/>
        <v>1937</v>
      </c>
      <c r="AD1939">
        <f t="shared" si="196"/>
        <v>498.02710769595666</v>
      </c>
      <c r="AE1939">
        <v>0</v>
      </c>
      <c r="AF1939">
        <v>0</v>
      </c>
      <c r="AG1939">
        <f t="shared" si="197"/>
        <v>75.580852928659411</v>
      </c>
      <c r="AH1939">
        <f t="shared" si="194"/>
        <v>151.16170585731882</v>
      </c>
      <c r="AI1939">
        <f t="shared" si="198"/>
        <v>-61.161705857318822</v>
      </c>
      <c r="AJ1939">
        <f>(1/9.81)*(SQRT(9.81*2*Basic!$C$4)*SIN(RADIANS(AI1939))+(SQRT((SQRT(9.81*2*Basic!$C$4)*SIN(RADIANS(AI1939))*SQRT(9.81*2*Basic!$C$4)*SIN(RADIANS(AI1939)))-19.62*(-Basic!$C$3))))*SQRT(9.81*2*Basic!$C$4)*COS(RADIANS(AI1939))</f>
        <v>1.2612606590613968</v>
      </c>
    </row>
    <row r="1940" spans="6:36" x14ac:dyDescent="0.3">
      <c r="F1940" s="36">
        <f t="shared" si="195"/>
        <v>1.2509052352427463</v>
      </c>
      <c r="G1940" s="36">
        <f>Tool!$D$10+('Trajectory Map'!F1940*SIN(RADIANS(90-2*DEGREES(ASIN($D$5/2000))))/COS(RADIANS(90-2*DEGREES(ASIN($D$5/2000))))-('Trajectory Map'!F1940*'Trajectory Map'!F1940/((Tool!$D$9-Tool!$D$10)*4*COS(RADIANS(90-2*DEGREES(ASIN($D$5/2000))))*COS(RADIANS(90-2*DEGREES(ASIN($D$5/2000)))))))</f>
        <v>4.2828363433429875</v>
      </c>
      <c r="AC1940">
        <f t="shared" si="199"/>
        <v>1938</v>
      </c>
      <c r="AD1940">
        <f t="shared" si="196"/>
        <v>494.12144256245347</v>
      </c>
      <c r="AE1940">
        <v>0</v>
      </c>
      <c r="AF1940">
        <v>0</v>
      </c>
      <c r="AG1940">
        <f t="shared" si="197"/>
        <v>75.696351278369448</v>
      </c>
      <c r="AH1940">
        <f t="shared" si="194"/>
        <v>151.3927025567389</v>
      </c>
      <c r="AI1940">
        <f t="shared" si="198"/>
        <v>-61.392702556738897</v>
      </c>
      <c r="AJ1940">
        <f>(1/9.81)*(SQRT(9.81*2*Basic!$C$4)*SIN(RADIANS(AI1940))+(SQRT((SQRT(9.81*2*Basic!$C$4)*SIN(RADIANS(AI1940))*SQRT(9.81*2*Basic!$C$4)*SIN(RADIANS(AI1940)))-19.62*(-Basic!$C$3))))*SQRT(9.81*2*Basic!$C$4)*COS(RADIANS(AI1940))</f>
        <v>1.2509052352427463</v>
      </c>
    </row>
    <row r="1941" spans="6:36" x14ac:dyDescent="0.3">
      <c r="F1941" s="36">
        <f t="shared" si="195"/>
        <v>1.2404729042762968</v>
      </c>
      <c r="G1941" s="36">
        <f>Tool!$D$10+('Trajectory Map'!F1941*SIN(RADIANS(90-2*DEGREES(ASIN($D$5/2000))))/COS(RADIANS(90-2*DEGREES(ASIN($D$5/2000))))-('Trajectory Map'!F1941*'Trajectory Map'!F1941/((Tool!$D$9-Tool!$D$10)*4*COS(RADIANS(90-2*DEGREES(ASIN($D$5/2000))))*COS(RADIANS(90-2*DEGREES(ASIN($D$5/2000)))))))</f>
        <v>4.2852352874436646</v>
      </c>
      <c r="AC1941">
        <f t="shared" si="199"/>
        <v>1939</v>
      </c>
      <c r="AD1941">
        <f t="shared" si="196"/>
        <v>490.18261903090769</v>
      </c>
      <c r="AE1941">
        <v>0</v>
      </c>
      <c r="AF1941">
        <v>0</v>
      </c>
      <c r="AG1941">
        <f t="shared" si="197"/>
        <v>75.812770100634197</v>
      </c>
      <c r="AH1941">
        <f t="shared" si="194"/>
        <v>151.62554020126839</v>
      </c>
      <c r="AI1941">
        <f t="shared" si="198"/>
        <v>-61.625540201268393</v>
      </c>
      <c r="AJ1941">
        <f>(1/9.81)*(SQRT(9.81*2*Basic!$C$4)*SIN(RADIANS(AI1941))+(SQRT((SQRT(9.81*2*Basic!$C$4)*SIN(RADIANS(AI1941))*SQRT(9.81*2*Basic!$C$4)*SIN(RADIANS(AI1941)))-19.62*(-Basic!$C$3))))*SQRT(9.81*2*Basic!$C$4)*COS(RADIANS(AI1941))</f>
        <v>1.2404729042762968</v>
      </c>
    </row>
    <row r="1942" spans="6:36" x14ac:dyDescent="0.3">
      <c r="F1942" s="36">
        <f t="shared" si="195"/>
        <v>1.2299617310780959</v>
      </c>
      <c r="G1942" s="36">
        <f>Tool!$D$10+('Trajectory Map'!F1942*SIN(RADIANS(90-2*DEGREES(ASIN($D$5/2000))))/COS(RADIANS(90-2*DEGREES(ASIN($D$5/2000))))-('Trajectory Map'!F1942*'Trajectory Map'!F1942/((Tool!$D$9-Tool!$D$10)*4*COS(RADIANS(90-2*DEGREES(ASIN($D$5/2000))))*COS(RADIANS(90-2*DEGREES(ASIN($D$5/2000)))))))</f>
        <v>4.2875714270749281</v>
      </c>
      <c r="AC1942">
        <f t="shared" si="199"/>
        <v>1940</v>
      </c>
      <c r="AD1942">
        <f t="shared" si="196"/>
        <v>486.20983124572871</v>
      </c>
      <c r="AE1942">
        <v>0</v>
      </c>
      <c r="AF1942">
        <v>0</v>
      </c>
      <c r="AG1942">
        <f t="shared" si="197"/>
        <v>75.930132252427882</v>
      </c>
      <c r="AH1942">
        <f t="shared" si="194"/>
        <v>151.86026450485576</v>
      </c>
      <c r="AI1942">
        <f t="shared" si="198"/>
        <v>-61.860264504855763</v>
      </c>
      <c r="AJ1942">
        <f>(1/9.81)*(SQRT(9.81*2*Basic!$C$4)*SIN(RADIANS(AI1942))+(SQRT((SQRT(9.81*2*Basic!$C$4)*SIN(RADIANS(AI1942))*SQRT(9.81*2*Basic!$C$4)*SIN(RADIANS(AI1942)))-19.62*(-Basic!$C$3))))*SQRT(9.81*2*Basic!$C$4)*COS(RADIANS(AI1942))</f>
        <v>1.2299617310780959</v>
      </c>
    </row>
    <row r="1943" spans="6:36" x14ac:dyDescent="0.3">
      <c r="F1943" s="36">
        <f t="shared" si="195"/>
        <v>1.2193696986491214</v>
      </c>
      <c r="G1943" s="36">
        <f>Tool!$D$10+('Trajectory Map'!F1943*SIN(RADIANS(90-2*DEGREES(ASIN($D$5/2000))))/COS(RADIANS(90-2*DEGREES(ASIN($D$5/2000))))-('Trajectory Map'!F1943*'Trajectory Map'!F1943/((Tool!$D$9-Tool!$D$10)*4*COS(RADIANS(90-2*DEGREES(ASIN($D$5/2000))))*COS(RADIANS(90-2*DEGREES(ASIN($D$5/2000)))))))</f>
        <v>4.2898433589425622</v>
      </c>
      <c r="AC1943">
        <f t="shared" si="199"/>
        <v>1941</v>
      </c>
      <c r="AD1943">
        <f t="shared" si="196"/>
        <v>482.20223972934843</v>
      </c>
      <c r="AE1943">
        <v>0</v>
      </c>
      <c r="AF1943">
        <v>0</v>
      </c>
      <c r="AG1943">
        <f t="shared" si="197"/>
        <v>76.048461548118226</v>
      </c>
      <c r="AH1943">
        <f t="shared" si="194"/>
        <v>152.09692309623645</v>
      </c>
      <c r="AI1943">
        <f t="shared" si="198"/>
        <v>-62.096923096236452</v>
      </c>
      <c r="AJ1943">
        <f>(1/9.81)*(SQRT(9.81*2*Basic!$C$4)*SIN(RADIANS(AI1943))+(SQRT((SQRT(9.81*2*Basic!$C$4)*SIN(RADIANS(AI1943))*SQRT(9.81*2*Basic!$C$4)*SIN(RADIANS(AI1943)))-19.62*(-Basic!$C$3))))*SQRT(9.81*2*Basic!$C$4)*COS(RADIANS(AI1943))</f>
        <v>1.2193696986491214</v>
      </c>
    </row>
    <row r="1944" spans="6:36" x14ac:dyDescent="0.3">
      <c r="F1944" s="36">
        <f t="shared" si="195"/>
        <v>1.2086947031805502</v>
      </c>
      <c r="G1944" s="36">
        <f>Tool!$D$10+('Trajectory Map'!F1944*SIN(RADIANS(90-2*DEGREES(ASIN($D$5/2000))))/COS(RADIANS(90-2*DEGREES(ASIN($D$5/2000))))-('Trajectory Map'!F1944*'Trajectory Map'!F1944/((Tool!$D$9-Tool!$D$10)*4*COS(RADIANS(90-2*DEGREES(ASIN($D$5/2000))))*COS(RADIANS(90-2*DEGREES(ASIN($D$5/2000)))))))</f>
        <v>4.2920496203314746</v>
      </c>
      <c r="AC1944">
        <f t="shared" si="199"/>
        <v>1942</v>
      </c>
      <c r="AD1944">
        <f t="shared" si="196"/>
        <v>478.15896938152275</v>
      </c>
      <c r="AE1944">
        <v>0</v>
      </c>
      <c r="AF1944">
        <v>0</v>
      </c>
      <c r="AG1944">
        <f t="shared" si="197"/>
        <v>76.167782816536445</v>
      </c>
      <c r="AH1944">
        <f t="shared" si="194"/>
        <v>152.33556563307289</v>
      </c>
      <c r="AI1944">
        <f t="shared" si="198"/>
        <v>-62.335565633072889</v>
      </c>
      <c r="AJ1944">
        <f>(1/9.81)*(SQRT(9.81*2*Basic!$C$4)*SIN(RADIANS(AI1944))+(SQRT((SQRT(9.81*2*Basic!$C$4)*SIN(RADIANS(AI1944))*SQRT(9.81*2*Basic!$C$4)*SIN(RADIANS(AI1944)))-19.62*(-Basic!$C$3))))*SQRT(9.81*2*Basic!$C$4)*COS(RADIANS(AI1944))</f>
        <v>1.2086947031805502</v>
      </c>
    </row>
    <row r="1945" spans="6:36" x14ac:dyDescent="0.3">
      <c r="F1945" s="36">
        <f t="shared" si="195"/>
        <v>1.197934548776892</v>
      </c>
      <c r="G1945" s="36">
        <f>Tool!$D$10+('Trajectory Map'!F1945*SIN(RADIANS(90-2*DEGREES(ASIN($D$5/2000))))/COS(RADIANS(90-2*DEGREES(ASIN($D$5/2000))))-('Trajectory Map'!F1945*'Trajectory Map'!F1945/((Tool!$D$9-Tool!$D$10)*4*COS(RADIANS(90-2*DEGREES(ASIN($D$5/2000))))*COS(RADIANS(90-2*DEGREES(ASIN($D$5/2000)))))))</f>
        <v>4.2941886854855511</v>
      </c>
      <c r="AC1945">
        <f t="shared" si="199"/>
        <v>1943</v>
      </c>
      <c r="AD1945">
        <f t="shared" si="196"/>
        <v>474.079107322818</v>
      </c>
      <c r="AE1945">
        <v>0</v>
      </c>
      <c r="AF1945">
        <v>0</v>
      </c>
      <c r="AG1945">
        <f t="shared" si="197"/>
        <v>76.288121962496419</v>
      </c>
      <c r="AH1945">
        <f t="shared" si="194"/>
        <v>152.57624392499284</v>
      </c>
      <c r="AI1945">
        <f t="shared" si="198"/>
        <v>-62.576243924992838</v>
      </c>
      <c r="AJ1945">
        <f>(1/9.81)*(SQRT(9.81*2*Basic!$C$4)*SIN(RADIANS(AI1945))+(SQRT((SQRT(9.81*2*Basic!$C$4)*SIN(RADIANS(AI1945))*SQRT(9.81*2*Basic!$C$4)*SIN(RADIANS(AI1945)))-19.62*(-Basic!$C$3))))*SQRT(9.81*2*Basic!$C$4)*COS(RADIANS(AI1945))</f>
        <v>1.197934548776892</v>
      </c>
    </row>
    <row r="1946" spans="6:36" x14ac:dyDescent="0.3">
      <c r="F1946" s="36">
        <f t="shared" si="195"/>
        <v>1.187086941759907</v>
      </c>
      <c r="G1946" s="36">
        <f>Tool!$D$10+('Trajectory Map'!F1946*SIN(RADIANS(90-2*DEGREES(ASIN($D$5/2000))))/COS(RADIANS(90-2*DEGREES(ASIN($D$5/2000))))-('Trajectory Map'!F1946*'Trajectory Map'!F1946/((Tool!$D$9-Tool!$D$10)*4*COS(RADIANS(90-2*DEGREES(ASIN($D$5/2000))))*COS(RADIANS(90-2*DEGREES(ASIN($D$5/2000)))))))</f>
        <v>4.296258961699948</v>
      </c>
      <c r="AC1946">
        <f t="shared" si="199"/>
        <v>1944</v>
      </c>
      <c r="AD1946">
        <f t="shared" si="196"/>
        <v>469.96170056718449</v>
      </c>
      <c r="AE1946">
        <v>0</v>
      </c>
      <c r="AF1946">
        <v>0</v>
      </c>
      <c r="AG1946">
        <f t="shared" si="197"/>
        <v>76.409506033194091</v>
      </c>
      <c r="AH1946">
        <f t="shared" si="194"/>
        <v>152.81901206638818</v>
      </c>
      <c r="AI1946">
        <f t="shared" si="198"/>
        <v>-62.819012066388183</v>
      </c>
      <c r="AJ1946">
        <f>(1/9.81)*(SQRT(9.81*2*Basic!$C$4)*SIN(RADIANS(AI1946))+(SQRT((SQRT(9.81*2*Basic!$C$4)*SIN(RADIANS(AI1946))*SQRT(9.81*2*Basic!$C$4)*SIN(RADIANS(AI1946)))-19.62*(-Basic!$C$3))))*SQRT(9.81*2*Basic!$C$4)*COS(RADIANS(AI1946))</f>
        <v>1.187086941759907</v>
      </c>
    </row>
    <row r="1947" spans="6:36" x14ac:dyDescent="0.3">
      <c r="F1947" s="36">
        <f t="shared" si="195"/>
        <v>1.1761494845119087</v>
      </c>
      <c r="G1947" s="36">
        <f>Tool!$D$10+('Trajectory Map'!F1947*SIN(RADIANS(90-2*DEGREES(ASIN($D$5/2000))))/COS(RADIANS(90-2*DEGREES(ASIN($D$5/2000))))-('Trajectory Map'!F1947*'Trajectory Map'!F1947/((Tool!$D$9-Tool!$D$10)*4*COS(RADIANS(90-2*DEGREES(ASIN($D$5/2000))))*COS(RADIANS(90-2*DEGREES(ASIN($D$5/2000)))))))</f>
        <v>4.2982587850973903</v>
      </c>
      <c r="AC1947">
        <f t="shared" si="199"/>
        <v>1945</v>
      </c>
      <c r="AD1947">
        <f t="shared" si="196"/>
        <v>465.80575350675952</v>
      </c>
      <c r="AE1947">
        <v>0</v>
      </c>
      <c r="AF1947">
        <v>0</v>
      </c>
      <c r="AG1947">
        <f t="shared" si="197"/>
        <v>76.531963289969084</v>
      </c>
      <c r="AH1947">
        <f t="shared" si="194"/>
        <v>153.06392657993817</v>
      </c>
      <c r="AI1947">
        <f t="shared" si="198"/>
        <v>-63.063926579938169</v>
      </c>
      <c r="AJ1947">
        <f>(1/9.81)*(SQRT(9.81*2*Basic!$C$4)*SIN(RADIANS(AI1947))+(SQRT((SQRT(9.81*2*Basic!$C$4)*SIN(RADIANS(AI1947))*SQRT(9.81*2*Basic!$C$4)*SIN(RADIANS(AI1947)))-19.62*(-Basic!$C$3))))*SQRT(9.81*2*Basic!$C$4)*COS(RADIANS(AI1947))</f>
        <v>1.1761494845119087</v>
      </c>
    </row>
    <row r="1948" spans="6:36" x14ac:dyDescent="0.3">
      <c r="F1948" s="36">
        <f t="shared" si="195"/>
        <v>1.1651196688121213</v>
      </c>
      <c r="G1948" s="36">
        <f>Tool!$D$10+('Trajectory Map'!F1948*SIN(RADIANS(90-2*DEGREES(ASIN($D$5/2000))))/COS(RADIANS(90-2*DEGREES(ASIN($D$5/2000))))-('Trajectory Map'!F1948*'Trajectory Map'!F1948/((Tool!$D$9-Tool!$D$10)*4*COS(RADIANS(90-2*DEGREES(ASIN($D$5/2000))))*COS(RADIANS(90-2*DEGREES(ASIN($D$5/2000)))))))</f>
        <v>4.3001864160567012</v>
      </c>
      <c r="AC1948">
        <f t="shared" si="199"/>
        <v>1946</v>
      </c>
      <c r="AD1948">
        <f t="shared" si="196"/>
        <v>461.61022519004058</v>
      </c>
      <c r="AE1948">
        <v>0</v>
      </c>
      <c r="AF1948">
        <v>0</v>
      </c>
      <c r="AG1948">
        <f t="shared" si="197"/>
        <v>76.655523285966851</v>
      </c>
      <c r="AH1948">
        <f t="shared" si="194"/>
        <v>153.3110465719337</v>
      </c>
      <c r="AI1948">
        <f t="shared" si="198"/>
        <v>-63.311046571933701</v>
      </c>
      <c r="AJ1948">
        <f>(1/9.81)*(SQRT(9.81*2*Basic!$C$4)*SIN(RADIANS(AI1948))+(SQRT((SQRT(9.81*2*Basic!$C$4)*SIN(RADIANS(AI1948))*SQRT(9.81*2*Basic!$C$4)*SIN(RADIANS(AI1948)))-19.62*(-Basic!$C$3))))*SQRT(9.81*2*Basic!$C$4)*COS(RADIANS(AI1948))</f>
        <v>1.1651196688121213</v>
      </c>
    </row>
    <row r="1949" spans="6:36" x14ac:dyDescent="0.3">
      <c r="F1949" s="36">
        <f t="shared" si="195"/>
        <v>1.1539948686141306</v>
      </c>
      <c r="G1949" s="36">
        <f>Tool!$D$10+('Trajectory Map'!F1949*SIN(RADIANS(90-2*DEGREES(ASIN($D$5/2000))))/COS(RADIANS(90-2*DEGREES(ASIN($D$5/2000))))-('Trajectory Map'!F1949*'Trajectory Map'!F1949/((Tool!$D$9-Tool!$D$10)*4*COS(RADIANS(90-2*DEGREES(ASIN($D$5/2000))))*COS(RADIANS(90-2*DEGREES(ASIN($D$5/2000)))))))</f>
        <v>4.3020400342579306</v>
      </c>
      <c r="AC1949">
        <f t="shared" si="199"/>
        <v>1947</v>
      </c>
      <c r="AD1949">
        <f t="shared" si="196"/>
        <v>457.37402637228973</v>
      </c>
      <c r="AE1949">
        <v>0</v>
      </c>
      <c r="AF1949">
        <v>0</v>
      </c>
      <c r="AG1949">
        <f t="shared" si="197"/>
        <v>76.780216950306126</v>
      </c>
      <c r="AH1949">
        <f t="shared" si="194"/>
        <v>153.56043390061225</v>
      </c>
      <c r="AI1949">
        <f t="shared" si="198"/>
        <v>-63.560433900612253</v>
      </c>
      <c r="AJ1949">
        <f>(1/9.81)*(SQRT(9.81*2*Basic!$C$4)*SIN(RADIANS(AI1949))+(SQRT((SQRT(9.81*2*Basic!$C$4)*SIN(RADIANS(AI1949))*SQRT(9.81*2*Basic!$C$4)*SIN(RADIANS(AI1949)))-19.62*(-Basic!$C$3))))*SQRT(9.81*2*Basic!$C$4)*COS(RADIANS(AI1949))</f>
        <v>1.1539948686141306</v>
      </c>
    </row>
    <row r="1950" spans="6:36" x14ac:dyDescent="0.3">
      <c r="F1950" s="36">
        <f t="shared" si="195"/>
        <v>1.1427723322061174</v>
      </c>
      <c r="G1950" s="36">
        <f>Tool!$D$10+('Trajectory Map'!F1950*SIN(RADIANS(90-2*DEGREES(ASIN($D$5/2000))))/COS(RADIANS(90-2*DEGREES(ASIN($D$5/2000))))-('Trajectory Map'!F1950*'Trajectory Map'!F1950/((Tool!$D$9-Tool!$D$10)*4*COS(RADIANS(90-2*DEGREES(ASIN($D$5/2000))))*COS(RADIANS(90-2*DEGREES(ASIN($D$5/2000)))))))</f>
        <v>4.3038177333040588</v>
      </c>
      <c r="AC1950">
        <f t="shared" si="199"/>
        <v>1948</v>
      </c>
      <c r="AD1950">
        <f t="shared" si="196"/>
        <v>453.09601631442314</v>
      </c>
      <c r="AE1950">
        <v>0</v>
      </c>
      <c r="AF1950">
        <v>0</v>
      </c>
      <c r="AG1950">
        <f t="shared" si="197"/>
        <v>76.906076679429503</v>
      </c>
      <c r="AH1950">
        <f t="shared" si="194"/>
        <v>153.81215335885901</v>
      </c>
      <c r="AI1950">
        <f t="shared" si="198"/>
        <v>-63.812153358859007</v>
      </c>
      <c r="AJ1950">
        <f>(1/9.81)*(SQRT(9.81*2*Basic!$C$4)*SIN(RADIANS(AI1950))+(SQRT((SQRT(9.81*2*Basic!$C$4)*SIN(RADIANS(AI1950))*SQRT(9.81*2*Basic!$C$4)*SIN(RADIANS(AI1950)))-19.62*(-Basic!$C$3))))*SQRT(9.81*2*Basic!$C$4)*COS(RADIANS(AI1950))</f>
        <v>1.1427723322061174</v>
      </c>
    </row>
    <row r="1951" spans="6:36" x14ac:dyDescent="0.3">
      <c r="F1951" s="36">
        <f t="shared" si="195"/>
        <v>1.1314491736881382</v>
      </c>
      <c r="G1951" s="36">
        <f>Tool!$D$10+('Trajectory Map'!F1951*SIN(RADIANS(90-2*DEGREES(ASIN($D$5/2000))))/COS(RADIANS(90-2*DEGREES(ASIN($D$5/2000))))-('Trajectory Map'!F1951*'Trajectory Map'!F1951/((Tool!$D$9-Tool!$D$10)*4*COS(RADIANS(90-2*DEGREES(ASIN($D$5/2000))))*COS(RADIANS(90-2*DEGREES(ASIN($D$5/2000)))))))</f>
        <v>4.3055175148742117</v>
      </c>
      <c r="AC1951">
        <f t="shared" si="199"/>
        <v>1949</v>
      </c>
      <c r="AD1951">
        <f t="shared" si="196"/>
        <v>448.77499930365997</v>
      </c>
      <c r="AE1951">
        <v>0</v>
      </c>
      <c r="AF1951">
        <v>0</v>
      </c>
      <c r="AG1951">
        <f t="shared" si="197"/>
        <v>77.033136436401648</v>
      </c>
      <c r="AH1951">
        <f t="shared" si="194"/>
        <v>154.0662728728033</v>
      </c>
      <c r="AI1951">
        <f t="shared" si="198"/>
        <v>-64.066272872803296</v>
      </c>
      <c r="AJ1951">
        <f>(1/9.81)*(SQRT(9.81*2*Basic!$C$4)*SIN(RADIANS(AI1951))+(SQRT((SQRT(9.81*2*Basic!$C$4)*SIN(RADIANS(AI1951))*SQRT(9.81*2*Basic!$C$4)*SIN(RADIANS(AI1951)))-19.62*(-Basic!$C$3))))*SQRT(9.81*2*Basic!$C$4)*COS(RADIANS(AI1951))</f>
        <v>1.1314491736881382</v>
      </c>
    </row>
    <row r="1952" spans="6:36" x14ac:dyDescent="0.3">
      <c r="F1952" s="36">
        <f t="shared" si="195"/>
        <v>1.1200223636924171</v>
      </c>
      <c r="G1952" s="36">
        <f>Tool!$D$10+('Trajectory Map'!F1952*SIN(RADIANS(90-2*DEGREES(ASIN($D$5/2000))))/COS(RADIANS(90-2*DEGREES(ASIN($D$5/2000))))-('Trajectory Map'!F1952*'Trajectory Map'!F1952/((Tool!$D$9-Tool!$D$10)*4*COS(RADIANS(90-2*DEGREES(ASIN($D$5/2000))))*COS(RADIANS(90-2*DEGREES(ASIN($D$5/2000)))))))</f>
        <v>4.3071372823575604</v>
      </c>
      <c r="AC1952">
        <f t="shared" si="199"/>
        <v>1950</v>
      </c>
      <c r="AD1952">
        <f t="shared" si="196"/>
        <v>444.40972086577943</v>
      </c>
      <c r="AE1952">
        <v>0</v>
      </c>
      <c r="AF1952">
        <v>0</v>
      </c>
      <c r="AG1952">
        <f t="shared" si="197"/>
        <v>77.161431859015948</v>
      </c>
      <c r="AH1952">
        <f t="shared" si="194"/>
        <v>154.3228637180319</v>
      </c>
      <c r="AI1952">
        <f t="shared" si="198"/>
        <v>-64.322863718031897</v>
      </c>
      <c r="AJ1952">
        <f>(1/9.81)*(SQRT(9.81*2*Basic!$C$4)*SIN(RADIANS(AI1952))+(SQRT((SQRT(9.81*2*Basic!$C$4)*SIN(RADIANS(AI1952))*SQRT(9.81*2*Basic!$C$4)*SIN(RADIANS(AI1952)))-19.62*(-Basic!$C$3))))*SQRT(9.81*2*Basic!$C$4)*COS(RADIANS(AI1952))</f>
        <v>1.1200223636924171</v>
      </c>
    </row>
    <row r="1953" spans="6:36" x14ac:dyDescent="0.3">
      <c r="F1953" s="36">
        <f t="shared" si="195"/>
        <v>1.1084887192627733</v>
      </c>
      <c r="G1953" s="36">
        <f>Tool!$D$10+('Trajectory Map'!F1953*SIN(RADIANS(90-2*DEGREES(ASIN($D$5/2000))))/COS(RADIANS(90-2*DEGREES(ASIN($D$5/2000))))-('Trajectory Map'!F1953*'Trajectory Map'!F1953/((Tool!$D$9-Tool!$D$10)*4*COS(RADIANS(90-2*DEGREES(ASIN($D$5/2000))))*COS(RADIANS(90-2*DEGREES(ASIN($D$5/2000)))))))</f>
        <v>4.3086748339104082</v>
      </c>
      <c r="AC1953">
        <f t="shared" si="199"/>
        <v>1951</v>
      </c>
      <c r="AD1953">
        <f t="shared" si="196"/>
        <v>439.99886363489622</v>
      </c>
      <c r="AE1953">
        <v>0</v>
      </c>
      <c r="AF1953">
        <v>0</v>
      </c>
      <c r="AG1953">
        <f t="shared" si="197"/>
        <v>77.291000377684895</v>
      </c>
      <c r="AH1953">
        <f t="shared" si="194"/>
        <v>154.58200075536979</v>
      </c>
      <c r="AI1953">
        <f t="shared" si="198"/>
        <v>-64.582000755369791</v>
      </c>
      <c r="AJ1953">
        <f>(1/9.81)*(SQRT(9.81*2*Basic!$C$4)*SIN(RADIANS(AI1953))+(SQRT((SQRT(9.81*2*Basic!$C$4)*SIN(RADIANS(AI1953))*SQRT(9.81*2*Basic!$C$4)*SIN(RADIANS(AI1953)))-19.62*(-Basic!$C$3))))*SQRT(9.81*2*Basic!$C$4)*COS(RADIANS(AI1953))</f>
        <v>1.1084887192627733</v>
      </c>
    </row>
    <row r="1954" spans="6:36" x14ac:dyDescent="0.3">
      <c r="F1954" s="36">
        <f t="shared" si="195"/>
        <v>1.0968448927982868</v>
      </c>
      <c r="G1954" s="36">
        <f>Tool!$D$10+('Trajectory Map'!F1954*SIN(RADIANS(90-2*DEGREES(ASIN($D$5/2000))))/COS(RADIANS(90-2*DEGREES(ASIN($D$5/2000))))-('Trajectory Map'!F1954*'Trajectory Map'!F1954/((Tool!$D$9-Tool!$D$10)*4*COS(RADIANS(90-2*DEGREES(ASIN($D$5/2000))))*COS(RADIANS(90-2*DEGREES(ASIN($D$5/2000)))))))</f>
        <v>4.3101278548713235</v>
      </c>
      <c r="AC1954">
        <f t="shared" si="199"/>
        <v>1952</v>
      </c>
      <c r="AD1954">
        <f t="shared" si="196"/>
        <v>435.54104284211837</v>
      </c>
      <c r="AE1954">
        <v>0</v>
      </c>
      <c r="AF1954">
        <v>0</v>
      </c>
      <c r="AG1954">
        <f t="shared" si="197"/>
        <v>77.421881344217411</v>
      </c>
      <c r="AH1954">
        <f t="shared" si="194"/>
        <v>154.84376268843482</v>
      </c>
      <c r="AI1954">
        <f t="shared" si="198"/>
        <v>-64.843762688434822</v>
      </c>
      <c r="AJ1954">
        <f>(1/9.81)*(SQRT(9.81*2*Basic!$C$4)*SIN(RADIANS(AI1954))+(SQRT((SQRT(9.81*2*Basic!$C$4)*SIN(RADIANS(AI1954))*SQRT(9.81*2*Basic!$C$4)*SIN(RADIANS(AI1954)))-19.62*(-Basic!$C$3))))*SQRT(9.81*2*Basic!$C$4)*COS(RADIANS(AI1954))</f>
        <v>1.0968448927982868</v>
      </c>
    </row>
    <row r="1955" spans="6:36" x14ac:dyDescent="0.3">
      <c r="F1955" s="36">
        <f t="shared" si="195"/>
        <v>1.0850873599532009</v>
      </c>
      <c r="G1955" s="36">
        <f>Tool!$D$10+('Trajectory Map'!F1955*SIN(RADIANS(90-2*DEGREES(ASIN($D$5/2000))))/COS(RADIANS(90-2*DEGREES(ASIN($D$5/2000))))-('Trajectory Map'!F1955*'Trajectory Map'!F1955/((Tool!$D$9-Tool!$D$10)*4*COS(RADIANS(90-2*DEGREES(ASIN($D$5/2000))))*COS(RADIANS(90-2*DEGREES(ASIN($D$5/2000)))))))</f>
        <v>4.3114939094602747</v>
      </c>
      <c r="AC1955">
        <f t="shared" si="199"/>
        <v>1953</v>
      </c>
      <c r="AD1955">
        <f t="shared" si="196"/>
        <v>431.03480137919257</v>
      </c>
      <c r="AE1955">
        <v>0</v>
      </c>
      <c r="AF1955">
        <v>0</v>
      </c>
      <c r="AG1955">
        <f t="shared" si="197"/>
        <v>77.55411617273873</v>
      </c>
      <c r="AH1955">
        <f t="shared" si="194"/>
        <v>155.10823234547746</v>
      </c>
      <c r="AI1955">
        <f t="shared" si="198"/>
        <v>-65.108232345477461</v>
      </c>
      <c r="AJ1955">
        <f>(1/9.81)*(SQRT(9.81*2*Basic!$C$4)*SIN(RADIANS(AI1955))+(SQRT((SQRT(9.81*2*Basic!$C$4)*SIN(RADIANS(AI1955))*SQRT(9.81*2*Basic!$C$4)*SIN(RADIANS(AI1955)))-19.62*(-Basic!$C$3))))*SQRT(9.81*2*Basic!$C$4)*COS(RADIANS(AI1955))</f>
        <v>1.0850873599532009</v>
      </c>
    </row>
    <row r="1956" spans="6:36" x14ac:dyDescent="0.3">
      <c r="F1956" s="36">
        <f t="shared" si="195"/>
        <v>1.0732124063701951</v>
      </c>
      <c r="G1956" s="36">
        <f>Tool!$D$10+('Trajectory Map'!F1956*SIN(RADIANS(90-2*DEGREES(ASIN($D$5/2000))))/COS(RADIANS(90-2*DEGREES(ASIN($D$5/2000))))-('Trajectory Map'!F1956*'Trajectory Map'!F1956/((Tool!$D$9-Tool!$D$10)*4*COS(RADIANS(90-2*DEGREES(ASIN($D$5/2000))))*COS(RADIANS(90-2*DEGREES(ASIN($D$5/2000)))))))</f>
        <v>4.3127704316774249</v>
      </c>
      <c r="AC1956">
        <f t="shared" si="199"/>
        <v>1954</v>
      </c>
      <c r="AD1956">
        <f t="shared" si="196"/>
        <v>426.4786043871369</v>
      </c>
      <c r="AE1956">
        <v>0</v>
      </c>
      <c r="AF1956">
        <v>0</v>
      </c>
      <c r="AG1956">
        <f t="shared" si="197"/>
        <v>77.687748494181093</v>
      </c>
      <c r="AH1956">
        <f t="shared" si="194"/>
        <v>155.37549698836219</v>
      </c>
      <c r="AI1956">
        <f t="shared" si="198"/>
        <v>-65.375496988362187</v>
      </c>
      <c r="AJ1956">
        <f>(1/9.81)*(SQRT(9.81*2*Basic!$C$4)*SIN(RADIANS(AI1956))+(SQRT((SQRT(9.81*2*Basic!$C$4)*SIN(RADIANS(AI1956))*SQRT(9.81*2*Basic!$C$4)*SIN(RADIANS(AI1956)))-19.62*(-Basic!$C$3))))*SQRT(9.81*2*Basic!$C$4)*COS(RADIANS(AI1956))</f>
        <v>1.0732124063701951</v>
      </c>
    </row>
    <row r="1957" spans="6:36" x14ac:dyDescent="0.3">
      <c r="F1957" s="36">
        <f t="shared" si="195"/>
        <v>1.061216113106513</v>
      </c>
      <c r="G1957" s="36">
        <f>Tool!$D$10+('Trajectory Map'!F1957*SIN(RADIANS(90-2*DEGREES(ASIN($D$5/2000))))/COS(RADIANS(90-2*DEGREES(ASIN($D$5/2000))))-('Trajectory Map'!F1957*'Trajectory Map'!F1957/((Tool!$D$9-Tool!$D$10)*4*COS(RADIANS(90-2*DEGREES(ASIN($D$5/2000))))*COS(RADIANS(90-2*DEGREES(ASIN($D$5/2000)))))))</f>
        <v>4.3139547153052682</v>
      </c>
      <c r="AC1957">
        <f t="shared" si="199"/>
        <v>1955</v>
      </c>
      <c r="AD1957">
        <f t="shared" si="196"/>
        <v>421.87083331275699</v>
      </c>
      <c r="AE1957">
        <v>0</v>
      </c>
      <c r="AF1957">
        <v>0</v>
      </c>
      <c r="AG1957">
        <f t="shared" si="197"/>
        <v>77.822824325978544</v>
      </c>
      <c r="AH1957">
        <f t="shared" si="194"/>
        <v>155.64564865195709</v>
      </c>
      <c r="AI1957">
        <f t="shared" si="198"/>
        <v>-65.645648651957089</v>
      </c>
      <c r="AJ1957">
        <f>(1/9.81)*(SQRT(9.81*2*Basic!$C$4)*SIN(RADIANS(AI1957))+(SQRT((SQRT(9.81*2*Basic!$C$4)*SIN(RADIANS(AI1957))*SQRT(9.81*2*Basic!$C$4)*SIN(RADIANS(AI1957)))-19.62*(-Basic!$C$3))))*SQRT(9.81*2*Basic!$C$4)*COS(RADIANS(AI1957))</f>
        <v>1.061216113106513</v>
      </c>
    </row>
    <row r="1958" spans="6:36" x14ac:dyDescent="0.3">
      <c r="F1958" s="36">
        <f t="shared" si="195"/>
        <v>1.0490943405921931</v>
      </c>
      <c r="G1958" s="36">
        <f>Tool!$D$10+('Trajectory Map'!F1958*SIN(RADIANS(90-2*DEGREES(ASIN($D$5/2000))))/COS(RADIANS(90-2*DEGREES(ASIN($D$5/2000))))-('Trajectory Map'!F1958*'Trajectory Map'!F1958/((Tool!$D$9-Tool!$D$10)*4*COS(RADIANS(90-2*DEGREES(ASIN($D$5/2000))))*COS(RADIANS(90-2*DEGREES(ASIN($D$5/2000)))))))</f>
        <v>4.315043902903744</v>
      </c>
      <c r="AC1958">
        <f t="shared" si="199"/>
        <v>1956</v>
      </c>
      <c r="AD1958">
        <f t="shared" si="196"/>
        <v>417.20977936764615</v>
      </c>
      <c r="AE1958">
        <v>0</v>
      </c>
      <c r="AF1958">
        <v>0</v>
      </c>
      <c r="AG1958">
        <f t="shared" si="197"/>
        <v>77.959392258834384</v>
      </c>
      <c r="AH1958">
        <f t="shared" si="194"/>
        <v>155.91878451766877</v>
      </c>
      <c r="AI1958">
        <f t="shared" si="198"/>
        <v>-65.918784517668769</v>
      </c>
      <c r="AJ1958">
        <f>(1/9.81)*(SQRT(9.81*2*Basic!$C$4)*SIN(RADIANS(AI1958))+(SQRT((SQRT(9.81*2*Basic!$C$4)*SIN(RADIANS(AI1958))*SQRT(9.81*2*Basic!$C$4)*SIN(RADIANS(AI1958)))-19.62*(-Basic!$C$3))))*SQRT(9.81*2*Basic!$C$4)*COS(RADIANS(AI1958))</f>
        <v>1.0490943405921931</v>
      </c>
    </row>
    <row r="1959" spans="6:36" x14ac:dyDescent="0.3">
      <c r="F1959" s="36">
        <f t="shared" si="195"/>
        <v>1.0368427109355494</v>
      </c>
      <c r="G1959" s="36">
        <f>Tool!$D$10+('Trajectory Map'!F1959*SIN(RADIANS(90-2*DEGREES(ASIN($D$5/2000))))/COS(RADIANS(90-2*DEGREES(ASIN($D$5/2000))))-('Trajectory Map'!F1959*'Trajectory Map'!F1959/((Tool!$D$9-Tool!$D$10)*4*COS(RADIANS(90-2*DEGREES(ASIN($D$5/2000))))*COS(RADIANS(90-2*DEGREES(ASIN($D$5/2000)))))))</f>
        <v>4.3160349736716013</v>
      </c>
      <c r="AC1959">
        <f t="shared" si="199"/>
        <v>1957</v>
      </c>
      <c r="AD1959">
        <f t="shared" si="196"/>
        <v>412.49363631454969</v>
      </c>
      <c r="AE1959">
        <v>0</v>
      </c>
      <c r="AF1959">
        <v>0</v>
      </c>
      <c r="AG1959">
        <f t="shared" si="197"/>
        <v>78.097503662709613</v>
      </c>
      <c r="AH1959">
        <f t="shared" si="194"/>
        <v>156.19500732541923</v>
      </c>
      <c r="AI1959">
        <f t="shared" si="198"/>
        <v>-66.195007325419226</v>
      </c>
      <c r="AJ1959">
        <f>(1/9.81)*(SQRT(9.81*2*Basic!$C$4)*SIN(RADIANS(AI1959))+(SQRT((SQRT(9.81*2*Basic!$C$4)*SIN(RADIANS(AI1959))*SQRT(9.81*2*Basic!$C$4)*SIN(RADIANS(AI1959)))-19.62*(-Basic!$C$3))))*SQRT(9.81*2*Basic!$C$4)*COS(RADIANS(AI1959))</f>
        <v>1.0368427109355494</v>
      </c>
    </row>
    <row r="1960" spans="6:36" x14ac:dyDescent="0.3">
      <c r="F1960" s="36">
        <f t="shared" si="195"/>
        <v>1.024456588363067</v>
      </c>
      <c r="G1960" s="36">
        <f>Tool!$D$10+('Trajectory Map'!F1960*SIN(RADIANS(90-2*DEGREES(ASIN($D$5/2000))))/COS(RADIANS(90-2*DEGREES(ASIN($D$5/2000))))-('Trajectory Map'!F1960*'Trajectory Map'!F1960/((Tool!$D$9-Tool!$D$10)*4*COS(RADIANS(90-2*DEGREES(ASIN($D$5/2000))))*COS(RADIANS(90-2*DEGREES(ASIN($D$5/2000)))))))</f>
        <v>4.3169247300279459</v>
      </c>
      <c r="AC1960">
        <f t="shared" si="199"/>
        <v>1958</v>
      </c>
      <c r="AD1960">
        <f t="shared" si="196"/>
        <v>407.72049249455193</v>
      </c>
      <c r="AE1960">
        <v>0</v>
      </c>
      <c r="AF1960">
        <v>0</v>
      </c>
      <c r="AG1960">
        <f t="shared" si="197"/>
        <v>78.237212914505861</v>
      </c>
      <c r="AH1960">
        <f t="shared" si="194"/>
        <v>156.47442582901172</v>
      </c>
      <c r="AI1960">
        <f t="shared" si="198"/>
        <v>-66.474425829011722</v>
      </c>
      <c r="AJ1960">
        <f>(1/9.81)*(SQRT(9.81*2*Basic!$C$4)*SIN(RADIANS(AI1960))+(SQRT((SQRT(9.81*2*Basic!$C$4)*SIN(RADIANS(AI1960))*SQRT(9.81*2*Basic!$C$4)*SIN(RADIANS(AI1960)))-19.62*(-Basic!$C$3))))*SQRT(9.81*2*Basic!$C$4)*COS(RADIANS(AI1960))</f>
        <v>1.024456588363067</v>
      </c>
    </row>
    <row r="1961" spans="6:36" x14ac:dyDescent="0.3">
      <c r="F1961" s="36">
        <f t="shared" si="195"/>
        <v>1.0119310575476042</v>
      </c>
      <c r="G1961" s="36">
        <f>Tool!$D$10+('Trajectory Map'!F1961*SIN(RADIANS(90-2*DEGREES(ASIN($D$5/2000))))/COS(RADIANS(90-2*DEGREES(ASIN($D$5/2000))))-('Trajectory Map'!F1961*'Trajectory Map'!F1961/((Tool!$D$9-Tool!$D$10)*4*COS(RADIANS(90-2*DEGREES(ASIN($D$5/2000))))*COS(RADIANS(90-2*DEGREES(ASIN($D$5/2000)))))))</f>
        <v>4.3177097827451858</v>
      </c>
      <c r="AC1961">
        <f t="shared" si="199"/>
        <v>1959</v>
      </c>
      <c r="AD1961">
        <f t="shared" si="196"/>
        <v>402.88832199506601</v>
      </c>
      <c r="AE1961">
        <v>0</v>
      </c>
      <c r="AF1961">
        <v>0</v>
      </c>
      <c r="AG1961">
        <f t="shared" si="197"/>
        <v>78.378577650302915</v>
      </c>
      <c r="AH1961">
        <f t="shared" si="194"/>
        <v>156.75715530060583</v>
      </c>
      <c r="AI1961">
        <f t="shared" si="198"/>
        <v>-66.757155300605831</v>
      </c>
      <c r="AJ1961">
        <f>(1/9.81)*(SQRT(9.81*2*Basic!$C$4)*SIN(RADIANS(AI1961))+(SQRT((SQRT(9.81*2*Basic!$C$4)*SIN(RADIANS(AI1961))*SQRT(9.81*2*Basic!$C$4)*SIN(RADIANS(AI1961)))-19.62*(-Basic!$C$3))))*SQRT(9.81*2*Basic!$C$4)*COS(RADIANS(AI1961))</f>
        <v>1.0119310575476042</v>
      </c>
    </row>
    <row r="1962" spans="6:36" x14ac:dyDescent="0.3">
      <c r="F1962" s="36">
        <f t="shared" si="195"/>
        <v>0.9992608995395561</v>
      </c>
      <c r="G1962" s="36">
        <f>Tool!$D$10+('Trajectory Map'!F1962*SIN(RADIANS(90-2*DEGREES(ASIN($D$5/2000))))/COS(RADIANS(90-2*DEGREES(ASIN($D$5/2000))))-('Trajectory Map'!F1962*'Trajectory Map'!F1962/((Tool!$D$9-Tool!$D$10)*4*COS(RADIANS(90-2*DEGREES(ASIN($D$5/2000))))*COS(RADIANS(90-2*DEGREES(ASIN($D$5/2000)))))))</f>
        <v>4.3183865344375967</v>
      </c>
      <c r="AC1962">
        <f t="shared" si="199"/>
        <v>1960</v>
      </c>
      <c r="AD1962">
        <f t="shared" si="196"/>
        <v>397.99497484264799</v>
      </c>
      <c r="AE1962">
        <v>0</v>
      </c>
      <c r="AF1962">
        <v>0</v>
      </c>
      <c r="AG1962">
        <f t="shared" si="197"/>
        <v>78.521659045466421</v>
      </c>
      <c r="AH1962">
        <f t="shared" si="194"/>
        <v>157.04331809093284</v>
      </c>
      <c r="AI1962">
        <f t="shared" si="198"/>
        <v>-67.043318090932843</v>
      </c>
      <c r="AJ1962">
        <f>(1/9.81)*(SQRT(9.81*2*Basic!$C$4)*SIN(RADIANS(AI1962))+(SQRT((SQRT(9.81*2*Basic!$C$4)*SIN(RADIANS(AI1962))*SQRT(9.81*2*Basic!$C$4)*SIN(RADIANS(AI1962)))-19.62*(-Basic!$C$3))))*SQRT(9.81*2*Basic!$C$4)*COS(RADIANS(AI1962))</f>
        <v>0.9992608995395561</v>
      </c>
    </row>
    <row r="1963" spans="6:36" x14ac:dyDescent="0.3">
      <c r="F1963" s="36">
        <f t="shared" si="195"/>
        <v>0.98644056496888755</v>
      </c>
      <c r="G1963" s="36">
        <f>Tool!$D$10+('Trajectory Map'!F1963*SIN(RADIANS(90-2*DEGREES(ASIN($D$5/2000))))/COS(RADIANS(90-2*DEGREES(ASIN($D$5/2000))))-('Trajectory Map'!F1963*'Trajectory Map'!F1963/((Tool!$D$9-Tool!$D$10)*4*COS(RADIANS(90-2*DEGREES(ASIN($D$5/2000))))*COS(RADIANS(90-2*DEGREES(ASIN($D$5/2000)))))))</f>
        <v>4.3189511611777158</v>
      </c>
      <c r="AC1963">
        <f t="shared" si="199"/>
        <v>1961</v>
      </c>
      <c r="AD1963">
        <f t="shared" si="196"/>
        <v>393.0381660856869</v>
      </c>
      <c r="AE1963">
        <v>0</v>
      </c>
      <c r="AF1963">
        <v>0</v>
      </c>
      <c r="AG1963">
        <f t="shared" si="197"/>
        <v>78.666522126484608</v>
      </c>
      <c r="AH1963">
        <f t="shared" si="194"/>
        <v>157.33304425296922</v>
      </c>
      <c r="AI1963">
        <f t="shared" si="198"/>
        <v>-67.333044252969216</v>
      </c>
      <c r="AJ1963">
        <f>(1/9.81)*(SQRT(9.81*2*Basic!$C$4)*SIN(RADIANS(AI1963))+(SQRT((SQRT(9.81*2*Basic!$C$4)*SIN(RADIANS(AI1963))*SQRT(9.81*2*Basic!$C$4)*SIN(RADIANS(AI1963)))-19.62*(-Basic!$C$3))))*SQRT(9.81*2*Basic!$C$4)*COS(RADIANS(AI1963))</f>
        <v>0.98644056496888755</v>
      </c>
    </row>
    <row r="1964" spans="6:36" x14ac:dyDescent="0.3">
      <c r="F1964" s="36">
        <f t="shared" si="195"/>
        <v>0.97346414413020721</v>
      </c>
      <c r="G1964" s="36">
        <f>Tool!$D$10+('Trajectory Map'!F1964*SIN(RADIANS(90-2*DEGREES(ASIN($D$5/2000))))/COS(RADIANS(90-2*DEGREES(ASIN($D$5/2000))))-('Trajectory Map'!F1964*'Trajectory Map'!F1964/((Tool!$D$9-Tool!$D$10)*4*COS(RADIANS(90-2*DEGREES(ASIN($D$5/2000))))*COS(RADIANS(90-2*DEGREES(ASIN($D$5/2000)))))))</f>
        <v>4.3193995919744905</v>
      </c>
      <c r="AC1964">
        <f t="shared" si="199"/>
        <v>1962</v>
      </c>
      <c r="AD1964">
        <f t="shared" si="196"/>
        <v>388.01546360937732</v>
      </c>
      <c r="AE1964">
        <v>0</v>
      </c>
      <c r="AF1964">
        <v>0</v>
      </c>
      <c r="AG1964">
        <f t="shared" si="197"/>
        <v>78.813236119040042</v>
      </c>
      <c r="AH1964">
        <f t="shared" si="194"/>
        <v>157.62647223808008</v>
      </c>
      <c r="AI1964">
        <f t="shared" si="198"/>
        <v>-67.626472238080083</v>
      </c>
      <c r="AJ1964">
        <f>(1/9.81)*(SQRT(9.81*2*Basic!$C$4)*SIN(RADIANS(AI1964))+(SQRT((SQRT(9.81*2*Basic!$C$4)*SIN(RADIANS(AI1964))*SQRT(9.81*2*Basic!$C$4)*SIN(RADIANS(AI1964)))-19.62*(-Basic!$C$3))))*SQRT(9.81*2*Basic!$C$4)*COS(RADIANS(AI1964))</f>
        <v>0.97346414413020721</v>
      </c>
    </row>
    <row r="1965" spans="6:36" x14ac:dyDescent="0.3">
      <c r="F1965" s="36">
        <f t="shared" si="195"/>
        <v>0.96032533349614124</v>
      </c>
      <c r="G1965" s="36">
        <f>Tool!$D$10+('Trajectory Map'!F1965*SIN(RADIANS(90-2*DEGREES(ASIN($D$5/2000))))/COS(RADIANS(90-2*DEGREES(ASIN($D$5/2000))))-('Trajectory Map'!F1965*'Trajectory Map'!F1965/((Tool!$D$9-Tool!$D$10)*4*COS(RADIANS(90-2*DEGREES(ASIN($D$5/2000))))*COS(RADIANS(90-2*DEGREES(ASIN($D$5/2000)))))))</f>
        <v>4.3197274858012618</v>
      </c>
      <c r="AC1965">
        <f t="shared" si="199"/>
        <v>1963</v>
      </c>
      <c r="AD1965">
        <f t="shared" si="196"/>
        <v>382.92427449823549</v>
      </c>
      <c r="AE1965">
        <v>0</v>
      </c>
      <c r="AF1965">
        <v>0</v>
      </c>
      <c r="AG1965">
        <f t="shared" si="197"/>
        <v>78.961874837599481</v>
      </c>
      <c r="AH1965">
        <f t="shared" si="194"/>
        <v>157.92374967519896</v>
      </c>
      <c r="AI1965">
        <f t="shared" si="198"/>
        <v>-67.923749675198962</v>
      </c>
      <c r="AJ1965">
        <f>(1/9.81)*(SQRT(9.81*2*Basic!$C$4)*SIN(RADIANS(AI1965))+(SQRT((SQRT(9.81*2*Basic!$C$4)*SIN(RADIANS(AI1965))*SQRT(9.81*2*Basic!$C$4)*SIN(RADIANS(AI1965)))-19.62*(-Basic!$C$3))))*SQRT(9.81*2*Basic!$C$4)*COS(RADIANS(AI1965))</f>
        <v>0.96032533349614124</v>
      </c>
    </row>
    <row r="1966" spans="6:36" x14ac:dyDescent="0.3">
      <c r="F1966" s="36">
        <f t="shared" si="195"/>
        <v>0.947017398123848</v>
      </c>
      <c r="G1966" s="36">
        <f>Tool!$D$10+('Trajectory Map'!F1966*SIN(RADIANS(90-2*DEGREES(ASIN($D$5/2000))))/COS(RADIANS(90-2*DEGREES(ASIN($D$5/2000))))-('Trajectory Map'!F1966*'Trajectory Map'!F1966/((Tool!$D$9-Tool!$D$10)*4*COS(RADIANS(90-2*DEGREES(ASIN($D$5/2000))))*COS(RADIANS(90-2*DEGREES(ASIN($D$5/2000)))))))</f>
        <v>4.3199302058064264</v>
      </c>
      <c r="AC1966">
        <f t="shared" si="199"/>
        <v>1964</v>
      </c>
      <c r="AD1966">
        <f t="shared" si="196"/>
        <v>377.76182972873266</v>
      </c>
      <c r="AE1966">
        <v>0</v>
      </c>
      <c r="AF1966">
        <v>0</v>
      </c>
      <c r="AG1966">
        <f t="shared" si="197"/>
        <v>79.112517122738979</v>
      </c>
      <c r="AH1966">
        <f t="shared" si="194"/>
        <v>158.22503424547796</v>
      </c>
      <c r="AI1966">
        <f t="shared" si="198"/>
        <v>-68.225034245477957</v>
      </c>
      <c r="AJ1966">
        <f>(1/9.81)*(SQRT(9.81*2*Basic!$C$4)*SIN(RADIANS(AI1966))+(SQRT((SQRT(9.81*2*Basic!$C$4)*SIN(RADIANS(AI1966))*SQRT(9.81*2*Basic!$C$4)*SIN(RADIANS(AI1966)))-19.62*(-Basic!$C$3))))*SQRT(9.81*2*Basic!$C$4)*COS(RADIANS(AI1966))</f>
        <v>0.947017398123848</v>
      </c>
    </row>
    <row r="1967" spans="6:36" x14ac:dyDescent="0.3">
      <c r="F1967" s="36">
        <f t="shared" si="195"/>
        <v>0.93353312932197763</v>
      </c>
      <c r="G1967" s="36">
        <f>Tool!$D$10+('Trajectory Map'!F1967*SIN(RADIANS(90-2*DEGREES(ASIN($D$5/2000))))/COS(RADIANS(90-2*DEGREES(ASIN($D$5/2000))))-('Trajectory Map'!F1967*'Trajectory Map'!F1967/((Tool!$D$9-Tool!$D$10)*4*COS(RADIANS(90-2*DEGREES(ASIN($D$5/2000))))*COS(RADIANS(90-2*DEGREES(ASIN($D$5/2000)))))))</f>
        <v>4.3200027902727793</v>
      </c>
      <c r="AC1967">
        <f t="shared" si="199"/>
        <v>1965</v>
      </c>
      <c r="AD1967">
        <f t="shared" si="196"/>
        <v>372.5251669350676</v>
      </c>
      <c r="AE1967">
        <v>0</v>
      </c>
      <c r="AF1967">
        <v>0</v>
      </c>
      <c r="AG1967">
        <f t="shared" si="197"/>
        <v>79.265247333553788</v>
      </c>
      <c r="AH1967">
        <f t="shared" si="194"/>
        <v>158.53049466710758</v>
      </c>
      <c r="AI1967">
        <f t="shared" si="198"/>
        <v>-68.530494667107575</v>
      </c>
      <c r="AJ1967">
        <f>(1/9.81)*(SQRT(9.81*2*Basic!$C$4)*SIN(RADIANS(AI1967))+(SQRT((SQRT(9.81*2*Basic!$C$4)*SIN(RADIANS(AI1967))*SQRT(9.81*2*Basic!$C$4)*SIN(RADIANS(AI1967)))-19.62*(-Basic!$C$3))))*SQRT(9.81*2*Basic!$C$4)*COS(RADIANS(AI1967))</f>
        <v>0.93353312932197763</v>
      </c>
    </row>
    <row r="1968" spans="6:36" x14ac:dyDescent="0.3">
      <c r="F1968" s="36">
        <f t="shared" si="195"/>
        <v>0.91986479682698841</v>
      </c>
      <c r="G1968" s="36">
        <f>Tool!$D$10+('Trajectory Map'!F1968*SIN(RADIANS(90-2*DEGREES(ASIN($D$5/2000))))/COS(RADIANS(90-2*DEGREES(ASIN($D$5/2000))))-('Trajectory Map'!F1968*'Trajectory Map'!F1968/((Tool!$D$9-Tool!$D$10)*4*COS(RADIANS(90-2*DEGREES(ASIN($D$5/2000))))*COS(RADIANS(90-2*DEGREES(ASIN($D$5/2000)))))))</f>
        <v>4.3199399198102784</v>
      </c>
      <c r="AC1968">
        <f t="shared" si="199"/>
        <v>1966</v>
      </c>
      <c r="AD1968">
        <f t="shared" si="196"/>
        <v>367.21111094301057</v>
      </c>
      <c r="AE1968">
        <v>0</v>
      </c>
      <c r="AF1968">
        <v>0</v>
      </c>
      <c r="AG1968">
        <f t="shared" si="197"/>
        <v>79.4201559038775</v>
      </c>
      <c r="AH1968">
        <f t="shared" si="194"/>
        <v>158.840311807755</v>
      </c>
      <c r="AI1968">
        <f t="shared" si="198"/>
        <v>-68.840311807755</v>
      </c>
      <c r="AJ1968">
        <f>(1/9.81)*(SQRT(9.81*2*Basic!$C$4)*SIN(RADIANS(AI1968))+(SQRT((SQRT(9.81*2*Basic!$C$4)*SIN(RADIANS(AI1968))*SQRT(9.81*2*Basic!$C$4)*SIN(RADIANS(AI1968)))-19.62*(-Basic!$C$3))))*SQRT(9.81*2*Basic!$C$4)*COS(RADIANS(AI1968))</f>
        <v>0.91986479682698841</v>
      </c>
    </row>
    <row r="1969" spans="6:36" x14ac:dyDescent="0.3">
      <c r="F1969" s="36">
        <f t="shared" si="195"/>
        <v>0.90600409459284381</v>
      </c>
      <c r="G1969" s="36">
        <f>Tool!$D$10+('Trajectory Map'!F1969*SIN(RADIANS(90-2*DEGREES(ASIN($D$5/2000))))/COS(RADIANS(90-2*DEGREES(ASIN($D$5/2000))))-('Trajectory Map'!F1969*'Trajectory Map'!F1969/((Tool!$D$9-Tool!$D$10)*4*COS(RADIANS(90-2*DEGREES(ASIN($D$5/2000))))*COS(RADIANS(90-2*DEGREES(ASIN($D$5/2000)))))))</f>
        <v>4.3197358801675918</v>
      </c>
      <c r="AC1969">
        <f t="shared" si="199"/>
        <v>1967</v>
      </c>
      <c r="AD1969">
        <f t="shared" si="196"/>
        <v>361.81625170796292</v>
      </c>
      <c r="AE1969">
        <v>0</v>
      </c>
      <c r="AF1969">
        <v>0</v>
      </c>
      <c r="AG1969">
        <f t="shared" si="197"/>
        <v>79.577339972717127</v>
      </c>
      <c r="AH1969">
        <f t="shared" si="194"/>
        <v>159.15467994543425</v>
      </c>
      <c r="AI1969">
        <f t="shared" si="198"/>
        <v>-69.154679945434253</v>
      </c>
      <c r="AJ1969">
        <f>(1/9.81)*(SQRT(9.81*2*Basic!$C$4)*SIN(RADIANS(AI1969))+(SQRT((SQRT(9.81*2*Basic!$C$4)*SIN(RADIANS(AI1969))*SQRT(9.81*2*Basic!$C$4)*SIN(RADIANS(AI1969)))-19.62*(-Basic!$C$3))))*SQRT(9.81*2*Basic!$C$4)*COS(RADIANS(AI1969))</f>
        <v>0.90600409459284381</v>
      </c>
    </row>
    <row r="1970" spans="6:36" x14ac:dyDescent="0.3">
      <c r="F1970" s="36">
        <f t="shared" si="195"/>
        <v>0.89194207912011492</v>
      </c>
      <c r="G1970" s="36">
        <f>Tool!$D$10+('Trajectory Map'!F1970*SIN(RADIANS(90-2*DEGREES(ASIN($D$5/2000))))/COS(RADIANS(90-2*DEGREES(ASIN($D$5/2000))))-('Trajectory Map'!F1970*'Trajectory Map'!F1970/((Tool!$D$9-Tool!$D$10)*4*COS(RADIANS(90-2*DEGREES(ASIN($D$5/2000))))*COS(RADIANS(90-2*DEGREES(ASIN($D$5/2000)))))))</f>
        <v>4.3193845199256833</v>
      </c>
      <c r="AC1970">
        <f t="shared" si="199"/>
        <v>1968</v>
      </c>
      <c r="AD1970">
        <f t="shared" si="196"/>
        <v>356.33691922112138</v>
      </c>
      <c r="AE1970">
        <v>0</v>
      </c>
      <c r="AF1970">
        <v>0</v>
      </c>
      <c r="AG1970">
        <f t="shared" si="197"/>
        <v>79.736904101377448</v>
      </c>
      <c r="AH1970">
        <f t="shared" si="194"/>
        <v>159.4738082027549</v>
      </c>
      <c r="AI1970">
        <f t="shared" si="198"/>
        <v>-69.473808202754896</v>
      </c>
      <c r="AJ1970">
        <f>(1/9.81)*(SQRT(9.81*2*Basic!$C$4)*SIN(RADIANS(AI1970))+(SQRT((SQRT(9.81*2*Basic!$C$4)*SIN(RADIANS(AI1970))*SQRT(9.81*2*Basic!$C$4)*SIN(RADIANS(AI1970)))-19.62*(-Basic!$C$3))))*SQRT(9.81*2*Basic!$C$4)*COS(RADIANS(AI1970))</f>
        <v>0.89194207912011492</v>
      </c>
    </row>
    <row r="1971" spans="6:36" x14ac:dyDescent="0.3">
      <c r="F1971" s="36">
        <f t="shared" si="195"/>
        <v>0.87766909903028356</v>
      </c>
      <c r="G1971" s="36">
        <f>Tool!$D$10+('Trajectory Map'!F1971*SIN(RADIANS(90-2*DEGREES(ASIN($D$5/2000))))/COS(RADIANS(90-2*DEGREES(ASIN($D$5/2000))))-('Trajectory Map'!F1971*'Trajectory Map'!F1971/((Tool!$D$9-Tool!$D$10)*4*COS(RADIANS(90-2*DEGREES(ASIN($D$5/2000))))*COS(RADIANS(90-2*DEGREES(ASIN($D$5/2000)))))))</f>
        <v>4.3188792021856148</v>
      </c>
      <c r="AC1971">
        <f t="shared" si="199"/>
        <v>1969</v>
      </c>
      <c r="AD1971">
        <f t="shared" si="196"/>
        <v>350.76915485829136</v>
      </c>
      <c r="AE1971">
        <v>0</v>
      </c>
      <c r="AF1971">
        <v>0</v>
      </c>
      <c r="AG1971">
        <f t="shared" si="197"/>
        <v>79.898961092304759</v>
      </c>
      <c r="AH1971">
        <f t="shared" si="194"/>
        <v>159.79792218460952</v>
      </c>
      <c r="AI1971">
        <f t="shared" si="198"/>
        <v>-69.797922184609519</v>
      </c>
      <c r="AJ1971">
        <f>(1/9.81)*(SQRT(9.81*2*Basic!$C$4)*SIN(RADIANS(AI1971))+(SQRT((SQRT(9.81*2*Basic!$C$4)*SIN(RADIANS(AI1971))*SQRT(9.81*2*Basic!$C$4)*SIN(RADIANS(AI1971)))-19.62*(-Basic!$C$3))))*SQRT(9.81*2*Basic!$C$4)*COS(RADIANS(AI1971))</f>
        <v>0.87766909903028356</v>
      </c>
    </row>
    <row r="1972" spans="6:36" x14ac:dyDescent="0.3">
      <c r="F1972" s="36">
        <f t="shared" si="195"/>
        <v>0.86317471431720627</v>
      </c>
      <c r="G1972" s="36">
        <f>Tool!$D$10+('Trajectory Map'!F1972*SIN(RADIANS(90-2*DEGREES(ASIN($D$5/2000))))/COS(RADIANS(90-2*DEGREES(ASIN($D$5/2000))))-('Trajectory Map'!F1972*'Trajectory Map'!F1972/((Tool!$D$9-Tool!$D$10)*4*COS(RADIANS(90-2*DEGREES(ASIN($D$5/2000))))*COS(RADIANS(90-2*DEGREES(ASIN($D$5/2000)))))))</f>
        <v>4.3182127491748918</v>
      </c>
      <c r="AC1972">
        <f t="shared" si="199"/>
        <v>1970</v>
      </c>
      <c r="AD1972">
        <f t="shared" si="196"/>
        <v>345.10867853474792</v>
      </c>
      <c r="AE1972">
        <v>0</v>
      </c>
      <c r="AF1972">
        <v>0</v>
      </c>
      <c r="AG1972">
        <f t="shared" si="197"/>
        <v>80.063632927859274</v>
      </c>
      <c r="AH1972">
        <f t="shared" si="194"/>
        <v>160.12726585571855</v>
      </c>
      <c r="AI1972">
        <f t="shared" si="198"/>
        <v>-70.127265855718548</v>
      </c>
      <c r="AJ1972">
        <f>(1/9.81)*(SQRT(9.81*2*Basic!$C$4)*SIN(RADIANS(AI1972))+(SQRT((SQRT(9.81*2*Basic!$C$4)*SIN(RADIANS(AI1972))*SQRT(9.81*2*Basic!$C$4)*SIN(RADIANS(AI1972)))-19.62*(-Basic!$C$3))))*SQRT(9.81*2*Basic!$C$4)*COS(RADIANS(AI1972))</f>
        <v>0.86317471431720627</v>
      </c>
    </row>
    <row r="1973" spans="6:36" x14ac:dyDescent="0.3">
      <c r="F1973" s="36">
        <f t="shared" si="195"/>
        <v>0.84844760336452274</v>
      </c>
      <c r="G1973" s="36">
        <f>Tool!$D$10+('Trajectory Map'!F1973*SIN(RADIANS(90-2*DEGREES(ASIN($D$5/2000))))/COS(RADIANS(90-2*DEGREES(ASIN($D$5/2000))))-('Trajectory Map'!F1973*'Trajectory Map'!F1973/((Tool!$D$9-Tool!$D$10)*4*COS(RADIANS(90-2*DEGREES(ASIN($D$5/2000))))*COS(RADIANS(90-2*DEGREES(ASIN($D$5/2000)))))))</f>
        <v>4.3173773784612637</v>
      </c>
      <c r="AC1973">
        <f t="shared" si="199"/>
        <v>1971</v>
      </c>
      <c r="AD1973">
        <f t="shared" si="196"/>
        <v>339.35085089034328</v>
      </c>
      <c r="AE1973">
        <v>0</v>
      </c>
      <c r="AF1973">
        <v>0</v>
      </c>
      <c r="AG1973">
        <f t="shared" si="197"/>
        <v>80.231051851209031</v>
      </c>
      <c r="AH1973">
        <f t="shared" si="194"/>
        <v>160.46210370241806</v>
      </c>
      <c r="AI1973">
        <f t="shared" si="198"/>
        <v>-70.462103702418062</v>
      </c>
      <c r="AJ1973">
        <f>(1/9.81)*(SQRT(9.81*2*Basic!$C$4)*SIN(RADIANS(AI1973))+(SQRT((SQRT(9.81*2*Basic!$C$4)*SIN(RADIANS(AI1973))*SQRT(9.81*2*Basic!$C$4)*SIN(RADIANS(AI1973)))-19.62*(-Basic!$C$3))))*SQRT(9.81*2*Basic!$C$4)*COS(RADIANS(AI1973))</f>
        <v>0.84844760336452274</v>
      </c>
    </row>
    <row r="1974" spans="6:36" x14ac:dyDescent="0.3">
      <c r="F1974" s="36">
        <f t="shared" si="195"/>
        <v>0.83347545538518519</v>
      </c>
      <c r="G1974" s="36">
        <f>Tool!$D$10+('Trajectory Map'!F1974*SIN(RADIANS(90-2*DEGREES(ASIN($D$5/2000))))/COS(RADIANS(90-2*DEGREES(ASIN($D$5/2000))))-('Trajectory Map'!F1974*'Trajectory Map'!F1974/((Tool!$D$9-Tool!$D$10)*4*COS(RADIANS(90-2*DEGREES(ASIN($D$5/2000))))*COS(RADIANS(90-2*DEGREES(ASIN($D$5/2000)))))))</f>
        <v>4.3163646291660918</v>
      </c>
      <c r="AC1974">
        <f t="shared" si="199"/>
        <v>1972</v>
      </c>
      <c r="AD1974">
        <f t="shared" si="196"/>
        <v>333.49062955351536</v>
      </c>
      <c r="AE1974">
        <v>0</v>
      </c>
      <c r="AF1974">
        <v>0</v>
      </c>
      <c r="AG1974">
        <f t="shared" si="197"/>
        <v>80.401361616560024</v>
      </c>
      <c r="AH1974">
        <f t="shared" si="194"/>
        <v>160.80272323312005</v>
      </c>
      <c r="AI1974">
        <f t="shared" si="198"/>
        <v>-70.802723233120048</v>
      </c>
      <c r="AJ1974">
        <f>(1/9.81)*(SQRT(9.81*2*Basic!$C$4)*SIN(RADIANS(AI1974))+(SQRT((SQRT(9.81*2*Basic!$C$4)*SIN(RADIANS(AI1974))*SQRT(9.81*2*Basic!$C$4)*SIN(RADIANS(AI1974)))-19.62*(-Basic!$C$3))))*SQRT(9.81*2*Basic!$C$4)*COS(RADIANS(AI1974))</f>
        <v>0.83347545538518519</v>
      </c>
    </row>
    <row r="1975" spans="6:36" x14ac:dyDescent="0.3">
      <c r="F1975" s="36">
        <f t="shared" si="195"/>
        <v>0.81824484538932174</v>
      </c>
      <c r="G1975" s="36">
        <f>Tool!$D$10+('Trajectory Map'!F1975*SIN(RADIANS(90-2*DEGREES(ASIN($D$5/2000))))/COS(RADIANS(90-2*DEGREES(ASIN($D$5/2000))))-('Trajectory Map'!F1975*'Trajectory Map'!F1975/((Tool!$D$9-Tool!$D$10)*4*COS(RADIANS(90-2*DEGREES(ASIN($D$5/2000))))*COS(RADIANS(90-2*DEGREES(ASIN($D$5/2000)))))))</f>
        <v>4.3151652761922081</v>
      </c>
      <c r="AC1975">
        <f t="shared" si="199"/>
        <v>1973</v>
      </c>
      <c r="AD1975">
        <f t="shared" si="196"/>
        <v>327.52251830981027</v>
      </c>
      <c r="AE1975">
        <v>0</v>
      </c>
      <c r="AF1975">
        <v>0</v>
      </c>
      <c r="AG1975">
        <f t="shared" si="197"/>
        <v>80.574718942320686</v>
      </c>
      <c r="AH1975">
        <f t="shared" si="194"/>
        <v>161.14943788464137</v>
      </c>
      <c r="AI1975">
        <f t="shared" si="198"/>
        <v>-71.149437884641372</v>
      </c>
      <c r="AJ1975">
        <f>(1/9.81)*(SQRT(9.81*2*Basic!$C$4)*SIN(RADIANS(AI1975))+(SQRT((SQRT(9.81*2*Basic!$C$4)*SIN(RADIANS(AI1975))*SQRT(9.81*2*Basic!$C$4)*SIN(RADIANS(AI1975)))-19.62*(-Basic!$C$3))))*SQRT(9.81*2*Basic!$C$4)*COS(RADIANS(AI1975))</f>
        <v>0.81824484538932174</v>
      </c>
    </row>
    <row r="1976" spans="6:36" x14ac:dyDescent="0.3">
      <c r="F1976" s="36">
        <f t="shared" si="195"/>
        <v>0.8027410880825655</v>
      </c>
      <c r="G1976" s="36">
        <f>Tool!$D$10+('Trajectory Map'!F1976*SIN(RADIANS(90-2*DEGREES(ASIN($D$5/2000))))/COS(RADIANS(90-2*DEGREES(ASIN($D$5/2000))))-('Trajectory Map'!F1976*'Trajectory Map'!F1976/((Tool!$D$9-Tool!$D$10)*4*COS(RADIANS(90-2*DEGREES(ASIN($D$5/2000))))*COS(RADIANS(90-2*DEGREES(ASIN($D$5/2000)))))))</f>
        <v>4.313769229998055</v>
      </c>
      <c r="AC1976">
        <f t="shared" si="199"/>
        <v>1974</v>
      </c>
      <c r="AD1976">
        <f t="shared" si="196"/>
        <v>321.44050771488025</v>
      </c>
      <c r="AE1976">
        <v>0</v>
      </c>
      <c r="AF1976">
        <v>0</v>
      </c>
      <c r="AG1976">
        <f t="shared" si="197"/>
        <v>80.751295208971072</v>
      </c>
      <c r="AH1976">
        <f t="shared" si="194"/>
        <v>161.50259041794214</v>
      </c>
      <c r="AI1976">
        <f t="shared" si="198"/>
        <v>-71.502590417942145</v>
      </c>
      <c r="AJ1976">
        <f>(1/9.81)*(SQRT(9.81*2*Basic!$C$4)*SIN(RADIANS(AI1976))+(SQRT((SQRT(9.81*2*Basic!$C$4)*SIN(RADIANS(AI1976))*SQRT(9.81*2*Basic!$C$4)*SIN(RADIANS(AI1976)))-19.62*(-Basic!$C$3))))*SQRT(9.81*2*Basic!$C$4)*COS(RADIANS(AI1976))</f>
        <v>0.8027410880825655</v>
      </c>
    </row>
    <row r="1977" spans="6:36" x14ac:dyDescent="0.3">
      <c r="F1977" s="36">
        <f t="shared" si="195"/>
        <v>0.78694806618707758</v>
      </c>
      <c r="G1977" s="36">
        <f>Tool!$D$10+('Trajectory Map'!F1977*SIN(RADIANS(90-2*DEGREES(ASIN($D$5/2000))))/COS(RADIANS(90-2*DEGREES(ASIN($D$5/2000))))-('Trajectory Map'!F1977*'Trajectory Map'!F1977/((Tool!$D$9-Tool!$D$10)*4*COS(RADIANS(90-2*DEGREES(ASIN($D$5/2000))))*COS(RADIANS(90-2*DEGREES(ASIN($D$5/2000)))))))</f>
        <v>4.3121654188258605</v>
      </c>
      <c r="AC1977">
        <f t="shared" si="199"/>
        <v>1975</v>
      </c>
      <c r="AD1977">
        <f t="shared" si="196"/>
        <v>315.23800532296229</v>
      </c>
      <c r="AE1977">
        <v>0</v>
      </c>
      <c r="AF1977">
        <v>0</v>
      </c>
      <c r="AG1977">
        <f t="shared" si="197"/>
        <v>80.931278453967323</v>
      </c>
      <c r="AH1977">
        <f t="shared" si="194"/>
        <v>161.86255690793465</v>
      </c>
      <c r="AI1977">
        <f t="shared" si="198"/>
        <v>-71.862556907934646</v>
      </c>
      <c r="AJ1977">
        <f>(1/9.81)*(SQRT(9.81*2*Basic!$C$4)*SIN(RADIANS(AI1977))+(SQRT((SQRT(9.81*2*Basic!$C$4)*SIN(RADIANS(AI1977))*SQRT(9.81*2*Basic!$C$4)*SIN(RADIANS(AI1977)))-19.62*(-Basic!$C$3))))*SQRT(9.81*2*Basic!$C$4)*COS(RADIANS(AI1977))</f>
        <v>0.78694806618707758</v>
      </c>
    </row>
    <row r="1978" spans="6:36" x14ac:dyDescent="0.3">
      <c r="F1978" s="36">
        <f t="shared" si="195"/>
        <v>0.77084802749186343</v>
      </c>
      <c r="G1978" s="36">
        <f>Tool!$D$10+('Trajectory Map'!F1978*SIN(RADIANS(90-2*DEGREES(ASIN($D$5/2000))))/COS(RADIANS(90-2*DEGREES(ASIN($D$5/2000))))-('Trajectory Map'!F1978*'Trajectory Map'!F1978/((Tool!$D$9-Tool!$D$10)*4*COS(RADIANS(90-2*DEGREES(ASIN($D$5/2000))))*COS(RADIANS(90-2*DEGREES(ASIN($D$5/2000)))))))</f>
        <v>4.3103416494780928</v>
      </c>
      <c r="AC1978">
        <f t="shared" si="199"/>
        <v>1976</v>
      </c>
      <c r="AD1978">
        <f t="shared" si="196"/>
        <v>308.90775322092514</v>
      </c>
      <c r="AE1978">
        <v>0</v>
      </c>
      <c r="AF1978">
        <v>0</v>
      </c>
      <c r="AG1978">
        <f t="shared" si="197"/>
        <v>81.114875729771924</v>
      </c>
      <c r="AH1978">
        <f t="shared" si="194"/>
        <v>162.22975145954385</v>
      </c>
      <c r="AI1978">
        <f t="shared" si="198"/>
        <v>-72.229751459543849</v>
      </c>
      <c r="AJ1978">
        <f>(1/9.81)*(SQRT(9.81*2*Basic!$C$4)*SIN(RADIANS(AI1978))+(SQRT((SQRT(9.81*2*Basic!$C$4)*SIN(RADIANS(AI1978))*SQRT(9.81*2*Basic!$C$4)*SIN(RADIANS(AI1978)))-19.62*(-Basic!$C$3))))*SQRT(9.81*2*Basic!$C$4)*COS(RADIANS(AI1978))</f>
        <v>0.77084802749186343</v>
      </c>
    </row>
    <row r="1979" spans="6:36" x14ac:dyDescent="0.3">
      <c r="F1979" s="36">
        <f t="shared" si="195"/>
        <v>0.75442134337760236</v>
      </c>
      <c r="G1979" s="36">
        <f>Tool!$D$10+('Trajectory Map'!F1979*SIN(RADIANS(90-2*DEGREES(ASIN($D$5/2000))))/COS(RADIANS(90-2*DEGREES(ASIN($D$5/2000))))-('Trajectory Map'!F1979*'Trajectory Map'!F1979/((Tool!$D$9-Tool!$D$10)*4*COS(RADIANS(90-2*DEGREES(ASIN($D$5/2000))))*COS(RADIANS(90-2*DEGREES(ASIN($D$5/2000)))))))</f>
        <v>4.3082844416655242</v>
      </c>
      <c r="AC1979">
        <f t="shared" si="199"/>
        <v>1977</v>
      </c>
      <c r="AD1979">
        <f t="shared" si="196"/>
        <v>302.44172992495595</v>
      </c>
      <c r="AE1979">
        <v>0</v>
      </c>
      <c r="AF1979">
        <v>0</v>
      </c>
      <c r="AG1979">
        <f t="shared" si="197"/>
        <v>81.302315909219445</v>
      </c>
      <c r="AH1979">
        <f t="shared" si="194"/>
        <v>162.60463181843889</v>
      </c>
      <c r="AI1979">
        <f t="shared" si="198"/>
        <v>-72.604631818438889</v>
      </c>
      <c r="AJ1979">
        <f>(1/9.81)*(SQRT(9.81*2*Basic!$C$4)*SIN(RADIANS(AI1979))+(SQRT((SQRT(9.81*2*Basic!$C$4)*SIN(RADIANS(AI1979))*SQRT(9.81*2*Basic!$C$4)*SIN(RADIANS(AI1979)))-19.62*(-Basic!$C$3))))*SQRT(9.81*2*Basic!$C$4)*COS(RADIANS(AI1979))</f>
        <v>0.75442134337760236</v>
      </c>
    </row>
    <row r="1980" spans="6:36" x14ac:dyDescent="0.3">
      <c r="F1980" s="36">
        <f t="shared" si="195"/>
        <v>0.73764621948480125</v>
      </c>
      <c r="G1980" s="36">
        <f>Tool!$D$10+('Trajectory Map'!F1980*SIN(RADIANS(90-2*DEGREES(ASIN($D$5/2000))))/COS(RADIANS(90-2*DEGREES(ASIN($D$5/2000))))-('Trajectory Map'!F1980*'Trajectory Map'!F1980/((Tool!$D$9-Tool!$D$10)*4*COS(RADIANS(90-2*DEGREES(ASIN($D$5/2000))))*COS(RADIANS(90-2*DEGREES(ASIN($D$5/2000)))))))</f>
        <v>4.3059788295256149</v>
      </c>
      <c r="AC1980">
        <f t="shared" si="199"/>
        <v>1978</v>
      </c>
      <c r="AD1980">
        <f t="shared" si="196"/>
        <v>295.83103285490517</v>
      </c>
      <c r="AE1980">
        <v>0</v>
      </c>
      <c r="AF1980">
        <v>0</v>
      </c>
      <c r="AG1980">
        <f t="shared" si="197"/>
        <v>81.493853046522929</v>
      </c>
      <c r="AH1980">
        <f t="shared" si="194"/>
        <v>162.98770609304586</v>
      </c>
      <c r="AI1980">
        <f t="shared" si="198"/>
        <v>-72.987706093045858</v>
      </c>
      <c r="AJ1980">
        <f>(1/9.81)*(SQRT(9.81*2*Basic!$C$4)*SIN(RADIANS(AI1980))+(SQRT((SQRT(9.81*2*Basic!$C$4)*SIN(RADIANS(AI1980))*SQRT(9.81*2*Basic!$C$4)*SIN(RADIANS(AI1980)))-19.62*(-Basic!$C$3))))*SQRT(9.81*2*Basic!$C$4)*COS(RADIANS(AI1980))</f>
        <v>0.73764621948480125</v>
      </c>
    </row>
    <row r="1981" spans="6:36" x14ac:dyDescent="0.3">
      <c r="F1981" s="36">
        <f t="shared" si="195"/>
        <v>0.72049834639929922</v>
      </c>
      <c r="G1981" s="36">
        <f>Tool!$D$10+('Trajectory Map'!F1981*SIN(RADIANS(90-2*DEGREES(ASIN($D$5/2000))))/COS(RADIANS(90-2*DEGREES(ASIN($D$5/2000))))-('Trajectory Map'!F1981*'Trajectory Map'!F1981/((Tool!$D$9-Tool!$D$10)*4*COS(RADIANS(90-2*DEGREES(ASIN($D$5/2000))))*COS(RADIANS(90-2*DEGREES(ASIN($D$5/2000)))))))</f>
        <v>4.3034081219929083</v>
      </c>
      <c r="AC1981">
        <f t="shared" si="199"/>
        <v>1979</v>
      </c>
      <c r="AD1981">
        <f t="shared" si="196"/>
        <v>289.06573646836802</v>
      </c>
      <c r="AE1981">
        <v>0</v>
      </c>
      <c r="AF1981">
        <v>0</v>
      </c>
      <c r="AG1981">
        <f t="shared" si="197"/>
        <v>81.689770434655031</v>
      </c>
      <c r="AH1981">
        <f t="shared" si="194"/>
        <v>163.37954086931006</v>
      </c>
      <c r="AI1981">
        <f t="shared" si="198"/>
        <v>-73.379540869310063</v>
      </c>
      <c r="AJ1981">
        <f>(1/9.81)*(SQRT(9.81*2*Basic!$C$4)*SIN(RADIANS(AI1981))+(SQRT((SQRT(9.81*2*Basic!$C$4)*SIN(RADIANS(AI1981))*SQRT(9.81*2*Basic!$C$4)*SIN(RADIANS(AI1981)))-19.62*(-Basic!$C$3))))*SQRT(9.81*2*Basic!$C$4)*COS(RADIANS(AI1981))</f>
        <v>0.72049834639929922</v>
      </c>
    </row>
    <row r="1982" spans="6:36" x14ac:dyDescent="0.3">
      <c r="F1982" s="36">
        <f t="shared" si="195"/>
        <v>0.70295047442258074</v>
      </c>
      <c r="G1982" s="36">
        <f>Tool!$D$10+('Trajectory Map'!F1982*SIN(RADIANS(90-2*DEGREES(ASIN($D$5/2000))))/COS(RADIANS(90-2*DEGREES(ASIN($D$5/2000))))-('Trajectory Map'!F1982*'Trajectory Map'!F1982/((Tool!$D$9-Tool!$D$10)*4*COS(RADIANS(90-2*DEGREES(ASIN($D$5/2000))))*COS(RADIANS(90-2*DEGREES(ASIN($D$5/2000)))))))</f>
        <v>4.3005536110916394</v>
      </c>
      <c r="AC1982">
        <f t="shared" si="199"/>
        <v>1980</v>
      </c>
      <c r="AD1982">
        <f t="shared" si="196"/>
        <v>282.1347195933177</v>
      </c>
      <c r="AE1982">
        <v>0</v>
      </c>
      <c r="AF1982">
        <v>0</v>
      </c>
      <c r="AG1982">
        <f t="shared" si="197"/>
        <v>81.890385544005809</v>
      </c>
      <c r="AH1982">
        <f t="shared" si="194"/>
        <v>163.78077108801162</v>
      </c>
      <c r="AI1982">
        <f t="shared" si="198"/>
        <v>-73.780771088011619</v>
      </c>
      <c r="AJ1982">
        <f>(1/9.81)*(SQRT(9.81*2*Basic!$C$4)*SIN(RADIANS(AI1982))+(SQRT((SQRT(9.81*2*Basic!$C$4)*SIN(RADIANS(AI1982))*SQRT(9.81*2*Basic!$C$4)*SIN(RADIANS(AI1982)))-19.62*(-Basic!$C$3))))*SQRT(9.81*2*Basic!$C$4)*COS(RADIANS(AI1982))</f>
        <v>0.70295047442258074</v>
      </c>
    </row>
    <row r="1983" spans="6:36" x14ac:dyDescent="0.3">
      <c r="F1983" s="36">
        <f t="shared" si="195"/>
        <v>0.68497189123790203</v>
      </c>
      <c r="G1983" s="36">
        <f>Tool!$D$10+('Trajectory Map'!F1983*SIN(RADIANS(90-2*DEGREES(ASIN($D$5/2000))))/COS(RADIANS(90-2*DEGREES(ASIN($D$5/2000))))-('Trajectory Map'!F1983*'Trajectory Map'!F1983/((Tool!$D$9-Tool!$D$10)*4*COS(RADIANS(90-2*DEGREES(ASIN($D$5/2000))))*COS(RADIANS(90-2*DEGREES(ASIN($D$5/2000)))))))</f>
        <v>4.2973942136150214</v>
      </c>
      <c r="AC1983">
        <f t="shared" si="199"/>
        <v>1981</v>
      </c>
      <c r="AD1983">
        <f t="shared" si="196"/>
        <v>275.025453367502</v>
      </c>
      <c r="AE1983">
        <v>0</v>
      </c>
      <c r="AF1983">
        <v>0</v>
      </c>
      <c r="AG1983">
        <f t="shared" si="197"/>
        <v>82.096056088205714</v>
      </c>
      <c r="AH1983">
        <f t="shared" si="194"/>
        <v>164.19211217641143</v>
      </c>
      <c r="AI1983">
        <f t="shared" si="198"/>
        <v>-74.192112176411428</v>
      </c>
      <c r="AJ1983">
        <f>(1/9.81)*(SQRT(9.81*2*Basic!$C$4)*SIN(RADIANS(AI1983))+(SQRT((SQRT(9.81*2*Basic!$C$4)*SIN(RADIANS(AI1983))*SQRT(9.81*2*Basic!$C$4)*SIN(RADIANS(AI1983)))-19.62*(-Basic!$C$3))))*SQRT(9.81*2*Basic!$C$4)*COS(RADIANS(AI1983))</f>
        <v>0.68497189123790203</v>
      </c>
    </row>
    <row r="1984" spans="6:36" x14ac:dyDescent="0.3">
      <c r="F1984" s="36">
        <f t="shared" si="195"/>
        <v>0.66652777391898743</v>
      </c>
      <c r="G1984" s="36">
        <f>Tool!$D$10+('Trajectory Map'!F1984*SIN(RADIANS(90-2*DEGREES(ASIN($D$5/2000))))/COS(RADIANS(90-2*DEGREES(ASIN($D$5/2000))))-('Trajectory Map'!F1984*'Trajectory Map'!F1984/((Tool!$D$9-Tool!$D$10)*4*COS(RADIANS(90-2*DEGREES(ASIN($D$5/2000))))*COS(RADIANS(90-2*DEGREES(ASIN($D$5/2000)))))))</f>
        <v>4.2939060266036151</v>
      </c>
      <c r="AC1984">
        <f t="shared" si="199"/>
        <v>1982</v>
      </c>
      <c r="AD1984">
        <f t="shared" si="196"/>
        <v>267.72373820787726</v>
      </c>
      <c r="AE1984">
        <v>0</v>
      </c>
      <c r="AF1984">
        <v>0</v>
      </c>
      <c r="AG1984">
        <f t="shared" si="197"/>
        <v>82.307187548440126</v>
      </c>
      <c r="AH1984">
        <f t="shared" si="194"/>
        <v>164.61437509688025</v>
      </c>
      <c r="AI1984">
        <f t="shared" si="198"/>
        <v>-74.614375096880252</v>
      </c>
      <c r="AJ1984">
        <f>(1/9.81)*(SQRT(9.81*2*Basic!$C$4)*SIN(RADIANS(AI1984))+(SQRT((SQRT(9.81*2*Basic!$C$4)*SIN(RADIANS(AI1984))*SQRT(9.81*2*Basic!$C$4)*SIN(RADIANS(AI1984)))-19.62*(-Basic!$C$3))))*SQRT(9.81*2*Basic!$C$4)*COS(RADIANS(AI1984))</f>
        <v>0.66652777391898743</v>
      </c>
    </row>
    <row r="1985" spans="6:36" x14ac:dyDescent="0.3">
      <c r="F1985" s="36">
        <f t="shared" si="195"/>
        <v>0.64757837624204106</v>
      </c>
      <c r="G1985" s="36">
        <f>Tool!$D$10+('Trajectory Map'!F1985*SIN(RADIANS(90-2*DEGREES(ASIN($D$5/2000))))/COS(RADIANS(90-2*DEGREES(ASIN($D$5/2000))))-('Trajectory Map'!F1985*'Trajectory Map'!F1985/((Tool!$D$9-Tool!$D$10)*4*COS(RADIANS(90-2*DEGREES(ASIN($D$5/2000))))*COS(RADIANS(90-2*DEGREES(ASIN($D$5/2000)))))))</f>
        <v>4.2900617698420085</v>
      </c>
      <c r="AC1985">
        <f t="shared" si="199"/>
        <v>1983</v>
      </c>
      <c r="AD1985">
        <f t="shared" si="196"/>
        <v>260.21337398373669</v>
      </c>
      <c r="AE1985">
        <v>0</v>
      </c>
      <c r="AF1985">
        <v>0</v>
      </c>
      <c r="AG1985">
        <f t="shared" si="197"/>
        <v>82.524242609230555</v>
      </c>
      <c r="AH1985">
        <f t="shared" si="194"/>
        <v>165.04848521846111</v>
      </c>
      <c r="AI1985">
        <f t="shared" si="198"/>
        <v>-75.04848521846111</v>
      </c>
      <c r="AJ1985">
        <f>(1/9.81)*(SQRT(9.81*2*Basic!$C$4)*SIN(RADIANS(AI1985))+(SQRT((SQRT(9.81*2*Basic!$C$4)*SIN(RADIANS(AI1985))*SQRT(9.81*2*Basic!$C$4)*SIN(RADIANS(AI1985)))-19.62*(-Basic!$C$3))))*SQRT(9.81*2*Basic!$C$4)*COS(RADIANS(AI1985))</f>
        <v>0.64757837624204106</v>
      </c>
    </row>
    <row r="1986" spans="6:36" x14ac:dyDescent="0.3">
      <c r="F1986" s="36">
        <f t="shared" si="195"/>
        <v>0.62807799706557255</v>
      </c>
      <c r="G1986" s="36">
        <f>Tool!$D$10+('Trajectory Map'!F1986*SIN(RADIANS(90-2*DEGREES(ASIN($D$5/2000))))/COS(RADIANS(90-2*DEGREES(ASIN($D$5/2000))))-('Trajectory Map'!F1986*'Trajectory Map'!F1986/((Tool!$D$9-Tool!$D$10)*4*COS(RADIANS(90-2*DEGREES(ASIN($D$5/2000))))*COS(RADIANS(90-2*DEGREES(ASIN($D$5/2000)))))))</f>
        <v>4.2858300781681873</v>
      </c>
      <c r="AC1986">
        <f t="shared" si="199"/>
        <v>1984</v>
      </c>
      <c r="AD1986">
        <f t="shared" si="196"/>
        <v>252.47574140895199</v>
      </c>
      <c r="AE1986">
        <v>0</v>
      </c>
      <c r="AF1986">
        <v>0</v>
      </c>
      <c r="AG1986">
        <f t="shared" si="197"/>
        <v>82.747753134940567</v>
      </c>
      <c r="AH1986">
        <f t="shared" si="194"/>
        <v>165.49550626988113</v>
      </c>
      <c r="AI1986">
        <f t="shared" si="198"/>
        <v>-75.495506269881133</v>
      </c>
      <c r="AJ1986">
        <f>(1/9.81)*(SQRT(9.81*2*Basic!$C$4)*SIN(RADIANS(AI1986))+(SQRT((SQRT(9.81*2*Basic!$C$4)*SIN(RADIANS(AI1986))*SQRT(9.81*2*Basic!$C$4)*SIN(RADIANS(AI1986)))-19.62*(-Basic!$C$3))))*SQRT(9.81*2*Basic!$C$4)*COS(RADIANS(AI1986))</f>
        <v>0.62807799706557255</v>
      </c>
    </row>
    <row r="1987" spans="6:36" x14ac:dyDescent="0.3">
      <c r="F1987" s="36">
        <f t="shared" si="195"/>
        <v>0.60797365308225859</v>
      </c>
      <c r="G1987" s="36">
        <f>Tool!$D$10+('Trajectory Map'!F1987*SIN(RADIANS(90-2*DEGREES(ASIN($D$5/2000))))/COS(RADIANS(90-2*DEGREES(ASIN($D$5/2000))))-('Trajectory Map'!F1987*'Trajectory Map'!F1987/((Tool!$D$9-Tool!$D$10)*4*COS(RADIANS(90-2*DEGREES(ASIN($D$5/2000))))*COS(RADIANS(90-2*DEGREES(ASIN($D$5/2000)))))))</f>
        <v>4.2811745909824888</v>
      </c>
      <c r="AC1987">
        <f t="shared" si="199"/>
        <v>1985</v>
      </c>
      <c r="AD1987">
        <f t="shared" si="196"/>
        <v>244.48926356795303</v>
      </c>
      <c r="AE1987">
        <v>0</v>
      </c>
      <c r="AF1987">
        <v>0</v>
      </c>
      <c r="AG1987">
        <f t="shared" si="197"/>
        <v>82.978335576799338</v>
      </c>
      <c r="AH1987">
        <f t="shared" ref="AH1987:AH2002" si="200">AG1987*2</f>
        <v>165.95667115359868</v>
      </c>
      <c r="AI1987">
        <f t="shared" si="198"/>
        <v>-75.956671153598677</v>
      </c>
      <c r="AJ1987">
        <f>(1/9.81)*(SQRT(9.81*2*Basic!$C$4)*SIN(RADIANS(AI1987))+(SQRT((SQRT(9.81*2*Basic!$C$4)*SIN(RADIANS(AI1987))*SQRT(9.81*2*Basic!$C$4)*SIN(RADIANS(AI1987)))-19.62*(-Basic!$C$3))))*SQRT(9.81*2*Basic!$C$4)*COS(RADIANS(AI1987))</f>
        <v>0.60797365308225859</v>
      </c>
    </row>
    <row r="1988" spans="6:36" x14ac:dyDescent="0.3">
      <c r="F1988" s="36">
        <f t="shared" ref="F1988:F2000" si="201">AJ1988</f>
        <v>0.58720334531956597</v>
      </c>
      <c r="G1988" s="36">
        <f>Tool!$D$10+('Trajectory Map'!F1988*SIN(RADIANS(90-2*DEGREES(ASIN($D$5/2000))))/COS(RADIANS(90-2*DEGREES(ASIN($D$5/2000))))-('Trajectory Map'!F1988*'Trajectory Map'!F1988/((Tool!$D$9-Tool!$D$10)*4*COS(RADIANS(90-2*DEGREES(ASIN($D$5/2000))))*COS(RADIANS(90-2*DEGREES(ASIN($D$5/2000)))))))</f>
        <v>4.2760527630685976</v>
      </c>
      <c r="AC1988">
        <f t="shared" si="199"/>
        <v>1986</v>
      </c>
      <c r="AD1988">
        <f t="shared" ref="AD1988:AD2002" si="202">SQRT($AB$7-(AC1988*AC1988))</f>
        <v>236.22870274376058</v>
      </c>
      <c r="AE1988">
        <v>0</v>
      </c>
      <c r="AF1988">
        <v>0</v>
      </c>
      <c r="AG1988">
        <f t="shared" ref="AG1988:AG2002" si="203">DEGREES(ASIN(AC1988/2000))</f>
        <v>83.216711093766648</v>
      </c>
      <c r="AH1988">
        <f t="shared" si="200"/>
        <v>166.4334221875333</v>
      </c>
      <c r="AI1988">
        <f t="shared" ref="AI1988:AI2002" si="204">90-AH1988</f>
        <v>-76.433422187533296</v>
      </c>
      <c r="AJ1988">
        <f>(1/9.81)*(SQRT(9.81*2*Basic!$C$4)*SIN(RADIANS(AI1988))+(SQRT((SQRT(9.81*2*Basic!$C$4)*SIN(RADIANS(AI1988))*SQRT(9.81*2*Basic!$C$4)*SIN(RADIANS(AI1988)))-19.62*(-Basic!$C$3))))*SQRT(9.81*2*Basic!$C$4)*COS(RADIANS(AI1988))</f>
        <v>0.58720334531956597</v>
      </c>
    </row>
    <row r="1989" spans="6:36" x14ac:dyDescent="0.3">
      <c r="F1989" s="36">
        <f t="shared" si="201"/>
        <v>0.56569375624473595</v>
      </c>
      <c r="G1989" s="36">
        <f>Tool!$D$10+('Trajectory Map'!F1989*SIN(RADIANS(90-2*DEGREES(ASIN($D$5/2000))))/COS(RADIANS(90-2*DEGREES(ASIN($D$5/2000))))-('Trajectory Map'!F1989*'Trajectory Map'!F1989/((Tool!$D$9-Tool!$D$10)*4*COS(RADIANS(90-2*DEGREES(ASIN($D$5/2000))))*COS(RADIANS(90-2*DEGREES(ASIN($D$5/2000)))))))</f>
        <v>4.2704142848097746</v>
      </c>
      <c r="AC1989">
        <f t="shared" ref="AC1989:AC2000" si="205">AC1988+1</f>
        <v>1987</v>
      </c>
      <c r="AD1989">
        <f t="shared" si="202"/>
        <v>227.66422643885008</v>
      </c>
      <c r="AE1989">
        <v>0</v>
      </c>
      <c r="AF1989">
        <v>0</v>
      </c>
      <c r="AG1989">
        <f t="shared" si="203"/>
        <v>83.463732279732127</v>
      </c>
      <c r="AH1989">
        <f t="shared" si="200"/>
        <v>166.92746455946425</v>
      </c>
      <c r="AI1989">
        <f t="shared" si="204"/>
        <v>-76.927464559464255</v>
      </c>
      <c r="AJ1989">
        <f>(1/9.81)*(SQRT(9.81*2*Basic!$C$4)*SIN(RADIANS(AI1989))+(SQRT((SQRT(9.81*2*Basic!$C$4)*SIN(RADIANS(AI1989))*SQRT(9.81*2*Basic!$C$4)*SIN(RADIANS(AI1989)))-19.62*(-Basic!$C$3))))*SQRT(9.81*2*Basic!$C$4)*COS(RADIANS(AI1989))</f>
        <v>0.56569375624473595</v>
      </c>
    </row>
    <row r="1990" spans="6:36" x14ac:dyDescent="0.3">
      <c r="F1990" s="36">
        <f t="shared" si="201"/>
        <v>0.54335713074910408</v>
      </c>
      <c r="G1990" s="36">
        <f>Tool!$D$10+('Trajectory Map'!F1990*SIN(RADIANS(90-2*DEGREES(ASIN($D$5/2000))))/COS(RADIANS(90-2*DEGREES(ASIN($D$5/2000))))-('Trajectory Map'!F1990*'Trajectory Map'!F1990/((Tool!$D$9-Tool!$D$10)*4*COS(RADIANS(90-2*DEGREES(ASIN($D$5/2000))))*COS(RADIANS(90-2*DEGREES(ASIN($D$5/2000)))))))</f>
        <v>4.2641989425471474</v>
      </c>
      <c r="AC1990">
        <f t="shared" si="205"/>
        <v>1988</v>
      </c>
      <c r="AD1990">
        <f t="shared" si="202"/>
        <v>218.76014262200508</v>
      </c>
      <c r="AE1990">
        <v>0</v>
      </c>
      <c r="AF1990">
        <v>0</v>
      </c>
      <c r="AG1990">
        <f t="shared" si="203"/>
        <v>83.720419358902973</v>
      </c>
      <c r="AH1990">
        <f t="shared" si="200"/>
        <v>167.44083871780595</v>
      </c>
      <c r="AI1990">
        <f t="shared" si="204"/>
        <v>-77.440838717805946</v>
      </c>
      <c r="AJ1990">
        <f>(1/9.81)*(SQRT(9.81*2*Basic!$C$4)*SIN(RADIANS(AI1990))+(SQRT((SQRT(9.81*2*Basic!$C$4)*SIN(RADIANS(AI1990))*SQRT(9.81*2*Basic!$C$4)*SIN(RADIANS(AI1990)))-19.62*(-Basic!$C$3))))*SQRT(9.81*2*Basic!$C$4)*COS(RADIANS(AI1990))</f>
        <v>0.54335713074910408</v>
      </c>
    </row>
    <row r="1991" spans="6:36" x14ac:dyDescent="0.3">
      <c r="F1991" s="36">
        <f t="shared" si="201"/>
        <v>0.52008695702666263</v>
      </c>
      <c r="G1991" s="36">
        <f>Tool!$D$10+('Trajectory Map'!F1991*SIN(RADIANS(90-2*DEGREES(ASIN($D$5/2000))))/COS(RADIANS(90-2*DEGREES(ASIN($D$5/2000))))-('Trajectory Map'!F1991*'Trajectory Map'!F1991/((Tool!$D$9-Tool!$D$10)*4*COS(RADIANS(90-2*DEGREES(ASIN($D$5/2000))))*COS(RADIANS(90-2*DEGREES(ASIN($D$5/2000)))))))</f>
        <v>4.2573336556667654</v>
      </c>
      <c r="AC1991">
        <f t="shared" si="205"/>
        <v>1989</v>
      </c>
      <c r="AD1991">
        <f t="shared" si="202"/>
        <v>209.47314863724182</v>
      </c>
      <c r="AE1991">
        <v>0</v>
      </c>
      <c r="AF1991">
        <v>0</v>
      </c>
      <c r="AG1991">
        <f t="shared" si="203"/>
        <v>83.988010303079434</v>
      </c>
      <c r="AH1991">
        <f t="shared" si="200"/>
        <v>167.97602060615887</v>
      </c>
      <c r="AI1991">
        <f t="shared" si="204"/>
        <v>-77.976020606158869</v>
      </c>
      <c r="AJ1991">
        <f>(1/9.81)*(SQRT(9.81*2*Basic!$C$4)*SIN(RADIANS(AI1991))+(SQRT((SQRT(9.81*2*Basic!$C$4)*SIN(RADIANS(AI1991))*SQRT(9.81*2*Basic!$C$4)*SIN(RADIANS(AI1991)))-19.62*(-Basic!$C$3))))*SQRT(9.81*2*Basic!$C$4)*COS(RADIANS(AI1991))</f>
        <v>0.52008695702666263</v>
      </c>
    </row>
    <row r="1992" spans="6:36" x14ac:dyDescent="0.3">
      <c r="F1992" s="36">
        <f t="shared" si="201"/>
        <v>0.49575182964925096</v>
      </c>
      <c r="G1992" s="36">
        <f>Tool!$D$10+('Trajectory Map'!F1992*SIN(RADIANS(90-2*DEGREES(ASIN($D$5/2000))))/COS(RADIANS(90-2*DEGREES(ASIN($D$5/2000))))-('Trajectory Map'!F1992*'Trajectory Map'!F1992/((Tool!$D$9-Tool!$D$10)*4*COS(RADIANS(90-2*DEGREES(ASIN($D$5/2000))))*COS(RADIANS(90-2*DEGREES(ASIN($D$5/2000)))))))</f>
        <v>4.2497282666754419</v>
      </c>
      <c r="AC1992">
        <f t="shared" si="205"/>
        <v>1990</v>
      </c>
      <c r="AD1992">
        <f t="shared" si="202"/>
        <v>199.74984355438178</v>
      </c>
      <c r="AE1992">
        <v>0</v>
      </c>
      <c r="AF1992">
        <v>0</v>
      </c>
      <c r="AG1992">
        <f t="shared" si="203"/>
        <v>84.268032034802275</v>
      </c>
      <c r="AH1992">
        <f t="shared" si="200"/>
        <v>168.53606406960455</v>
      </c>
      <c r="AI1992">
        <f t="shared" si="204"/>
        <v>-78.536064069604549</v>
      </c>
      <c r="AJ1992">
        <f>(1/9.81)*(SQRT(9.81*2*Basic!$C$4)*SIN(RADIANS(AI1992))+(SQRT((SQRT(9.81*2*Basic!$C$4)*SIN(RADIANS(AI1992))*SQRT(9.81*2*Basic!$C$4)*SIN(RADIANS(AI1992)))-19.62*(-Basic!$C$3))))*SQRT(9.81*2*Basic!$C$4)*COS(RADIANS(AI1992))</f>
        <v>0.49575182964925096</v>
      </c>
    </row>
    <row r="1993" spans="6:36" x14ac:dyDescent="0.3">
      <c r="F1993" s="36">
        <f t="shared" si="201"/>
        <v>0.47018646211170728</v>
      </c>
      <c r="G1993" s="36">
        <f>Tool!$D$10+('Trajectory Map'!F1993*SIN(RADIANS(90-2*DEGREES(ASIN($D$5/2000))))/COS(RADIANS(90-2*DEGREES(ASIN($D$5/2000))))-('Trajectory Map'!F1993*'Trajectory Map'!F1993/((Tool!$D$9-Tool!$D$10)*4*COS(RADIANS(90-2*DEGREES(ASIN($D$5/2000))))*COS(RADIANS(90-2*DEGREES(ASIN($D$5/2000)))))))</f>
        <v>4.2412693758160724</v>
      </c>
      <c r="AC1993">
        <f t="shared" si="205"/>
        <v>1991</v>
      </c>
      <c r="AD1993">
        <f t="shared" si="202"/>
        <v>189.52308566504504</v>
      </c>
      <c r="AE1993">
        <v>0</v>
      </c>
      <c r="AF1993">
        <v>0</v>
      </c>
      <c r="AG1993">
        <f t="shared" si="203"/>
        <v>84.562404693044684</v>
      </c>
      <c r="AH1993">
        <f t="shared" si="200"/>
        <v>169.12480938608937</v>
      </c>
      <c r="AI1993">
        <f t="shared" si="204"/>
        <v>-79.124809386089368</v>
      </c>
      <c r="AJ1993">
        <f>(1/9.81)*(SQRT(9.81*2*Basic!$C$4)*SIN(RADIANS(AI1993))+(SQRT((SQRT(9.81*2*Basic!$C$4)*SIN(RADIANS(AI1993))*SQRT(9.81*2*Basic!$C$4)*SIN(RADIANS(AI1993)))-19.62*(-Basic!$C$3))))*SQRT(9.81*2*Basic!$C$4)*COS(RADIANS(AI1993))</f>
        <v>0.47018646211170728</v>
      </c>
    </row>
    <row r="1994" spans="6:36" x14ac:dyDescent="0.3">
      <c r="F1994" s="36">
        <f t="shared" si="201"/>
        <v>0.44317804168069008</v>
      </c>
      <c r="G1994" s="36">
        <f>Tool!$D$10+('Trajectory Map'!F1994*SIN(RADIANS(90-2*DEGREES(ASIN($D$5/2000))))/COS(RADIANS(90-2*DEGREES(ASIN($D$5/2000))))-('Trajectory Map'!F1994*'Trajectory Map'!F1994/((Tool!$D$9-Tool!$D$10)*4*COS(RADIANS(90-2*DEGREES(ASIN($D$5/2000))))*COS(RADIANS(90-2*DEGREES(ASIN($D$5/2000)))))))</f>
        <v>4.2318109805081985</v>
      </c>
      <c r="AC1994">
        <f t="shared" si="205"/>
        <v>1992</v>
      </c>
      <c r="AD1994">
        <f t="shared" si="202"/>
        <v>178.70646322950941</v>
      </c>
      <c r="AE1994">
        <v>0</v>
      </c>
      <c r="AF1994">
        <v>0</v>
      </c>
      <c r="AG1994">
        <f t="shared" si="203"/>
        <v>84.873599918052292</v>
      </c>
      <c r="AH1994">
        <f t="shared" si="200"/>
        <v>169.74719983610458</v>
      </c>
      <c r="AI1994">
        <f t="shared" si="204"/>
        <v>-79.747199836104585</v>
      </c>
      <c r="AJ1994">
        <f>(1/9.81)*(SQRT(9.81*2*Basic!$C$4)*SIN(RADIANS(AI1994))+(SQRT((SQRT(9.81*2*Basic!$C$4)*SIN(RADIANS(AI1994))*SQRT(9.81*2*Basic!$C$4)*SIN(RADIANS(AI1994)))-19.62*(-Basic!$C$3))))*SQRT(9.81*2*Basic!$C$4)*COS(RADIANS(AI1994))</f>
        <v>0.44317804168069008</v>
      </c>
    </row>
    <row r="1995" spans="6:36" x14ac:dyDescent="0.3">
      <c r="F1995" s="36">
        <f t="shared" si="201"/>
        <v>0.41444458592739053</v>
      </c>
      <c r="G1995" s="36">
        <f>Tool!$D$10+('Trajectory Map'!F1995*SIN(RADIANS(90-2*DEGREES(ASIN($D$5/2000))))/COS(RADIANS(90-2*DEGREES(ASIN($D$5/2000))))-('Trajectory Map'!F1995*'Trajectory Map'!F1995/((Tool!$D$9-Tool!$D$10)*4*COS(RADIANS(90-2*DEGREES(ASIN($D$5/2000))))*COS(RADIANS(90-2*DEGREES(ASIN($D$5/2000)))))))</f>
        <v>4.2211596279522938</v>
      </c>
      <c r="AC1995">
        <f t="shared" si="205"/>
        <v>1993</v>
      </c>
      <c r="AD1995">
        <f t="shared" si="202"/>
        <v>167.18552568927731</v>
      </c>
      <c r="AE1995">
        <v>0</v>
      </c>
      <c r="AF1995">
        <v>0</v>
      </c>
      <c r="AG1995">
        <f t="shared" si="203"/>
        <v>85.204891891947582</v>
      </c>
      <c r="AH1995">
        <f t="shared" si="200"/>
        <v>170.40978378389516</v>
      </c>
      <c r="AI1995">
        <f t="shared" si="204"/>
        <v>-80.409783783895165</v>
      </c>
      <c r="AJ1995">
        <f>(1/9.81)*(SQRT(9.81*2*Basic!$C$4)*SIN(RADIANS(AI1995))+(SQRT((SQRT(9.81*2*Basic!$C$4)*SIN(RADIANS(AI1995))*SQRT(9.81*2*Basic!$C$4)*SIN(RADIANS(AI1995)))-19.62*(-Basic!$C$3))))*SQRT(9.81*2*Basic!$C$4)*COS(RADIANS(AI1995))</f>
        <v>0.41444458592739053</v>
      </c>
    </row>
    <row r="1996" spans="6:36" x14ac:dyDescent="0.3">
      <c r="F1996" s="36">
        <f t="shared" si="201"/>
        <v>0.38359869543795033</v>
      </c>
      <c r="G1996" s="36">
        <f>Tool!$D$10+('Trajectory Map'!F1996*SIN(RADIANS(90-2*DEGREES(ASIN($D$5/2000))))/COS(RADIANS(90-2*DEGREES(ASIN($D$5/2000))))-('Trajectory Map'!F1996*'Trajectory Map'!F1996/((Tool!$D$9-Tool!$D$10)*4*COS(RADIANS(90-2*DEGREES(ASIN($D$5/2000))))*COS(RADIANS(90-2*DEGREES(ASIN($D$5/2000)))))))</f>
        <v>4.20904954952751</v>
      </c>
      <c r="AC1996">
        <f t="shared" si="205"/>
        <v>1994</v>
      </c>
      <c r="AD1996">
        <f t="shared" si="202"/>
        <v>154.80310074413885</v>
      </c>
      <c r="AE1996">
        <v>0</v>
      </c>
      <c r="AF1996">
        <v>0</v>
      </c>
      <c r="AG1996">
        <f t="shared" si="203"/>
        <v>85.560777725157124</v>
      </c>
      <c r="AH1996">
        <f t="shared" si="200"/>
        <v>171.12155545031425</v>
      </c>
      <c r="AI1996">
        <f t="shared" si="204"/>
        <v>-81.121555450314247</v>
      </c>
      <c r="AJ1996">
        <f>(1/9.81)*(SQRT(9.81*2*Basic!$C$4)*SIN(RADIANS(AI1996))+(SQRT((SQRT(9.81*2*Basic!$C$4)*SIN(RADIANS(AI1996))*SQRT(9.81*2*Basic!$C$4)*SIN(RADIANS(AI1996)))-19.62*(-Basic!$C$3))))*SQRT(9.81*2*Basic!$C$4)*COS(RADIANS(AI1996))</f>
        <v>0.38359869543795033</v>
      </c>
    </row>
    <row r="1997" spans="6:36" x14ac:dyDescent="0.3">
      <c r="F1997" s="36">
        <f t="shared" si="201"/>
        <v>0.35008248282111665</v>
      </c>
      <c r="G1997" s="36">
        <f>Tool!$D$10+('Trajectory Map'!F1997*SIN(RADIANS(90-2*DEGREES(ASIN($D$5/2000))))/COS(RADIANS(90-2*DEGREES(ASIN($D$5/2000))))-('Trajectory Map'!F1997*'Trajectory Map'!F1997/((Tool!$D$9-Tool!$D$10)*4*COS(RADIANS(90-2*DEGREES(ASIN($D$5/2000))))*COS(RADIANS(90-2*DEGREES(ASIN($D$5/2000)))))))</f>
        <v>4.1950980221601082</v>
      </c>
      <c r="AC1997">
        <f t="shared" si="205"/>
        <v>1995</v>
      </c>
      <c r="AD1997">
        <f t="shared" si="202"/>
        <v>141.33294025102569</v>
      </c>
      <c r="AE1997">
        <v>0</v>
      </c>
      <c r="AF1997">
        <v>0</v>
      </c>
      <c r="AG1997">
        <f t="shared" si="203"/>
        <v>85.947732055616939</v>
      </c>
      <c r="AH1997">
        <f t="shared" si="200"/>
        <v>171.89546411123388</v>
      </c>
      <c r="AI1997">
        <f t="shared" si="204"/>
        <v>-81.895464111233878</v>
      </c>
      <c r="AJ1997">
        <f>(1/9.81)*(SQRT(9.81*2*Basic!$C$4)*SIN(RADIANS(AI1997))+(SQRT((SQRT(9.81*2*Basic!$C$4)*SIN(RADIANS(AI1997))*SQRT(9.81*2*Basic!$C$4)*SIN(RADIANS(AI1997)))-19.62*(-Basic!$C$3))))*SQRT(9.81*2*Basic!$C$4)*COS(RADIANS(AI1997))</f>
        <v>0.35008248282111665</v>
      </c>
    </row>
    <row r="1998" spans="6:36" x14ac:dyDescent="0.3">
      <c r="F1998" s="36">
        <f t="shared" si="201"/>
        <v>0.3130394648179774</v>
      </c>
      <c r="G1998" s="36">
        <f>Tool!$D$10+('Trajectory Map'!F1998*SIN(RADIANS(90-2*DEGREES(ASIN($D$5/2000))))/COS(RADIANS(90-2*DEGREES(ASIN($D$5/2000))))-('Trajectory Map'!F1998*'Trajectory Map'!F1998/((Tool!$D$9-Tool!$D$10)*4*COS(RADIANS(90-2*DEGREES(ASIN($D$5/2000))))*COS(RADIANS(90-2*DEGREES(ASIN($D$5/2000)))))))</f>
        <v>4.1787174864471712</v>
      </c>
      <c r="AC1998">
        <f t="shared" si="205"/>
        <v>1996</v>
      </c>
      <c r="AD1998">
        <f t="shared" si="202"/>
        <v>126.42784503423286</v>
      </c>
      <c r="AE1998">
        <v>0</v>
      </c>
      <c r="AF1998">
        <v>0</v>
      </c>
      <c r="AG1998">
        <f t="shared" si="203"/>
        <v>86.375692505992049</v>
      </c>
      <c r="AH1998">
        <f t="shared" si="200"/>
        <v>172.7513850119841</v>
      </c>
      <c r="AI1998">
        <f t="shared" si="204"/>
        <v>-82.751385011984098</v>
      </c>
      <c r="AJ1998">
        <f>(1/9.81)*(SQRT(9.81*2*Basic!$C$4)*SIN(RADIANS(AI1998))+(SQRT((SQRT(9.81*2*Basic!$C$4)*SIN(RADIANS(AI1998))*SQRT(9.81*2*Basic!$C$4)*SIN(RADIANS(AI1998)))-19.62*(-Basic!$C$3))))*SQRT(9.81*2*Basic!$C$4)*COS(RADIANS(AI1998))</f>
        <v>0.3130394648179774</v>
      </c>
    </row>
    <row r="1999" spans="6:36" x14ac:dyDescent="0.3">
      <c r="F1999" s="36">
        <f t="shared" si="201"/>
        <v>0.27102745047066379</v>
      </c>
      <c r="G1999" s="36">
        <f>Tool!$D$10+('Trajectory Map'!F1999*SIN(RADIANS(90-2*DEGREES(ASIN($D$5/2000))))/COS(RADIANS(90-2*DEGREES(ASIN($D$5/2000))))-('Trajectory Map'!F1999*'Trajectory Map'!F1999/((Tool!$D$9-Tool!$D$10)*4*COS(RADIANS(90-2*DEGREES(ASIN($D$5/2000))))*COS(RADIANS(90-2*DEGREES(ASIN($D$5/2000)))))))</f>
        <v>4.1589185882464781</v>
      </c>
      <c r="AC1999">
        <f t="shared" si="205"/>
        <v>1997</v>
      </c>
      <c r="AD1999">
        <f t="shared" si="202"/>
        <v>109.50342460398214</v>
      </c>
      <c r="AE1999">
        <v>0</v>
      </c>
      <c r="AF1999">
        <v>0</v>
      </c>
      <c r="AG1999">
        <f t="shared" si="203"/>
        <v>86.861388501245443</v>
      </c>
      <c r="AH1999">
        <f t="shared" si="200"/>
        <v>173.72277700249089</v>
      </c>
      <c r="AI1999">
        <f t="shared" si="204"/>
        <v>-83.722777002490886</v>
      </c>
      <c r="AJ1999">
        <f>(1/9.81)*(SQRT(9.81*2*Basic!$C$4)*SIN(RADIANS(AI1999))+(SQRT((SQRT(9.81*2*Basic!$C$4)*SIN(RADIANS(AI1999))*SQRT(9.81*2*Basic!$C$4)*SIN(RADIANS(AI1999)))-19.62*(-Basic!$C$3))))*SQRT(9.81*2*Basic!$C$4)*COS(RADIANS(AI1999))</f>
        <v>0.27102745047066379</v>
      </c>
    </row>
    <row r="2000" spans="6:36" x14ac:dyDescent="0.3">
      <c r="F2000" s="36">
        <f t="shared" si="201"/>
        <v>0.22123357811755201</v>
      </c>
      <c r="G2000" s="36">
        <f>Tool!$D$10+('Trajectory Map'!F2000*SIN(RADIANS(90-2*DEGREES(ASIN($D$5/2000))))/COS(RADIANS(90-2*DEGREES(ASIN($D$5/2000))))-('Trajectory Map'!F2000*'Trajectory Map'!F2000/((Tool!$D$9-Tool!$D$10)*4*COS(RADIANS(90-2*DEGREES(ASIN($D$5/2000))))*COS(RADIANS(90-2*DEGREES(ASIN($D$5/2000)))))))</f>
        <v>4.1337716948926326</v>
      </c>
      <c r="AC2000">
        <f t="shared" si="205"/>
        <v>1998</v>
      </c>
      <c r="AD2000">
        <f t="shared" si="202"/>
        <v>89.420355624432631</v>
      </c>
      <c r="AE2000">
        <v>0</v>
      </c>
      <c r="AF2000">
        <v>0</v>
      </c>
      <c r="AG2000">
        <f t="shared" si="203"/>
        <v>87.43744126687686</v>
      </c>
      <c r="AH2000">
        <f t="shared" si="200"/>
        <v>174.87488253375372</v>
      </c>
      <c r="AI2000">
        <f t="shared" si="204"/>
        <v>-84.87488253375372</v>
      </c>
      <c r="AJ2000">
        <f>(1/9.81)*(SQRT(9.81*2*Basic!$C$4)*SIN(RADIANS(AI2000))+(SQRT((SQRT(9.81*2*Basic!$C$4)*SIN(RADIANS(AI2000))*SQRT(9.81*2*Basic!$C$4)*SIN(RADIANS(AI2000)))-19.62*(-Basic!$C$3))))*SQRT(9.81*2*Basic!$C$4)*COS(RADIANS(AI2000))</f>
        <v>0.22123357811755201</v>
      </c>
    </row>
    <row r="2001" spans="29:36" x14ac:dyDescent="0.3">
      <c r="AC2001">
        <f>AC2000+1</f>
        <v>1999</v>
      </c>
      <c r="AD2001">
        <f t="shared" si="202"/>
        <v>63.237647015049511</v>
      </c>
      <c r="AE2001">
        <v>0</v>
      </c>
      <c r="AF2001">
        <v>0</v>
      </c>
      <c r="AG2001">
        <f t="shared" si="203"/>
        <v>88.188072861926088</v>
      </c>
      <c r="AH2001">
        <f t="shared" si="200"/>
        <v>176.37614572385218</v>
      </c>
      <c r="AI2001">
        <f t="shared" si="204"/>
        <v>-86.376145723852176</v>
      </c>
      <c r="AJ2001">
        <f>(1/9.81)*(SQRT(9.81*2*Basic!$C$4)*SIN(RADIANS(AI2001))+(SQRT((SQRT(9.81*2*Basic!$C$4)*SIN(RADIANS(AI2001))*SQRT(9.81*2*Basic!$C$4)*SIN(RADIANS(AI2001)))-19.62*(-Basic!$C$3))))*SQRT(9.81*2*Basic!$C$4)*COS(RADIANS(AI2001))</f>
        <v>0.15639370810189107</v>
      </c>
    </row>
    <row r="2002" spans="29:36" x14ac:dyDescent="0.3">
      <c r="AC2002">
        <f t="shared" ref="AC2002" si="206">AC2001+1</f>
        <v>2000</v>
      </c>
      <c r="AD2002">
        <f t="shared" si="202"/>
        <v>0</v>
      </c>
      <c r="AE2002">
        <v>0</v>
      </c>
      <c r="AF2002">
        <v>0</v>
      </c>
      <c r="AG2002">
        <f t="shared" si="203"/>
        <v>90</v>
      </c>
      <c r="AH2002">
        <f t="shared" si="200"/>
        <v>180</v>
      </c>
      <c r="AI2002">
        <f t="shared" si="204"/>
        <v>-90</v>
      </c>
      <c r="AJ2002">
        <f>(1/9.81)*(SQRT(9.81*2*Basic!$C$4)*SIN(RADIANS(AI2002))+(SQRT((SQRT(9.81*2*Basic!$C$4)*SIN(RADIANS(AI2002))*SQRT(9.81*2*Basic!$C$4)*SIN(RADIANS(AI2002)))-19.62*(-Basic!$C$3))))*SQRT(9.81*2*Basic!$C$4)*COS(RADIANS(AI2002))</f>
        <v>1.5143667727958902E-16</v>
      </c>
    </row>
  </sheetData>
  <mergeCells count="11">
    <mergeCell ref="V10:W10"/>
    <mergeCell ref="V14:W14"/>
    <mergeCell ref="M1:N1"/>
    <mergeCell ref="P2:R2"/>
    <mergeCell ref="S2:T2"/>
    <mergeCell ref="D8:E8"/>
    <mergeCell ref="AO1:AQ1"/>
    <mergeCell ref="AS1:AT1"/>
    <mergeCell ref="V2:W2"/>
    <mergeCell ref="V6:W6"/>
    <mergeCell ref="F1:G1"/>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5" r:id="rId4" name="Scroll Bar 7">
              <controlPr defaultSize="0" autoPict="0">
                <anchor moveWithCells="1">
                  <from>
                    <xdr:col>12</xdr:col>
                    <xdr:colOff>190500</xdr:colOff>
                    <xdr:row>18</xdr:row>
                    <xdr:rowOff>171450</xdr:rowOff>
                  </from>
                  <to>
                    <xdr:col>19</xdr:col>
                    <xdr:colOff>0</xdr:colOff>
                    <xdr:row>19</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BC813-EB3D-4D8E-8B89-C3ECA3C62B46}">
  <sheetPr codeName="Sheet6"/>
  <dimension ref="A2:E2002"/>
  <sheetViews>
    <sheetView workbookViewId="0">
      <selection activeCell="B3" sqref="B3"/>
    </sheetView>
  </sheetViews>
  <sheetFormatPr baseColWidth="10" defaultColWidth="9.140625" defaultRowHeight="15" x14ac:dyDescent="0.3"/>
  <cols>
    <col min="2" max="5" width="14.28515625" style="1" customWidth="1"/>
  </cols>
  <sheetData>
    <row r="2" spans="1:5" ht="45" x14ac:dyDescent="0.3">
      <c r="B2" s="24" t="str">
        <f>Tool!$B$12</f>
        <v>100th Percentile Distance</v>
      </c>
      <c r="C2" s="24" t="str">
        <f>Tool!$B$13</f>
        <v>75th 0Percentile  Distance</v>
      </c>
      <c r="D2" s="24" t="str">
        <f>Tool!$B$14</f>
        <v>50th 0Percentile Distance</v>
      </c>
      <c r="E2" s="24" t="str">
        <f>Tool!B15</f>
        <v>25th 0Percentile Distance</v>
      </c>
    </row>
    <row r="3" spans="1:5" x14ac:dyDescent="0.3">
      <c r="A3">
        <v>1</v>
      </c>
      <c r="B3" s="1">
        <f>Tool!$D$12</f>
        <v>4.4721358990952975</v>
      </c>
      <c r="C3" s="1">
        <f>Tool!$D$13</f>
        <v>4.189543170689161</v>
      </c>
      <c r="D3" s="1">
        <f>Tool!$D$14</f>
        <v>3.3765768471106861</v>
      </c>
      <c r="E3" s="1">
        <f>Tool!$D$15</f>
        <v>2.0910120968580461</v>
      </c>
    </row>
    <row r="4" spans="1:5" x14ac:dyDescent="0.3">
      <c r="A4">
        <v>2</v>
      </c>
      <c r="B4" s="1">
        <f>Tool!$D$12</f>
        <v>4.4721358990952975</v>
      </c>
      <c r="C4" s="1">
        <f>Tool!$D$13</f>
        <v>4.189543170689161</v>
      </c>
      <c r="D4" s="1">
        <f>Tool!$D$14</f>
        <v>3.3765768471106861</v>
      </c>
      <c r="E4" s="1">
        <f>Tool!$D$15</f>
        <v>2.0910120968580461</v>
      </c>
    </row>
    <row r="5" spans="1:5" x14ac:dyDescent="0.3">
      <c r="A5">
        <v>3</v>
      </c>
      <c r="B5" s="1">
        <f>Tool!$D$12</f>
        <v>4.4721358990952975</v>
      </c>
      <c r="C5" s="1">
        <f>Tool!$D$13</f>
        <v>4.189543170689161</v>
      </c>
      <c r="D5" s="1">
        <f>Tool!$D$14</f>
        <v>3.3765768471106861</v>
      </c>
      <c r="E5" s="1">
        <f>Tool!$D$15</f>
        <v>2.0910120968580461</v>
      </c>
    </row>
    <row r="6" spans="1:5" x14ac:dyDescent="0.3">
      <c r="A6">
        <v>4</v>
      </c>
      <c r="B6" s="1">
        <f>Tool!$D$12</f>
        <v>4.4721358990952975</v>
      </c>
      <c r="C6" s="1">
        <f>Tool!$D$13</f>
        <v>4.189543170689161</v>
      </c>
      <c r="D6" s="1">
        <f>Tool!$D$14</f>
        <v>3.3765768471106861</v>
      </c>
      <c r="E6" s="1">
        <f>Tool!$D$15</f>
        <v>2.0910120968580461</v>
      </c>
    </row>
    <row r="7" spans="1:5" x14ac:dyDescent="0.3">
      <c r="A7">
        <v>5</v>
      </c>
      <c r="B7" s="1">
        <f>Tool!$D$12</f>
        <v>4.4721358990952975</v>
      </c>
      <c r="C7" s="1">
        <f>Tool!$D$13</f>
        <v>4.189543170689161</v>
      </c>
      <c r="D7" s="1">
        <f>Tool!$D$14</f>
        <v>3.3765768471106861</v>
      </c>
      <c r="E7" s="1">
        <f>Tool!$D$15</f>
        <v>2.0910120968580461</v>
      </c>
    </row>
    <row r="8" spans="1:5" x14ac:dyDescent="0.3">
      <c r="A8">
        <v>6</v>
      </c>
      <c r="B8" s="1">
        <f>Tool!$D$12</f>
        <v>4.4721358990952975</v>
      </c>
      <c r="C8" s="1">
        <f>Tool!$D$13</f>
        <v>4.189543170689161</v>
      </c>
      <c r="D8" s="1">
        <f>Tool!$D$14</f>
        <v>3.3765768471106861</v>
      </c>
      <c r="E8" s="1">
        <f>Tool!$D$15</f>
        <v>2.0910120968580461</v>
      </c>
    </row>
    <row r="9" spans="1:5" x14ac:dyDescent="0.3">
      <c r="A9">
        <v>7</v>
      </c>
      <c r="B9" s="1">
        <f>Tool!$D$12</f>
        <v>4.4721358990952975</v>
      </c>
      <c r="C9" s="1">
        <f>Tool!$D$13</f>
        <v>4.189543170689161</v>
      </c>
      <c r="D9" s="1">
        <f>Tool!$D$14</f>
        <v>3.3765768471106861</v>
      </c>
      <c r="E9" s="1">
        <f>Tool!$D$15</f>
        <v>2.0910120968580461</v>
      </c>
    </row>
    <row r="10" spans="1:5" x14ac:dyDescent="0.3">
      <c r="A10">
        <v>8</v>
      </c>
      <c r="B10" s="1">
        <f>Tool!$D$12</f>
        <v>4.4721358990952975</v>
      </c>
      <c r="C10" s="1">
        <f>Tool!$D$13</f>
        <v>4.189543170689161</v>
      </c>
      <c r="D10" s="1">
        <f>Tool!$D$14</f>
        <v>3.3765768471106861</v>
      </c>
      <c r="E10" s="1">
        <f>Tool!$D$15</f>
        <v>2.0910120968580461</v>
      </c>
    </row>
    <row r="11" spans="1:5" x14ac:dyDescent="0.3">
      <c r="A11">
        <v>9</v>
      </c>
      <c r="B11" s="1">
        <f>Tool!$D$12</f>
        <v>4.4721358990952975</v>
      </c>
      <c r="C11" s="1">
        <f>Tool!$D$13</f>
        <v>4.189543170689161</v>
      </c>
      <c r="D11" s="1">
        <f>Tool!$D$14</f>
        <v>3.3765768471106861</v>
      </c>
      <c r="E11" s="1">
        <f>Tool!$D$15</f>
        <v>2.0910120968580461</v>
      </c>
    </row>
    <row r="12" spans="1:5" x14ac:dyDescent="0.3">
      <c r="A12">
        <v>10</v>
      </c>
      <c r="B12" s="1">
        <f>Tool!$D$12</f>
        <v>4.4721358990952975</v>
      </c>
      <c r="C12" s="1">
        <f>Tool!$D$13</f>
        <v>4.189543170689161</v>
      </c>
      <c r="D12" s="1">
        <f>Tool!$D$14</f>
        <v>3.3765768471106861</v>
      </c>
      <c r="E12" s="1">
        <f>Tool!$D$15</f>
        <v>2.0910120968580461</v>
      </c>
    </row>
    <row r="13" spans="1:5" x14ac:dyDescent="0.3">
      <c r="A13">
        <v>11</v>
      </c>
      <c r="B13" s="1">
        <f>Tool!$D$12</f>
        <v>4.4721358990952975</v>
      </c>
      <c r="C13" s="1">
        <f>Tool!$D$13</f>
        <v>4.189543170689161</v>
      </c>
      <c r="D13" s="1">
        <f>Tool!$D$14</f>
        <v>3.3765768471106861</v>
      </c>
      <c r="E13" s="1">
        <f>Tool!$D$15</f>
        <v>2.0910120968580461</v>
      </c>
    </row>
    <row r="14" spans="1:5" x14ac:dyDescent="0.3">
      <c r="A14">
        <v>12</v>
      </c>
      <c r="B14" s="1">
        <f>Tool!$D$12</f>
        <v>4.4721358990952975</v>
      </c>
      <c r="C14" s="1">
        <f>Tool!$D$13</f>
        <v>4.189543170689161</v>
      </c>
      <c r="D14" s="1">
        <f>Tool!$D$14</f>
        <v>3.3765768471106861</v>
      </c>
      <c r="E14" s="1">
        <f>Tool!$D$15</f>
        <v>2.0910120968580461</v>
      </c>
    </row>
    <row r="15" spans="1:5" x14ac:dyDescent="0.3">
      <c r="A15">
        <v>13</v>
      </c>
      <c r="B15" s="1">
        <f>Tool!$D$12</f>
        <v>4.4721358990952975</v>
      </c>
      <c r="C15" s="1">
        <f>Tool!$D$13</f>
        <v>4.189543170689161</v>
      </c>
      <c r="D15" s="1">
        <f>Tool!$D$14</f>
        <v>3.3765768471106861</v>
      </c>
      <c r="E15" s="1">
        <f>Tool!$D$15</f>
        <v>2.0910120968580461</v>
      </c>
    </row>
    <row r="16" spans="1:5" x14ac:dyDescent="0.3">
      <c r="A16">
        <v>14</v>
      </c>
      <c r="B16" s="1">
        <f>Tool!$D$12</f>
        <v>4.4721358990952975</v>
      </c>
      <c r="C16" s="1">
        <f>Tool!$D$13</f>
        <v>4.189543170689161</v>
      </c>
      <c r="D16" s="1">
        <f>Tool!$D$14</f>
        <v>3.3765768471106861</v>
      </c>
      <c r="E16" s="1">
        <f>Tool!$D$15</f>
        <v>2.0910120968580461</v>
      </c>
    </row>
    <row r="17" spans="1:5" x14ac:dyDescent="0.3">
      <c r="A17">
        <v>15</v>
      </c>
      <c r="B17" s="1">
        <f>Tool!$D$12</f>
        <v>4.4721358990952975</v>
      </c>
      <c r="C17" s="1">
        <f>Tool!$D$13</f>
        <v>4.189543170689161</v>
      </c>
      <c r="D17" s="1">
        <f>Tool!$D$14</f>
        <v>3.3765768471106861</v>
      </c>
      <c r="E17" s="1">
        <f>Tool!$D$15</f>
        <v>2.0910120968580461</v>
      </c>
    </row>
    <row r="18" spans="1:5" x14ac:dyDescent="0.3">
      <c r="A18">
        <v>16</v>
      </c>
      <c r="B18" s="1">
        <f>Tool!$D$12</f>
        <v>4.4721358990952975</v>
      </c>
      <c r="C18" s="1">
        <f>Tool!$D$13</f>
        <v>4.189543170689161</v>
      </c>
      <c r="D18" s="1">
        <f>Tool!$D$14</f>
        <v>3.3765768471106861</v>
      </c>
      <c r="E18" s="1">
        <f>Tool!$D$15</f>
        <v>2.0910120968580461</v>
      </c>
    </row>
    <row r="19" spans="1:5" x14ac:dyDescent="0.3">
      <c r="A19">
        <v>17</v>
      </c>
      <c r="B19" s="1">
        <f>Tool!$D$12</f>
        <v>4.4721358990952975</v>
      </c>
      <c r="C19" s="1">
        <f>Tool!$D$13</f>
        <v>4.189543170689161</v>
      </c>
      <c r="D19" s="1">
        <f>Tool!$D$14</f>
        <v>3.3765768471106861</v>
      </c>
      <c r="E19" s="1">
        <f>Tool!$D$15</f>
        <v>2.0910120968580461</v>
      </c>
    </row>
    <row r="20" spans="1:5" x14ac:dyDescent="0.3">
      <c r="A20">
        <v>18</v>
      </c>
      <c r="B20" s="1">
        <f>Tool!$D$12</f>
        <v>4.4721358990952975</v>
      </c>
      <c r="C20" s="1">
        <f>Tool!$D$13</f>
        <v>4.189543170689161</v>
      </c>
      <c r="D20" s="1">
        <f>Tool!$D$14</f>
        <v>3.3765768471106861</v>
      </c>
      <c r="E20" s="1">
        <f>Tool!$D$15</f>
        <v>2.0910120968580461</v>
      </c>
    </row>
    <row r="21" spans="1:5" x14ac:dyDescent="0.3">
      <c r="A21">
        <v>19</v>
      </c>
      <c r="B21" s="1">
        <f>Tool!$D$12</f>
        <v>4.4721358990952975</v>
      </c>
      <c r="C21" s="1">
        <f>Tool!$D$13</f>
        <v>4.189543170689161</v>
      </c>
      <c r="D21" s="1">
        <f>Tool!$D$14</f>
        <v>3.3765768471106861</v>
      </c>
      <c r="E21" s="1">
        <f>Tool!$D$15</f>
        <v>2.0910120968580461</v>
      </c>
    </row>
    <row r="22" spans="1:5" x14ac:dyDescent="0.3">
      <c r="A22">
        <v>20</v>
      </c>
      <c r="B22" s="1">
        <f>Tool!$D$12</f>
        <v>4.4721358990952975</v>
      </c>
      <c r="C22" s="1">
        <f>Tool!$D$13</f>
        <v>4.189543170689161</v>
      </c>
      <c r="D22" s="1">
        <f>Tool!$D$14</f>
        <v>3.3765768471106861</v>
      </c>
      <c r="E22" s="1">
        <f>Tool!$D$15</f>
        <v>2.0910120968580461</v>
      </c>
    </row>
    <row r="23" spans="1:5" x14ac:dyDescent="0.3">
      <c r="A23">
        <v>21</v>
      </c>
      <c r="B23" s="1">
        <f>Tool!$D$12</f>
        <v>4.4721358990952975</v>
      </c>
      <c r="C23" s="1">
        <f>Tool!$D$13</f>
        <v>4.189543170689161</v>
      </c>
      <c r="D23" s="1">
        <f>Tool!$D$14</f>
        <v>3.3765768471106861</v>
      </c>
      <c r="E23" s="1">
        <f>Tool!$D$15</f>
        <v>2.0910120968580461</v>
      </c>
    </row>
    <row r="24" spans="1:5" x14ac:dyDescent="0.3">
      <c r="A24">
        <v>22</v>
      </c>
      <c r="B24" s="1">
        <f>Tool!$D$12</f>
        <v>4.4721358990952975</v>
      </c>
      <c r="C24" s="1">
        <f>Tool!$D$13</f>
        <v>4.189543170689161</v>
      </c>
      <c r="D24" s="1">
        <f>Tool!$D$14</f>
        <v>3.3765768471106861</v>
      </c>
      <c r="E24" s="1">
        <f>Tool!$D$15</f>
        <v>2.0910120968580461</v>
      </c>
    </row>
    <row r="25" spans="1:5" x14ac:dyDescent="0.3">
      <c r="A25">
        <v>23</v>
      </c>
      <c r="B25" s="1">
        <f>Tool!$D$12</f>
        <v>4.4721358990952975</v>
      </c>
      <c r="C25" s="1">
        <f>Tool!$D$13</f>
        <v>4.189543170689161</v>
      </c>
      <c r="D25" s="1">
        <f>Tool!$D$14</f>
        <v>3.3765768471106861</v>
      </c>
      <c r="E25" s="1">
        <f>Tool!$D$15</f>
        <v>2.0910120968580461</v>
      </c>
    </row>
    <row r="26" spans="1:5" x14ac:dyDescent="0.3">
      <c r="A26">
        <v>24</v>
      </c>
      <c r="B26" s="1">
        <f>Tool!$D$12</f>
        <v>4.4721358990952975</v>
      </c>
      <c r="C26" s="1">
        <f>Tool!$D$13</f>
        <v>4.189543170689161</v>
      </c>
      <c r="D26" s="1">
        <f>Tool!$D$14</f>
        <v>3.3765768471106861</v>
      </c>
      <c r="E26" s="1">
        <f>Tool!$D$15</f>
        <v>2.0910120968580461</v>
      </c>
    </row>
    <row r="27" spans="1:5" x14ac:dyDescent="0.3">
      <c r="A27">
        <v>25</v>
      </c>
      <c r="B27" s="1">
        <f>Tool!$D$12</f>
        <v>4.4721358990952975</v>
      </c>
      <c r="C27" s="1">
        <f>Tool!$D$13</f>
        <v>4.189543170689161</v>
      </c>
      <c r="D27" s="1">
        <f>Tool!$D$14</f>
        <v>3.3765768471106861</v>
      </c>
      <c r="E27" s="1">
        <f>Tool!$D$15</f>
        <v>2.0910120968580461</v>
      </c>
    </row>
    <row r="28" spans="1:5" x14ac:dyDescent="0.3">
      <c r="A28">
        <v>26</v>
      </c>
      <c r="B28" s="1">
        <f>Tool!$D$12</f>
        <v>4.4721358990952975</v>
      </c>
      <c r="C28" s="1">
        <f>Tool!$D$13</f>
        <v>4.189543170689161</v>
      </c>
      <c r="D28" s="1">
        <f>Tool!$D$14</f>
        <v>3.3765768471106861</v>
      </c>
      <c r="E28" s="1">
        <f>Tool!$D$15</f>
        <v>2.0910120968580461</v>
      </c>
    </row>
    <row r="29" spans="1:5" x14ac:dyDescent="0.3">
      <c r="A29">
        <v>27</v>
      </c>
      <c r="B29" s="1">
        <f>Tool!$D$12</f>
        <v>4.4721358990952975</v>
      </c>
      <c r="C29" s="1">
        <f>Tool!$D$13</f>
        <v>4.189543170689161</v>
      </c>
      <c r="D29" s="1">
        <f>Tool!$D$14</f>
        <v>3.3765768471106861</v>
      </c>
      <c r="E29" s="1">
        <f>Tool!$D$15</f>
        <v>2.0910120968580461</v>
      </c>
    </row>
    <row r="30" spans="1:5" x14ac:dyDescent="0.3">
      <c r="A30">
        <v>28</v>
      </c>
      <c r="B30" s="1">
        <f>Tool!$D$12</f>
        <v>4.4721358990952975</v>
      </c>
      <c r="C30" s="1">
        <f>Tool!$D$13</f>
        <v>4.189543170689161</v>
      </c>
      <c r="D30" s="1">
        <f>Tool!$D$14</f>
        <v>3.3765768471106861</v>
      </c>
      <c r="E30" s="1">
        <f>Tool!$D$15</f>
        <v>2.0910120968580461</v>
      </c>
    </row>
    <row r="31" spans="1:5" x14ac:dyDescent="0.3">
      <c r="A31">
        <v>29</v>
      </c>
      <c r="B31" s="1">
        <f>Tool!$D$12</f>
        <v>4.4721358990952975</v>
      </c>
      <c r="C31" s="1">
        <f>Tool!$D$13</f>
        <v>4.189543170689161</v>
      </c>
      <c r="D31" s="1">
        <f>Tool!$D$14</f>
        <v>3.3765768471106861</v>
      </c>
      <c r="E31" s="1">
        <f>Tool!$D$15</f>
        <v>2.0910120968580461</v>
      </c>
    </row>
    <row r="32" spans="1:5" x14ac:dyDescent="0.3">
      <c r="A32">
        <v>30</v>
      </c>
      <c r="B32" s="1">
        <f>Tool!$D$12</f>
        <v>4.4721358990952975</v>
      </c>
      <c r="C32" s="1">
        <f>Tool!$D$13</f>
        <v>4.189543170689161</v>
      </c>
      <c r="D32" s="1">
        <f>Tool!$D$14</f>
        <v>3.3765768471106861</v>
      </c>
      <c r="E32" s="1">
        <f>Tool!$D$15</f>
        <v>2.0910120968580461</v>
      </c>
    </row>
    <row r="33" spans="1:5" x14ac:dyDescent="0.3">
      <c r="A33">
        <v>31</v>
      </c>
      <c r="B33" s="1">
        <f>Tool!$D$12</f>
        <v>4.4721358990952975</v>
      </c>
      <c r="C33" s="1">
        <f>Tool!$D$13</f>
        <v>4.189543170689161</v>
      </c>
      <c r="D33" s="1">
        <f>Tool!$D$14</f>
        <v>3.3765768471106861</v>
      </c>
      <c r="E33" s="1">
        <f>Tool!$D$15</f>
        <v>2.0910120968580461</v>
      </c>
    </row>
    <row r="34" spans="1:5" x14ac:dyDescent="0.3">
      <c r="A34">
        <v>32</v>
      </c>
      <c r="B34" s="1">
        <f>Tool!$D$12</f>
        <v>4.4721358990952975</v>
      </c>
      <c r="C34" s="1">
        <f>Tool!$D$13</f>
        <v>4.189543170689161</v>
      </c>
      <c r="D34" s="1">
        <f>Tool!$D$14</f>
        <v>3.3765768471106861</v>
      </c>
      <c r="E34" s="1">
        <f>Tool!$D$15</f>
        <v>2.0910120968580461</v>
      </c>
    </row>
    <row r="35" spans="1:5" x14ac:dyDescent="0.3">
      <c r="A35">
        <v>33</v>
      </c>
      <c r="B35" s="1">
        <f>Tool!$D$12</f>
        <v>4.4721358990952975</v>
      </c>
      <c r="C35" s="1">
        <f>Tool!$D$13</f>
        <v>4.189543170689161</v>
      </c>
      <c r="D35" s="1">
        <f>Tool!$D$14</f>
        <v>3.3765768471106861</v>
      </c>
      <c r="E35" s="1">
        <f>Tool!$D$15</f>
        <v>2.0910120968580461</v>
      </c>
    </row>
    <row r="36" spans="1:5" x14ac:dyDescent="0.3">
      <c r="A36">
        <v>34</v>
      </c>
      <c r="B36" s="1">
        <f>Tool!$D$12</f>
        <v>4.4721358990952975</v>
      </c>
      <c r="C36" s="1">
        <f>Tool!$D$13</f>
        <v>4.189543170689161</v>
      </c>
      <c r="D36" s="1">
        <f>Tool!$D$14</f>
        <v>3.3765768471106861</v>
      </c>
      <c r="E36" s="1">
        <f>Tool!$D$15</f>
        <v>2.0910120968580461</v>
      </c>
    </row>
    <row r="37" spans="1:5" x14ac:dyDescent="0.3">
      <c r="A37">
        <v>35</v>
      </c>
      <c r="B37" s="1">
        <f>Tool!$D$12</f>
        <v>4.4721358990952975</v>
      </c>
      <c r="C37" s="1">
        <f>Tool!$D$13</f>
        <v>4.189543170689161</v>
      </c>
      <c r="D37" s="1">
        <f>Tool!$D$14</f>
        <v>3.3765768471106861</v>
      </c>
      <c r="E37" s="1">
        <f>Tool!$D$15</f>
        <v>2.0910120968580461</v>
      </c>
    </row>
    <row r="38" spans="1:5" x14ac:dyDescent="0.3">
      <c r="A38">
        <v>36</v>
      </c>
      <c r="B38" s="1">
        <f>Tool!$D$12</f>
        <v>4.4721358990952975</v>
      </c>
      <c r="C38" s="1">
        <f>Tool!$D$13</f>
        <v>4.189543170689161</v>
      </c>
      <c r="D38" s="1">
        <f>Tool!$D$14</f>
        <v>3.3765768471106861</v>
      </c>
      <c r="E38" s="1">
        <f>Tool!$D$15</f>
        <v>2.0910120968580461</v>
      </c>
    </row>
    <row r="39" spans="1:5" x14ac:dyDescent="0.3">
      <c r="A39">
        <v>37</v>
      </c>
      <c r="B39" s="1">
        <f>Tool!$D$12</f>
        <v>4.4721358990952975</v>
      </c>
      <c r="C39" s="1">
        <f>Tool!$D$13</f>
        <v>4.189543170689161</v>
      </c>
      <c r="D39" s="1">
        <f>Tool!$D$14</f>
        <v>3.3765768471106861</v>
      </c>
      <c r="E39" s="1">
        <f>Tool!$D$15</f>
        <v>2.0910120968580461</v>
      </c>
    </row>
    <row r="40" spans="1:5" x14ac:dyDescent="0.3">
      <c r="A40">
        <v>38</v>
      </c>
      <c r="B40" s="1">
        <f>Tool!$D$12</f>
        <v>4.4721358990952975</v>
      </c>
      <c r="C40" s="1">
        <f>Tool!$D$13</f>
        <v>4.189543170689161</v>
      </c>
      <c r="D40" s="1">
        <f>Tool!$D$14</f>
        <v>3.3765768471106861</v>
      </c>
      <c r="E40" s="1">
        <f>Tool!$D$15</f>
        <v>2.0910120968580461</v>
      </c>
    </row>
    <row r="41" spans="1:5" x14ac:dyDescent="0.3">
      <c r="A41">
        <v>39</v>
      </c>
      <c r="B41" s="1">
        <f>Tool!$D$12</f>
        <v>4.4721358990952975</v>
      </c>
      <c r="C41" s="1">
        <f>Tool!$D$13</f>
        <v>4.189543170689161</v>
      </c>
      <c r="D41" s="1">
        <f>Tool!$D$14</f>
        <v>3.3765768471106861</v>
      </c>
      <c r="E41" s="1">
        <f>Tool!$D$15</f>
        <v>2.0910120968580461</v>
      </c>
    </row>
    <row r="42" spans="1:5" x14ac:dyDescent="0.3">
      <c r="A42">
        <v>40</v>
      </c>
      <c r="B42" s="1">
        <f>Tool!$D$12</f>
        <v>4.4721358990952975</v>
      </c>
      <c r="C42" s="1">
        <f>Tool!$D$13</f>
        <v>4.189543170689161</v>
      </c>
      <c r="D42" s="1">
        <f>Tool!$D$14</f>
        <v>3.3765768471106861</v>
      </c>
      <c r="E42" s="1">
        <f>Tool!$D$15</f>
        <v>2.0910120968580461</v>
      </c>
    </row>
    <row r="43" spans="1:5" x14ac:dyDescent="0.3">
      <c r="A43">
        <v>41</v>
      </c>
      <c r="B43" s="1">
        <f>Tool!$D$12</f>
        <v>4.4721358990952975</v>
      </c>
      <c r="C43" s="1">
        <f>Tool!$D$13</f>
        <v>4.189543170689161</v>
      </c>
      <c r="D43" s="1">
        <f>Tool!$D$14</f>
        <v>3.3765768471106861</v>
      </c>
      <c r="E43" s="1">
        <f>Tool!$D$15</f>
        <v>2.0910120968580461</v>
      </c>
    </row>
    <row r="44" spans="1:5" x14ac:dyDescent="0.3">
      <c r="A44">
        <v>42</v>
      </c>
      <c r="B44" s="1">
        <f>Tool!$D$12</f>
        <v>4.4721358990952975</v>
      </c>
      <c r="C44" s="1">
        <f>Tool!$D$13</f>
        <v>4.189543170689161</v>
      </c>
      <c r="D44" s="1">
        <f>Tool!$D$14</f>
        <v>3.3765768471106861</v>
      </c>
      <c r="E44" s="1">
        <f>Tool!$D$15</f>
        <v>2.0910120968580461</v>
      </c>
    </row>
    <row r="45" spans="1:5" x14ac:dyDescent="0.3">
      <c r="A45">
        <v>43</v>
      </c>
      <c r="B45" s="1">
        <f>Tool!$D$12</f>
        <v>4.4721358990952975</v>
      </c>
      <c r="C45" s="1">
        <f>Tool!$D$13</f>
        <v>4.189543170689161</v>
      </c>
      <c r="D45" s="1">
        <f>Tool!$D$14</f>
        <v>3.3765768471106861</v>
      </c>
      <c r="E45" s="1">
        <f>Tool!$D$15</f>
        <v>2.0910120968580461</v>
      </c>
    </row>
    <row r="46" spans="1:5" x14ac:dyDescent="0.3">
      <c r="A46">
        <v>44</v>
      </c>
      <c r="B46" s="1">
        <f>Tool!$D$12</f>
        <v>4.4721358990952975</v>
      </c>
      <c r="C46" s="1">
        <f>Tool!$D$13</f>
        <v>4.189543170689161</v>
      </c>
      <c r="D46" s="1">
        <f>Tool!$D$14</f>
        <v>3.3765768471106861</v>
      </c>
      <c r="E46" s="1">
        <f>Tool!$D$15</f>
        <v>2.0910120968580461</v>
      </c>
    </row>
    <row r="47" spans="1:5" x14ac:dyDescent="0.3">
      <c r="A47">
        <v>45</v>
      </c>
      <c r="B47" s="1">
        <f>Tool!$D$12</f>
        <v>4.4721358990952975</v>
      </c>
      <c r="C47" s="1">
        <f>Tool!$D$13</f>
        <v>4.189543170689161</v>
      </c>
      <c r="D47" s="1">
        <f>Tool!$D$14</f>
        <v>3.3765768471106861</v>
      </c>
      <c r="E47" s="1">
        <f>Tool!$D$15</f>
        <v>2.0910120968580461</v>
      </c>
    </row>
    <row r="48" spans="1:5" x14ac:dyDescent="0.3">
      <c r="A48">
        <v>46</v>
      </c>
      <c r="B48" s="1">
        <f>Tool!$D$12</f>
        <v>4.4721358990952975</v>
      </c>
      <c r="C48" s="1">
        <f>Tool!$D$13</f>
        <v>4.189543170689161</v>
      </c>
      <c r="D48" s="1">
        <f>Tool!$D$14</f>
        <v>3.3765768471106861</v>
      </c>
      <c r="E48" s="1">
        <f>Tool!$D$15</f>
        <v>2.0910120968580461</v>
      </c>
    </row>
    <row r="49" spans="1:5" x14ac:dyDescent="0.3">
      <c r="A49">
        <v>47</v>
      </c>
      <c r="B49" s="1">
        <f>Tool!$D$12</f>
        <v>4.4721358990952975</v>
      </c>
      <c r="C49" s="1">
        <f>Tool!$D$13</f>
        <v>4.189543170689161</v>
      </c>
      <c r="D49" s="1">
        <f>Tool!$D$14</f>
        <v>3.3765768471106861</v>
      </c>
      <c r="E49" s="1">
        <f>Tool!$D$15</f>
        <v>2.0910120968580461</v>
      </c>
    </row>
    <row r="50" spans="1:5" x14ac:dyDescent="0.3">
      <c r="A50">
        <v>48</v>
      </c>
      <c r="B50" s="1">
        <f>Tool!$D$12</f>
        <v>4.4721358990952975</v>
      </c>
      <c r="C50" s="1">
        <f>Tool!$D$13</f>
        <v>4.189543170689161</v>
      </c>
      <c r="D50" s="1">
        <f>Tool!$D$14</f>
        <v>3.3765768471106861</v>
      </c>
      <c r="E50" s="1">
        <f>Tool!$D$15</f>
        <v>2.0910120968580461</v>
      </c>
    </row>
    <row r="51" spans="1:5" x14ac:dyDescent="0.3">
      <c r="A51">
        <v>49</v>
      </c>
      <c r="B51" s="1">
        <f>Tool!$D$12</f>
        <v>4.4721358990952975</v>
      </c>
      <c r="C51" s="1">
        <f>Tool!$D$13</f>
        <v>4.189543170689161</v>
      </c>
      <c r="D51" s="1">
        <f>Tool!$D$14</f>
        <v>3.3765768471106861</v>
      </c>
      <c r="E51" s="1">
        <f>Tool!$D$15</f>
        <v>2.0910120968580461</v>
      </c>
    </row>
    <row r="52" spans="1:5" x14ac:dyDescent="0.3">
      <c r="A52">
        <v>50</v>
      </c>
      <c r="B52" s="1">
        <f>Tool!$D$12</f>
        <v>4.4721358990952975</v>
      </c>
      <c r="C52" s="1">
        <f>Tool!$D$13</f>
        <v>4.189543170689161</v>
      </c>
      <c r="D52" s="1">
        <f>Tool!$D$14</f>
        <v>3.3765768471106861</v>
      </c>
      <c r="E52" s="1">
        <f>Tool!$D$15</f>
        <v>2.0910120968580461</v>
      </c>
    </row>
    <row r="53" spans="1:5" x14ac:dyDescent="0.3">
      <c r="A53">
        <v>51</v>
      </c>
      <c r="B53" s="1">
        <f>Tool!$D$12</f>
        <v>4.4721358990952975</v>
      </c>
      <c r="C53" s="1">
        <f>Tool!$D$13</f>
        <v>4.189543170689161</v>
      </c>
      <c r="D53" s="1">
        <f>Tool!$D$14</f>
        <v>3.3765768471106861</v>
      </c>
      <c r="E53" s="1">
        <f>Tool!$D$15</f>
        <v>2.0910120968580461</v>
      </c>
    </row>
    <row r="54" spans="1:5" x14ac:dyDescent="0.3">
      <c r="A54">
        <v>52</v>
      </c>
      <c r="B54" s="1">
        <f>Tool!$D$12</f>
        <v>4.4721358990952975</v>
      </c>
      <c r="C54" s="1">
        <f>Tool!$D$13</f>
        <v>4.189543170689161</v>
      </c>
      <c r="D54" s="1">
        <f>Tool!$D$14</f>
        <v>3.3765768471106861</v>
      </c>
      <c r="E54" s="1">
        <f>Tool!$D$15</f>
        <v>2.0910120968580461</v>
      </c>
    </row>
    <row r="55" spans="1:5" x14ac:dyDescent="0.3">
      <c r="A55">
        <v>53</v>
      </c>
      <c r="B55" s="1">
        <f>Tool!$D$12</f>
        <v>4.4721358990952975</v>
      </c>
      <c r="C55" s="1">
        <f>Tool!$D$13</f>
        <v>4.189543170689161</v>
      </c>
      <c r="D55" s="1">
        <f>Tool!$D$14</f>
        <v>3.3765768471106861</v>
      </c>
      <c r="E55" s="1">
        <f>Tool!$D$15</f>
        <v>2.0910120968580461</v>
      </c>
    </row>
    <row r="56" spans="1:5" x14ac:dyDescent="0.3">
      <c r="A56">
        <v>54</v>
      </c>
      <c r="B56" s="1">
        <f>Tool!$D$12</f>
        <v>4.4721358990952975</v>
      </c>
      <c r="C56" s="1">
        <f>Tool!$D$13</f>
        <v>4.189543170689161</v>
      </c>
      <c r="D56" s="1">
        <f>Tool!$D$14</f>
        <v>3.3765768471106861</v>
      </c>
      <c r="E56" s="1">
        <f>Tool!$D$15</f>
        <v>2.0910120968580461</v>
      </c>
    </row>
    <row r="57" spans="1:5" x14ac:dyDescent="0.3">
      <c r="A57">
        <v>55</v>
      </c>
      <c r="B57" s="1">
        <f>Tool!$D$12</f>
        <v>4.4721358990952975</v>
      </c>
      <c r="C57" s="1">
        <f>Tool!$D$13</f>
        <v>4.189543170689161</v>
      </c>
      <c r="D57" s="1">
        <f>Tool!$D$14</f>
        <v>3.3765768471106861</v>
      </c>
      <c r="E57" s="1">
        <f>Tool!$D$15</f>
        <v>2.0910120968580461</v>
      </c>
    </row>
    <row r="58" spans="1:5" x14ac:dyDescent="0.3">
      <c r="A58">
        <v>56</v>
      </c>
      <c r="B58" s="1">
        <f>Tool!$D$12</f>
        <v>4.4721358990952975</v>
      </c>
      <c r="C58" s="1">
        <f>Tool!$D$13</f>
        <v>4.189543170689161</v>
      </c>
      <c r="D58" s="1">
        <f>Tool!$D$14</f>
        <v>3.3765768471106861</v>
      </c>
      <c r="E58" s="1">
        <f>Tool!$D$15</f>
        <v>2.0910120968580461</v>
      </c>
    </row>
    <row r="59" spans="1:5" x14ac:dyDescent="0.3">
      <c r="A59">
        <v>57</v>
      </c>
      <c r="B59" s="1">
        <f>Tool!$D$12</f>
        <v>4.4721358990952975</v>
      </c>
      <c r="C59" s="1">
        <f>Tool!$D$13</f>
        <v>4.189543170689161</v>
      </c>
      <c r="D59" s="1">
        <f>Tool!$D$14</f>
        <v>3.3765768471106861</v>
      </c>
      <c r="E59" s="1">
        <f>Tool!$D$15</f>
        <v>2.0910120968580461</v>
      </c>
    </row>
    <row r="60" spans="1:5" x14ac:dyDescent="0.3">
      <c r="A60">
        <v>58</v>
      </c>
      <c r="B60" s="1">
        <f>Tool!$D$12</f>
        <v>4.4721358990952975</v>
      </c>
      <c r="C60" s="1">
        <f>Tool!$D$13</f>
        <v>4.189543170689161</v>
      </c>
      <c r="D60" s="1">
        <f>Tool!$D$14</f>
        <v>3.3765768471106861</v>
      </c>
      <c r="E60" s="1">
        <f>Tool!$D$15</f>
        <v>2.0910120968580461</v>
      </c>
    </row>
    <row r="61" spans="1:5" x14ac:dyDescent="0.3">
      <c r="A61">
        <v>59</v>
      </c>
      <c r="B61" s="1">
        <f>Tool!$D$12</f>
        <v>4.4721358990952975</v>
      </c>
      <c r="C61" s="1">
        <f>Tool!$D$13</f>
        <v>4.189543170689161</v>
      </c>
      <c r="D61" s="1">
        <f>Tool!$D$14</f>
        <v>3.3765768471106861</v>
      </c>
      <c r="E61" s="1">
        <f>Tool!$D$15</f>
        <v>2.0910120968580461</v>
      </c>
    </row>
    <row r="62" spans="1:5" x14ac:dyDescent="0.3">
      <c r="A62">
        <v>60</v>
      </c>
      <c r="B62" s="1">
        <f>Tool!$D$12</f>
        <v>4.4721358990952975</v>
      </c>
      <c r="C62" s="1">
        <f>Tool!$D$13</f>
        <v>4.189543170689161</v>
      </c>
      <c r="D62" s="1">
        <f>Tool!$D$14</f>
        <v>3.3765768471106861</v>
      </c>
      <c r="E62" s="1">
        <f>Tool!$D$15</f>
        <v>2.0910120968580461</v>
      </c>
    </row>
    <row r="63" spans="1:5" x14ac:dyDescent="0.3">
      <c r="A63">
        <v>61</v>
      </c>
      <c r="B63" s="1">
        <f>Tool!$D$12</f>
        <v>4.4721358990952975</v>
      </c>
      <c r="C63" s="1">
        <f>Tool!$D$13</f>
        <v>4.189543170689161</v>
      </c>
      <c r="D63" s="1">
        <f>Tool!$D$14</f>
        <v>3.3765768471106861</v>
      </c>
      <c r="E63" s="1">
        <f>Tool!$D$15</f>
        <v>2.0910120968580461</v>
      </c>
    </row>
    <row r="64" spans="1:5" x14ac:dyDescent="0.3">
      <c r="A64">
        <v>62</v>
      </c>
      <c r="B64" s="1">
        <f>Tool!$D$12</f>
        <v>4.4721358990952975</v>
      </c>
      <c r="C64" s="1">
        <f>Tool!$D$13</f>
        <v>4.189543170689161</v>
      </c>
      <c r="D64" s="1">
        <f>Tool!$D$14</f>
        <v>3.3765768471106861</v>
      </c>
      <c r="E64" s="1">
        <f>Tool!$D$15</f>
        <v>2.0910120968580461</v>
      </c>
    </row>
    <row r="65" spans="1:5" x14ac:dyDescent="0.3">
      <c r="A65">
        <v>63</v>
      </c>
      <c r="B65" s="1">
        <f>Tool!$D$12</f>
        <v>4.4721358990952975</v>
      </c>
      <c r="C65" s="1">
        <f>Tool!$D$13</f>
        <v>4.189543170689161</v>
      </c>
      <c r="D65" s="1">
        <f>Tool!$D$14</f>
        <v>3.3765768471106861</v>
      </c>
      <c r="E65" s="1">
        <f>Tool!$D$15</f>
        <v>2.0910120968580461</v>
      </c>
    </row>
    <row r="66" spans="1:5" x14ac:dyDescent="0.3">
      <c r="A66">
        <v>64</v>
      </c>
      <c r="B66" s="1">
        <f>Tool!$D$12</f>
        <v>4.4721358990952975</v>
      </c>
      <c r="C66" s="1">
        <f>Tool!$D$13</f>
        <v>4.189543170689161</v>
      </c>
      <c r="D66" s="1">
        <f>Tool!$D$14</f>
        <v>3.3765768471106861</v>
      </c>
      <c r="E66" s="1">
        <f>Tool!$D$15</f>
        <v>2.0910120968580461</v>
      </c>
    </row>
    <row r="67" spans="1:5" x14ac:dyDescent="0.3">
      <c r="A67">
        <v>65</v>
      </c>
      <c r="B67" s="1">
        <f>Tool!$D$12</f>
        <v>4.4721358990952975</v>
      </c>
      <c r="C67" s="1">
        <f>Tool!$D$13</f>
        <v>4.189543170689161</v>
      </c>
      <c r="D67" s="1">
        <f>Tool!$D$14</f>
        <v>3.3765768471106861</v>
      </c>
      <c r="E67" s="1">
        <f>Tool!$D$15</f>
        <v>2.0910120968580461</v>
      </c>
    </row>
    <row r="68" spans="1:5" x14ac:dyDescent="0.3">
      <c r="A68">
        <v>66</v>
      </c>
      <c r="B68" s="1">
        <f>Tool!$D$12</f>
        <v>4.4721358990952975</v>
      </c>
      <c r="C68" s="1">
        <f>Tool!$D$13</f>
        <v>4.189543170689161</v>
      </c>
      <c r="D68" s="1">
        <f>Tool!$D$14</f>
        <v>3.3765768471106861</v>
      </c>
      <c r="E68" s="1">
        <f>Tool!$D$15</f>
        <v>2.0910120968580461</v>
      </c>
    </row>
    <row r="69" spans="1:5" x14ac:dyDescent="0.3">
      <c r="A69">
        <v>67</v>
      </c>
      <c r="B69" s="1">
        <f>Tool!$D$12</f>
        <v>4.4721358990952975</v>
      </c>
      <c r="C69" s="1">
        <f>Tool!$D$13</f>
        <v>4.189543170689161</v>
      </c>
      <c r="D69" s="1">
        <f>Tool!$D$14</f>
        <v>3.3765768471106861</v>
      </c>
      <c r="E69" s="1">
        <f>Tool!$D$15</f>
        <v>2.0910120968580461</v>
      </c>
    </row>
    <row r="70" spans="1:5" x14ac:dyDescent="0.3">
      <c r="A70">
        <v>68</v>
      </c>
      <c r="B70" s="1">
        <f>Tool!$D$12</f>
        <v>4.4721358990952975</v>
      </c>
      <c r="C70" s="1">
        <f>Tool!$D$13</f>
        <v>4.189543170689161</v>
      </c>
      <c r="D70" s="1">
        <f>Tool!$D$14</f>
        <v>3.3765768471106861</v>
      </c>
      <c r="E70" s="1">
        <f>Tool!$D$15</f>
        <v>2.0910120968580461</v>
      </c>
    </row>
    <row r="71" spans="1:5" x14ac:dyDescent="0.3">
      <c r="A71">
        <v>69</v>
      </c>
      <c r="B71" s="1">
        <f>Tool!$D$12</f>
        <v>4.4721358990952975</v>
      </c>
      <c r="C71" s="1">
        <f>Tool!$D$13</f>
        <v>4.189543170689161</v>
      </c>
      <c r="D71" s="1">
        <f>Tool!$D$14</f>
        <v>3.3765768471106861</v>
      </c>
      <c r="E71" s="1">
        <f>Tool!$D$15</f>
        <v>2.0910120968580461</v>
      </c>
    </row>
    <row r="72" spans="1:5" x14ac:dyDescent="0.3">
      <c r="A72">
        <v>70</v>
      </c>
      <c r="B72" s="1">
        <f>Tool!$D$12</f>
        <v>4.4721358990952975</v>
      </c>
      <c r="C72" s="1">
        <f>Tool!$D$13</f>
        <v>4.189543170689161</v>
      </c>
      <c r="D72" s="1">
        <f>Tool!$D$14</f>
        <v>3.3765768471106861</v>
      </c>
      <c r="E72" s="1">
        <f>Tool!$D$15</f>
        <v>2.0910120968580461</v>
      </c>
    </row>
    <row r="73" spans="1:5" x14ac:dyDescent="0.3">
      <c r="A73">
        <v>71</v>
      </c>
      <c r="B73" s="1">
        <f>Tool!$D$12</f>
        <v>4.4721358990952975</v>
      </c>
      <c r="C73" s="1">
        <f>Tool!$D$13</f>
        <v>4.189543170689161</v>
      </c>
      <c r="D73" s="1">
        <f>Tool!$D$14</f>
        <v>3.3765768471106861</v>
      </c>
      <c r="E73" s="1">
        <f>Tool!$D$15</f>
        <v>2.0910120968580461</v>
      </c>
    </row>
    <row r="74" spans="1:5" x14ac:dyDescent="0.3">
      <c r="A74">
        <v>72</v>
      </c>
      <c r="B74" s="1">
        <f>Tool!$D$12</f>
        <v>4.4721358990952975</v>
      </c>
      <c r="C74" s="1">
        <f>Tool!$D$13</f>
        <v>4.189543170689161</v>
      </c>
      <c r="D74" s="1">
        <f>Tool!$D$14</f>
        <v>3.3765768471106861</v>
      </c>
      <c r="E74" s="1">
        <f>Tool!$D$15</f>
        <v>2.0910120968580461</v>
      </c>
    </row>
    <row r="75" spans="1:5" x14ac:dyDescent="0.3">
      <c r="A75">
        <v>73</v>
      </c>
      <c r="B75" s="1">
        <f>Tool!$D$12</f>
        <v>4.4721358990952975</v>
      </c>
      <c r="C75" s="1">
        <f>Tool!$D$13</f>
        <v>4.189543170689161</v>
      </c>
      <c r="D75" s="1">
        <f>Tool!$D$14</f>
        <v>3.3765768471106861</v>
      </c>
      <c r="E75" s="1">
        <f>Tool!$D$15</f>
        <v>2.0910120968580461</v>
      </c>
    </row>
    <row r="76" spans="1:5" x14ac:dyDescent="0.3">
      <c r="A76">
        <v>74</v>
      </c>
      <c r="B76" s="1">
        <f>Tool!$D$12</f>
        <v>4.4721358990952975</v>
      </c>
      <c r="C76" s="1">
        <f>Tool!$D$13</f>
        <v>4.189543170689161</v>
      </c>
      <c r="D76" s="1">
        <f>Tool!$D$14</f>
        <v>3.3765768471106861</v>
      </c>
      <c r="E76" s="1">
        <f>Tool!$D$15</f>
        <v>2.0910120968580461</v>
      </c>
    </row>
    <row r="77" spans="1:5" x14ac:dyDescent="0.3">
      <c r="A77">
        <v>75</v>
      </c>
      <c r="B77" s="1">
        <f>Tool!$D$12</f>
        <v>4.4721358990952975</v>
      </c>
      <c r="C77" s="1">
        <f>Tool!$D$13</f>
        <v>4.189543170689161</v>
      </c>
      <c r="D77" s="1">
        <f>Tool!$D$14</f>
        <v>3.3765768471106861</v>
      </c>
      <c r="E77" s="1">
        <f>Tool!$D$15</f>
        <v>2.0910120968580461</v>
      </c>
    </row>
    <row r="78" spans="1:5" x14ac:dyDescent="0.3">
      <c r="A78">
        <v>76</v>
      </c>
      <c r="B78" s="1">
        <f>Tool!$D$12</f>
        <v>4.4721358990952975</v>
      </c>
      <c r="C78" s="1">
        <f>Tool!$D$13</f>
        <v>4.189543170689161</v>
      </c>
      <c r="D78" s="1">
        <f>Tool!$D$14</f>
        <v>3.3765768471106861</v>
      </c>
      <c r="E78" s="1">
        <f>Tool!$D$15</f>
        <v>2.0910120968580461</v>
      </c>
    </row>
    <row r="79" spans="1:5" x14ac:dyDescent="0.3">
      <c r="A79">
        <v>77</v>
      </c>
      <c r="B79" s="1">
        <f>Tool!$D$12</f>
        <v>4.4721358990952975</v>
      </c>
      <c r="C79" s="1">
        <f>Tool!$D$13</f>
        <v>4.189543170689161</v>
      </c>
      <c r="D79" s="1">
        <f>Tool!$D$14</f>
        <v>3.3765768471106861</v>
      </c>
      <c r="E79" s="1">
        <f>Tool!$D$15</f>
        <v>2.0910120968580461</v>
      </c>
    </row>
    <row r="80" spans="1:5" x14ac:dyDescent="0.3">
      <c r="A80">
        <v>78</v>
      </c>
      <c r="B80" s="1">
        <f>Tool!$D$12</f>
        <v>4.4721358990952975</v>
      </c>
      <c r="C80" s="1">
        <f>Tool!$D$13</f>
        <v>4.189543170689161</v>
      </c>
      <c r="D80" s="1">
        <f>Tool!$D$14</f>
        <v>3.3765768471106861</v>
      </c>
      <c r="E80" s="1">
        <f>Tool!$D$15</f>
        <v>2.0910120968580461</v>
      </c>
    </row>
    <row r="81" spans="1:5" x14ac:dyDescent="0.3">
      <c r="A81">
        <v>79</v>
      </c>
      <c r="B81" s="1">
        <f>Tool!$D$12</f>
        <v>4.4721358990952975</v>
      </c>
      <c r="C81" s="1">
        <f>Tool!$D$13</f>
        <v>4.189543170689161</v>
      </c>
      <c r="D81" s="1">
        <f>Tool!$D$14</f>
        <v>3.3765768471106861</v>
      </c>
      <c r="E81" s="1">
        <f>Tool!$D$15</f>
        <v>2.0910120968580461</v>
      </c>
    </row>
    <row r="82" spans="1:5" x14ac:dyDescent="0.3">
      <c r="A82">
        <v>80</v>
      </c>
      <c r="B82" s="1">
        <f>Tool!$D$12</f>
        <v>4.4721358990952975</v>
      </c>
      <c r="C82" s="1">
        <f>Tool!$D$13</f>
        <v>4.189543170689161</v>
      </c>
      <c r="D82" s="1">
        <f>Tool!$D$14</f>
        <v>3.3765768471106861</v>
      </c>
      <c r="E82" s="1">
        <f>Tool!$D$15</f>
        <v>2.0910120968580461</v>
      </c>
    </row>
    <row r="83" spans="1:5" x14ac:dyDescent="0.3">
      <c r="A83">
        <v>81</v>
      </c>
      <c r="B83" s="1">
        <f>Tool!$D$12</f>
        <v>4.4721358990952975</v>
      </c>
      <c r="C83" s="1">
        <f>Tool!$D$13</f>
        <v>4.189543170689161</v>
      </c>
      <c r="D83" s="1">
        <f>Tool!$D$14</f>
        <v>3.3765768471106861</v>
      </c>
      <c r="E83" s="1">
        <f>Tool!$D$15</f>
        <v>2.0910120968580461</v>
      </c>
    </row>
    <row r="84" spans="1:5" x14ac:dyDescent="0.3">
      <c r="A84">
        <v>82</v>
      </c>
      <c r="B84" s="1">
        <f>Tool!$D$12</f>
        <v>4.4721358990952975</v>
      </c>
      <c r="C84" s="1">
        <f>Tool!$D$13</f>
        <v>4.189543170689161</v>
      </c>
      <c r="D84" s="1">
        <f>Tool!$D$14</f>
        <v>3.3765768471106861</v>
      </c>
      <c r="E84" s="1">
        <f>Tool!$D$15</f>
        <v>2.0910120968580461</v>
      </c>
    </row>
    <row r="85" spans="1:5" x14ac:dyDescent="0.3">
      <c r="A85">
        <v>83</v>
      </c>
      <c r="B85" s="1">
        <f>Tool!$D$12</f>
        <v>4.4721358990952975</v>
      </c>
      <c r="C85" s="1">
        <f>Tool!$D$13</f>
        <v>4.189543170689161</v>
      </c>
      <c r="D85" s="1">
        <f>Tool!$D$14</f>
        <v>3.3765768471106861</v>
      </c>
      <c r="E85" s="1">
        <f>Tool!$D$15</f>
        <v>2.0910120968580461</v>
      </c>
    </row>
    <row r="86" spans="1:5" x14ac:dyDescent="0.3">
      <c r="A86">
        <v>84</v>
      </c>
      <c r="B86" s="1">
        <f>Tool!$D$12</f>
        <v>4.4721358990952975</v>
      </c>
      <c r="C86" s="1">
        <f>Tool!$D$13</f>
        <v>4.189543170689161</v>
      </c>
      <c r="D86" s="1">
        <f>Tool!$D$14</f>
        <v>3.3765768471106861</v>
      </c>
      <c r="E86" s="1">
        <f>Tool!$D$15</f>
        <v>2.0910120968580461</v>
      </c>
    </row>
    <row r="87" spans="1:5" x14ac:dyDescent="0.3">
      <c r="A87">
        <v>85</v>
      </c>
      <c r="B87" s="1">
        <f>Tool!$D$12</f>
        <v>4.4721358990952975</v>
      </c>
      <c r="C87" s="1">
        <f>Tool!$D$13</f>
        <v>4.189543170689161</v>
      </c>
      <c r="D87" s="1">
        <f>Tool!$D$14</f>
        <v>3.3765768471106861</v>
      </c>
      <c r="E87" s="1">
        <f>Tool!$D$15</f>
        <v>2.0910120968580461</v>
      </c>
    </row>
    <row r="88" spans="1:5" x14ac:dyDescent="0.3">
      <c r="A88">
        <v>86</v>
      </c>
      <c r="B88" s="1">
        <f>Tool!$D$12</f>
        <v>4.4721358990952975</v>
      </c>
      <c r="C88" s="1">
        <f>Tool!$D$13</f>
        <v>4.189543170689161</v>
      </c>
      <c r="D88" s="1">
        <f>Tool!$D$14</f>
        <v>3.3765768471106861</v>
      </c>
      <c r="E88" s="1">
        <f>Tool!$D$15</f>
        <v>2.0910120968580461</v>
      </c>
    </row>
    <row r="89" spans="1:5" x14ac:dyDescent="0.3">
      <c r="A89">
        <v>87</v>
      </c>
      <c r="B89" s="1">
        <f>Tool!$D$12</f>
        <v>4.4721358990952975</v>
      </c>
      <c r="C89" s="1">
        <f>Tool!$D$13</f>
        <v>4.189543170689161</v>
      </c>
      <c r="D89" s="1">
        <f>Tool!$D$14</f>
        <v>3.3765768471106861</v>
      </c>
      <c r="E89" s="1">
        <f>Tool!$D$15</f>
        <v>2.0910120968580461</v>
      </c>
    </row>
    <row r="90" spans="1:5" x14ac:dyDescent="0.3">
      <c r="A90">
        <v>88</v>
      </c>
      <c r="B90" s="1">
        <f>Tool!$D$12</f>
        <v>4.4721358990952975</v>
      </c>
      <c r="C90" s="1">
        <f>Tool!$D$13</f>
        <v>4.189543170689161</v>
      </c>
      <c r="D90" s="1">
        <f>Tool!$D$14</f>
        <v>3.3765768471106861</v>
      </c>
      <c r="E90" s="1">
        <f>Tool!$D$15</f>
        <v>2.0910120968580461</v>
      </c>
    </row>
    <row r="91" spans="1:5" x14ac:dyDescent="0.3">
      <c r="A91">
        <v>89</v>
      </c>
      <c r="B91" s="1">
        <f>Tool!$D$12</f>
        <v>4.4721358990952975</v>
      </c>
      <c r="C91" s="1">
        <f>Tool!$D$13</f>
        <v>4.189543170689161</v>
      </c>
      <c r="D91" s="1">
        <f>Tool!$D$14</f>
        <v>3.3765768471106861</v>
      </c>
      <c r="E91" s="1">
        <f>Tool!$D$15</f>
        <v>2.0910120968580461</v>
      </c>
    </row>
    <row r="92" spans="1:5" x14ac:dyDescent="0.3">
      <c r="A92">
        <v>90</v>
      </c>
      <c r="B92" s="1">
        <f>Tool!$D$12</f>
        <v>4.4721358990952975</v>
      </c>
      <c r="C92" s="1">
        <f>Tool!$D$13</f>
        <v>4.189543170689161</v>
      </c>
      <c r="D92" s="1">
        <f>Tool!$D$14</f>
        <v>3.3765768471106861</v>
      </c>
      <c r="E92" s="1">
        <f>Tool!$D$15</f>
        <v>2.0910120968580461</v>
      </c>
    </row>
    <row r="93" spans="1:5" x14ac:dyDescent="0.3">
      <c r="A93">
        <v>91</v>
      </c>
      <c r="B93" s="1">
        <f>Tool!$D$12</f>
        <v>4.4721358990952975</v>
      </c>
      <c r="C93" s="1">
        <f>Tool!$D$13</f>
        <v>4.189543170689161</v>
      </c>
      <c r="D93" s="1">
        <f>Tool!$D$14</f>
        <v>3.3765768471106861</v>
      </c>
      <c r="E93" s="1">
        <f>Tool!$D$15</f>
        <v>2.0910120968580461</v>
      </c>
    </row>
    <row r="94" spans="1:5" x14ac:dyDescent="0.3">
      <c r="A94">
        <v>92</v>
      </c>
      <c r="B94" s="1">
        <f>Tool!$D$12</f>
        <v>4.4721358990952975</v>
      </c>
      <c r="C94" s="1">
        <f>Tool!$D$13</f>
        <v>4.189543170689161</v>
      </c>
      <c r="D94" s="1">
        <f>Tool!$D$14</f>
        <v>3.3765768471106861</v>
      </c>
      <c r="E94" s="1">
        <f>Tool!$D$15</f>
        <v>2.0910120968580461</v>
      </c>
    </row>
    <row r="95" spans="1:5" x14ac:dyDescent="0.3">
      <c r="A95">
        <v>93</v>
      </c>
      <c r="B95" s="1">
        <f>Tool!$D$12</f>
        <v>4.4721358990952975</v>
      </c>
      <c r="C95" s="1">
        <f>Tool!$D$13</f>
        <v>4.189543170689161</v>
      </c>
      <c r="D95" s="1">
        <f>Tool!$D$14</f>
        <v>3.3765768471106861</v>
      </c>
      <c r="E95" s="1">
        <f>Tool!$D$15</f>
        <v>2.0910120968580461</v>
      </c>
    </row>
    <row r="96" spans="1:5" x14ac:dyDescent="0.3">
      <c r="A96">
        <v>94</v>
      </c>
      <c r="B96" s="1">
        <f>Tool!$D$12</f>
        <v>4.4721358990952975</v>
      </c>
      <c r="C96" s="1">
        <f>Tool!$D$13</f>
        <v>4.189543170689161</v>
      </c>
      <c r="D96" s="1">
        <f>Tool!$D$14</f>
        <v>3.3765768471106861</v>
      </c>
      <c r="E96" s="1">
        <f>Tool!$D$15</f>
        <v>2.0910120968580461</v>
      </c>
    </row>
    <row r="97" spans="1:5" x14ac:dyDescent="0.3">
      <c r="A97">
        <v>95</v>
      </c>
      <c r="B97" s="1">
        <f>Tool!$D$12</f>
        <v>4.4721358990952975</v>
      </c>
      <c r="C97" s="1">
        <f>Tool!$D$13</f>
        <v>4.189543170689161</v>
      </c>
      <c r="D97" s="1">
        <f>Tool!$D$14</f>
        <v>3.3765768471106861</v>
      </c>
      <c r="E97" s="1">
        <f>Tool!$D$15</f>
        <v>2.0910120968580461</v>
      </c>
    </row>
    <row r="98" spans="1:5" x14ac:dyDescent="0.3">
      <c r="A98">
        <v>96</v>
      </c>
      <c r="B98" s="1">
        <f>Tool!$D$12</f>
        <v>4.4721358990952975</v>
      </c>
      <c r="C98" s="1">
        <f>Tool!$D$13</f>
        <v>4.189543170689161</v>
      </c>
      <c r="D98" s="1">
        <f>Tool!$D$14</f>
        <v>3.3765768471106861</v>
      </c>
      <c r="E98" s="1">
        <f>Tool!$D$15</f>
        <v>2.0910120968580461</v>
      </c>
    </row>
    <row r="99" spans="1:5" x14ac:dyDescent="0.3">
      <c r="A99">
        <v>97</v>
      </c>
      <c r="B99" s="1">
        <f>Tool!$D$12</f>
        <v>4.4721358990952975</v>
      </c>
      <c r="C99" s="1">
        <f>Tool!$D$13</f>
        <v>4.189543170689161</v>
      </c>
      <c r="D99" s="1">
        <f>Tool!$D$14</f>
        <v>3.3765768471106861</v>
      </c>
      <c r="E99" s="1">
        <f>Tool!$D$15</f>
        <v>2.0910120968580461</v>
      </c>
    </row>
    <row r="100" spans="1:5" x14ac:dyDescent="0.3">
      <c r="A100">
        <v>98</v>
      </c>
      <c r="B100" s="1">
        <f>Tool!$D$12</f>
        <v>4.4721358990952975</v>
      </c>
      <c r="C100" s="1">
        <f>Tool!$D$13</f>
        <v>4.189543170689161</v>
      </c>
      <c r="D100" s="1">
        <f>Tool!$D$14</f>
        <v>3.3765768471106861</v>
      </c>
      <c r="E100" s="1">
        <f>Tool!$D$15</f>
        <v>2.0910120968580461</v>
      </c>
    </row>
    <row r="101" spans="1:5" x14ac:dyDescent="0.3">
      <c r="A101">
        <v>99</v>
      </c>
      <c r="B101" s="1">
        <f>Tool!$D$12</f>
        <v>4.4721358990952975</v>
      </c>
      <c r="C101" s="1">
        <f>Tool!$D$13</f>
        <v>4.189543170689161</v>
      </c>
      <c r="D101" s="1">
        <f>Tool!$D$14</f>
        <v>3.3765768471106861</v>
      </c>
      <c r="E101" s="1">
        <f>Tool!$D$15</f>
        <v>2.0910120968580461</v>
      </c>
    </row>
    <row r="102" spans="1:5" x14ac:dyDescent="0.3">
      <c r="A102">
        <v>100</v>
      </c>
      <c r="B102" s="1">
        <f>Tool!$D$12</f>
        <v>4.4721358990952975</v>
      </c>
      <c r="C102" s="1">
        <f>Tool!$D$13</f>
        <v>4.189543170689161</v>
      </c>
      <c r="D102" s="1">
        <f>Tool!$D$14</f>
        <v>3.3765768471106861</v>
      </c>
      <c r="E102" s="1">
        <f>Tool!$D$15</f>
        <v>2.0910120968580461</v>
      </c>
    </row>
    <row r="103" spans="1:5" x14ac:dyDescent="0.3">
      <c r="A103">
        <v>101</v>
      </c>
      <c r="B103" s="1">
        <f>Tool!$D$12</f>
        <v>4.4721358990952975</v>
      </c>
      <c r="C103" s="1">
        <f>Tool!$D$13</f>
        <v>4.189543170689161</v>
      </c>
      <c r="D103" s="1">
        <f>Tool!$D$14</f>
        <v>3.3765768471106861</v>
      </c>
      <c r="E103" s="1">
        <f>Tool!$D$15</f>
        <v>2.0910120968580461</v>
      </c>
    </row>
    <row r="104" spans="1:5" x14ac:dyDescent="0.3">
      <c r="A104">
        <v>102</v>
      </c>
      <c r="B104" s="1">
        <f>Tool!$D$12</f>
        <v>4.4721358990952975</v>
      </c>
      <c r="C104" s="1">
        <f>Tool!$D$13</f>
        <v>4.189543170689161</v>
      </c>
      <c r="D104" s="1">
        <f>Tool!$D$14</f>
        <v>3.3765768471106861</v>
      </c>
      <c r="E104" s="1">
        <f>Tool!$D$15</f>
        <v>2.0910120968580461</v>
      </c>
    </row>
    <row r="105" spans="1:5" x14ac:dyDescent="0.3">
      <c r="A105">
        <v>103</v>
      </c>
      <c r="B105" s="1">
        <f>Tool!$D$12</f>
        <v>4.4721358990952975</v>
      </c>
      <c r="C105" s="1">
        <f>Tool!$D$13</f>
        <v>4.189543170689161</v>
      </c>
      <c r="D105" s="1">
        <f>Tool!$D$14</f>
        <v>3.3765768471106861</v>
      </c>
      <c r="E105" s="1">
        <f>Tool!$D$15</f>
        <v>2.0910120968580461</v>
      </c>
    </row>
    <row r="106" spans="1:5" x14ac:dyDescent="0.3">
      <c r="A106">
        <v>104</v>
      </c>
      <c r="B106" s="1">
        <f>Tool!$D$12</f>
        <v>4.4721358990952975</v>
      </c>
      <c r="C106" s="1">
        <f>Tool!$D$13</f>
        <v>4.189543170689161</v>
      </c>
      <c r="D106" s="1">
        <f>Tool!$D$14</f>
        <v>3.3765768471106861</v>
      </c>
      <c r="E106" s="1">
        <f>Tool!$D$15</f>
        <v>2.0910120968580461</v>
      </c>
    </row>
    <row r="107" spans="1:5" x14ac:dyDescent="0.3">
      <c r="A107">
        <v>105</v>
      </c>
      <c r="B107" s="1">
        <f>Tool!$D$12</f>
        <v>4.4721358990952975</v>
      </c>
      <c r="C107" s="1">
        <f>Tool!$D$13</f>
        <v>4.189543170689161</v>
      </c>
      <c r="D107" s="1">
        <f>Tool!$D$14</f>
        <v>3.3765768471106861</v>
      </c>
      <c r="E107" s="1">
        <f>Tool!$D$15</f>
        <v>2.0910120968580461</v>
      </c>
    </row>
    <row r="108" spans="1:5" x14ac:dyDescent="0.3">
      <c r="A108">
        <v>106</v>
      </c>
      <c r="B108" s="1">
        <f>Tool!$D$12</f>
        <v>4.4721358990952975</v>
      </c>
      <c r="C108" s="1">
        <f>Tool!$D$13</f>
        <v>4.189543170689161</v>
      </c>
      <c r="D108" s="1">
        <f>Tool!$D$14</f>
        <v>3.3765768471106861</v>
      </c>
      <c r="E108" s="1">
        <f>Tool!$D$15</f>
        <v>2.0910120968580461</v>
      </c>
    </row>
    <row r="109" spans="1:5" x14ac:dyDescent="0.3">
      <c r="A109">
        <v>107</v>
      </c>
      <c r="B109" s="1">
        <f>Tool!$D$12</f>
        <v>4.4721358990952975</v>
      </c>
      <c r="C109" s="1">
        <f>Tool!$D$13</f>
        <v>4.189543170689161</v>
      </c>
      <c r="D109" s="1">
        <f>Tool!$D$14</f>
        <v>3.3765768471106861</v>
      </c>
      <c r="E109" s="1">
        <f>Tool!$D$15</f>
        <v>2.0910120968580461</v>
      </c>
    </row>
    <row r="110" spans="1:5" x14ac:dyDescent="0.3">
      <c r="A110">
        <v>108</v>
      </c>
      <c r="B110" s="1">
        <f>Tool!$D$12</f>
        <v>4.4721358990952975</v>
      </c>
      <c r="C110" s="1">
        <f>Tool!$D$13</f>
        <v>4.189543170689161</v>
      </c>
      <c r="D110" s="1">
        <f>Tool!$D$14</f>
        <v>3.3765768471106861</v>
      </c>
      <c r="E110" s="1">
        <f>Tool!$D$15</f>
        <v>2.0910120968580461</v>
      </c>
    </row>
    <row r="111" spans="1:5" x14ac:dyDescent="0.3">
      <c r="A111">
        <v>109</v>
      </c>
      <c r="B111" s="1">
        <f>Tool!$D$12</f>
        <v>4.4721358990952975</v>
      </c>
      <c r="C111" s="1">
        <f>Tool!$D$13</f>
        <v>4.189543170689161</v>
      </c>
      <c r="D111" s="1">
        <f>Tool!$D$14</f>
        <v>3.3765768471106861</v>
      </c>
      <c r="E111" s="1">
        <f>Tool!$D$15</f>
        <v>2.0910120968580461</v>
      </c>
    </row>
    <row r="112" spans="1:5" x14ac:dyDescent="0.3">
      <c r="A112">
        <v>110</v>
      </c>
      <c r="B112" s="1">
        <f>Tool!$D$12</f>
        <v>4.4721358990952975</v>
      </c>
      <c r="C112" s="1">
        <f>Tool!$D$13</f>
        <v>4.189543170689161</v>
      </c>
      <c r="D112" s="1">
        <f>Tool!$D$14</f>
        <v>3.3765768471106861</v>
      </c>
      <c r="E112" s="1">
        <f>Tool!$D$15</f>
        <v>2.0910120968580461</v>
      </c>
    </row>
    <row r="113" spans="1:5" x14ac:dyDescent="0.3">
      <c r="A113">
        <v>111</v>
      </c>
      <c r="B113" s="1">
        <f>Tool!$D$12</f>
        <v>4.4721358990952975</v>
      </c>
      <c r="C113" s="1">
        <f>Tool!$D$13</f>
        <v>4.189543170689161</v>
      </c>
      <c r="D113" s="1">
        <f>Tool!$D$14</f>
        <v>3.3765768471106861</v>
      </c>
      <c r="E113" s="1">
        <f>Tool!$D$15</f>
        <v>2.0910120968580461</v>
      </c>
    </row>
    <row r="114" spans="1:5" x14ac:dyDescent="0.3">
      <c r="A114">
        <v>112</v>
      </c>
      <c r="B114" s="1">
        <f>Tool!$D$12</f>
        <v>4.4721358990952975</v>
      </c>
      <c r="C114" s="1">
        <f>Tool!$D$13</f>
        <v>4.189543170689161</v>
      </c>
      <c r="D114" s="1">
        <f>Tool!$D$14</f>
        <v>3.3765768471106861</v>
      </c>
      <c r="E114" s="1">
        <f>Tool!$D$15</f>
        <v>2.0910120968580461</v>
      </c>
    </row>
    <row r="115" spans="1:5" x14ac:dyDescent="0.3">
      <c r="A115">
        <v>113</v>
      </c>
      <c r="B115" s="1">
        <f>Tool!$D$12</f>
        <v>4.4721358990952975</v>
      </c>
      <c r="C115" s="1">
        <f>Tool!$D$13</f>
        <v>4.189543170689161</v>
      </c>
      <c r="D115" s="1">
        <f>Tool!$D$14</f>
        <v>3.3765768471106861</v>
      </c>
      <c r="E115" s="1">
        <f>Tool!$D$15</f>
        <v>2.0910120968580461</v>
      </c>
    </row>
    <row r="116" spans="1:5" x14ac:dyDescent="0.3">
      <c r="A116">
        <v>114</v>
      </c>
      <c r="B116" s="1">
        <f>Tool!$D$12</f>
        <v>4.4721358990952975</v>
      </c>
      <c r="C116" s="1">
        <f>Tool!$D$13</f>
        <v>4.189543170689161</v>
      </c>
      <c r="D116" s="1">
        <f>Tool!$D$14</f>
        <v>3.3765768471106861</v>
      </c>
      <c r="E116" s="1">
        <f>Tool!$D$15</f>
        <v>2.0910120968580461</v>
      </c>
    </row>
    <row r="117" spans="1:5" x14ac:dyDescent="0.3">
      <c r="A117">
        <v>115</v>
      </c>
      <c r="B117" s="1">
        <f>Tool!$D$12</f>
        <v>4.4721358990952975</v>
      </c>
      <c r="C117" s="1">
        <f>Tool!$D$13</f>
        <v>4.189543170689161</v>
      </c>
      <c r="D117" s="1">
        <f>Tool!$D$14</f>
        <v>3.3765768471106861</v>
      </c>
      <c r="E117" s="1">
        <f>Tool!$D$15</f>
        <v>2.0910120968580461</v>
      </c>
    </row>
    <row r="118" spans="1:5" x14ac:dyDescent="0.3">
      <c r="A118">
        <v>116</v>
      </c>
      <c r="B118" s="1">
        <f>Tool!$D$12</f>
        <v>4.4721358990952975</v>
      </c>
      <c r="C118" s="1">
        <f>Tool!$D$13</f>
        <v>4.189543170689161</v>
      </c>
      <c r="D118" s="1">
        <f>Tool!$D$14</f>
        <v>3.3765768471106861</v>
      </c>
      <c r="E118" s="1">
        <f>Tool!$D$15</f>
        <v>2.0910120968580461</v>
      </c>
    </row>
    <row r="119" spans="1:5" x14ac:dyDescent="0.3">
      <c r="A119">
        <v>117</v>
      </c>
      <c r="B119" s="1">
        <f>Tool!$D$12</f>
        <v>4.4721358990952975</v>
      </c>
      <c r="C119" s="1">
        <f>Tool!$D$13</f>
        <v>4.189543170689161</v>
      </c>
      <c r="D119" s="1">
        <f>Tool!$D$14</f>
        <v>3.3765768471106861</v>
      </c>
      <c r="E119" s="1">
        <f>Tool!$D$15</f>
        <v>2.0910120968580461</v>
      </c>
    </row>
    <row r="120" spans="1:5" x14ac:dyDescent="0.3">
      <c r="A120">
        <v>118</v>
      </c>
      <c r="B120" s="1">
        <f>Tool!$D$12</f>
        <v>4.4721358990952975</v>
      </c>
      <c r="C120" s="1">
        <f>Tool!$D$13</f>
        <v>4.189543170689161</v>
      </c>
      <c r="D120" s="1">
        <f>Tool!$D$14</f>
        <v>3.3765768471106861</v>
      </c>
      <c r="E120" s="1">
        <f>Tool!$D$15</f>
        <v>2.0910120968580461</v>
      </c>
    </row>
    <row r="121" spans="1:5" x14ac:dyDescent="0.3">
      <c r="A121">
        <v>119</v>
      </c>
      <c r="B121" s="1">
        <f>Tool!$D$12</f>
        <v>4.4721358990952975</v>
      </c>
      <c r="C121" s="1">
        <f>Tool!$D$13</f>
        <v>4.189543170689161</v>
      </c>
      <c r="D121" s="1">
        <f>Tool!$D$14</f>
        <v>3.3765768471106861</v>
      </c>
      <c r="E121" s="1">
        <f>Tool!$D$15</f>
        <v>2.0910120968580461</v>
      </c>
    </row>
    <row r="122" spans="1:5" x14ac:dyDescent="0.3">
      <c r="A122">
        <v>120</v>
      </c>
      <c r="B122" s="1">
        <f>Tool!$D$12</f>
        <v>4.4721358990952975</v>
      </c>
      <c r="C122" s="1">
        <f>Tool!$D$13</f>
        <v>4.189543170689161</v>
      </c>
      <c r="D122" s="1">
        <f>Tool!$D$14</f>
        <v>3.3765768471106861</v>
      </c>
      <c r="E122" s="1">
        <f>Tool!$D$15</f>
        <v>2.0910120968580461</v>
      </c>
    </row>
    <row r="123" spans="1:5" x14ac:dyDescent="0.3">
      <c r="A123">
        <v>121</v>
      </c>
      <c r="B123" s="1">
        <f>Tool!$D$12</f>
        <v>4.4721358990952975</v>
      </c>
      <c r="C123" s="1">
        <f>Tool!$D$13</f>
        <v>4.189543170689161</v>
      </c>
      <c r="D123" s="1">
        <f>Tool!$D$14</f>
        <v>3.3765768471106861</v>
      </c>
      <c r="E123" s="1">
        <f>Tool!$D$15</f>
        <v>2.0910120968580461</v>
      </c>
    </row>
    <row r="124" spans="1:5" x14ac:dyDescent="0.3">
      <c r="A124">
        <v>122</v>
      </c>
      <c r="B124" s="1">
        <f>Tool!$D$12</f>
        <v>4.4721358990952975</v>
      </c>
      <c r="C124" s="1">
        <f>Tool!$D$13</f>
        <v>4.189543170689161</v>
      </c>
      <c r="D124" s="1">
        <f>Tool!$D$14</f>
        <v>3.3765768471106861</v>
      </c>
      <c r="E124" s="1">
        <f>Tool!$D$15</f>
        <v>2.0910120968580461</v>
      </c>
    </row>
    <row r="125" spans="1:5" x14ac:dyDescent="0.3">
      <c r="A125">
        <v>123</v>
      </c>
      <c r="B125" s="1">
        <f>Tool!$D$12</f>
        <v>4.4721358990952975</v>
      </c>
      <c r="C125" s="1">
        <f>Tool!$D$13</f>
        <v>4.189543170689161</v>
      </c>
      <c r="D125" s="1">
        <f>Tool!$D$14</f>
        <v>3.3765768471106861</v>
      </c>
      <c r="E125" s="1">
        <f>Tool!$D$15</f>
        <v>2.0910120968580461</v>
      </c>
    </row>
    <row r="126" spans="1:5" x14ac:dyDescent="0.3">
      <c r="A126">
        <v>124</v>
      </c>
      <c r="B126" s="1">
        <f>Tool!$D$12</f>
        <v>4.4721358990952975</v>
      </c>
      <c r="C126" s="1">
        <f>Tool!$D$13</f>
        <v>4.189543170689161</v>
      </c>
      <c r="D126" s="1">
        <f>Tool!$D$14</f>
        <v>3.3765768471106861</v>
      </c>
      <c r="E126" s="1">
        <f>Tool!$D$15</f>
        <v>2.0910120968580461</v>
      </c>
    </row>
    <row r="127" spans="1:5" x14ac:dyDescent="0.3">
      <c r="A127">
        <v>125</v>
      </c>
      <c r="B127" s="1">
        <f>Tool!$D$12</f>
        <v>4.4721358990952975</v>
      </c>
      <c r="C127" s="1">
        <f>Tool!$D$13</f>
        <v>4.189543170689161</v>
      </c>
      <c r="D127" s="1">
        <f>Tool!$D$14</f>
        <v>3.3765768471106861</v>
      </c>
      <c r="E127" s="1">
        <f>Tool!$D$15</f>
        <v>2.0910120968580461</v>
      </c>
    </row>
    <row r="128" spans="1:5" x14ac:dyDescent="0.3">
      <c r="A128">
        <v>126</v>
      </c>
      <c r="B128" s="1">
        <f>Tool!$D$12</f>
        <v>4.4721358990952975</v>
      </c>
      <c r="C128" s="1">
        <f>Tool!$D$13</f>
        <v>4.189543170689161</v>
      </c>
      <c r="D128" s="1">
        <f>Tool!$D$14</f>
        <v>3.3765768471106861</v>
      </c>
      <c r="E128" s="1">
        <f>Tool!$D$15</f>
        <v>2.0910120968580461</v>
      </c>
    </row>
    <row r="129" spans="1:5" x14ac:dyDescent="0.3">
      <c r="A129">
        <v>127</v>
      </c>
      <c r="B129" s="1">
        <f>Tool!$D$12</f>
        <v>4.4721358990952975</v>
      </c>
      <c r="C129" s="1">
        <f>Tool!$D$13</f>
        <v>4.189543170689161</v>
      </c>
      <c r="D129" s="1">
        <f>Tool!$D$14</f>
        <v>3.3765768471106861</v>
      </c>
      <c r="E129" s="1">
        <f>Tool!$D$15</f>
        <v>2.0910120968580461</v>
      </c>
    </row>
    <row r="130" spans="1:5" x14ac:dyDescent="0.3">
      <c r="A130">
        <v>128</v>
      </c>
      <c r="B130" s="1">
        <f>Tool!$D$12</f>
        <v>4.4721358990952975</v>
      </c>
      <c r="C130" s="1">
        <f>Tool!$D$13</f>
        <v>4.189543170689161</v>
      </c>
      <c r="D130" s="1">
        <f>Tool!$D$14</f>
        <v>3.3765768471106861</v>
      </c>
      <c r="E130" s="1">
        <f>Tool!$D$15</f>
        <v>2.0910120968580461</v>
      </c>
    </row>
    <row r="131" spans="1:5" x14ac:dyDescent="0.3">
      <c r="A131">
        <v>129</v>
      </c>
      <c r="B131" s="1">
        <f>Tool!$D$12</f>
        <v>4.4721358990952975</v>
      </c>
      <c r="C131" s="1">
        <f>Tool!$D$13</f>
        <v>4.189543170689161</v>
      </c>
      <c r="D131" s="1">
        <f>Tool!$D$14</f>
        <v>3.3765768471106861</v>
      </c>
      <c r="E131" s="1">
        <f>Tool!$D$15</f>
        <v>2.0910120968580461</v>
      </c>
    </row>
    <row r="132" spans="1:5" x14ac:dyDescent="0.3">
      <c r="A132">
        <v>130</v>
      </c>
      <c r="B132" s="1">
        <f>Tool!$D$12</f>
        <v>4.4721358990952975</v>
      </c>
      <c r="C132" s="1">
        <f>Tool!$D$13</f>
        <v>4.189543170689161</v>
      </c>
      <c r="D132" s="1">
        <f>Tool!$D$14</f>
        <v>3.3765768471106861</v>
      </c>
      <c r="E132" s="1">
        <f>Tool!$D$15</f>
        <v>2.0910120968580461</v>
      </c>
    </row>
    <row r="133" spans="1:5" x14ac:dyDescent="0.3">
      <c r="A133">
        <v>131</v>
      </c>
      <c r="B133" s="1">
        <f>Tool!$D$12</f>
        <v>4.4721358990952975</v>
      </c>
      <c r="C133" s="1">
        <f>Tool!$D$13</f>
        <v>4.189543170689161</v>
      </c>
      <c r="D133" s="1">
        <f>Tool!$D$14</f>
        <v>3.3765768471106861</v>
      </c>
      <c r="E133" s="1">
        <f>Tool!$D$15</f>
        <v>2.0910120968580461</v>
      </c>
    </row>
    <row r="134" spans="1:5" x14ac:dyDescent="0.3">
      <c r="A134">
        <v>132</v>
      </c>
      <c r="B134" s="1">
        <f>Tool!$D$12</f>
        <v>4.4721358990952975</v>
      </c>
      <c r="C134" s="1">
        <f>Tool!$D$13</f>
        <v>4.189543170689161</v>
      </c>
      <c r="D134" s="1">
        <f>Tool!$D$14</f>
        <v>3.3765768471106861</v>
      </c>
      <c r="E134" s="1">
        <f>Tool!$D$15</f>
        <v>2.0910120968580461</v>
      </c>
    </row>
    <row r="135" spans="1:5" x14ac:dyDescent="0.3">
      <c r="A135">
        <v>133</v>
      </c>
      <c r="B135" s="1">
        <f>Tool!$D$12</f>
        <v>4.4721358990952975</v>
      </c>
      <c r="C135" s="1">
        <f>Tool!$D$13</f>
        <v>4.189543170689161</v>
      </c>
      <c r="D135" s="1">
        <f>Tool!$D$14</f>
        <v>3.3765768471106861</v>
      </c>
      <c r="E135" s="1">
        <f>Tool!$D$15</f>
        <v>2.0910120968580461</v>
      </c>
    </row>
    <row r="136" spans="1:5" x14ac:dyDescent="0.3">
      <c r="A136">
        <v>134</v>
      </c>
      <c r="B136" s="1">
        <f>Tool!$D$12</f>
        <v>4.4721358990952975</v>
      </c>
      <c r="C136" s="1">
        <f>Tool!$D$13</f>
        <v>4.189543170689161</v>
      </c>
      <c r="D136" s="1">
        <f>Tool!$D$14</f>
        <v>3.3765768471106861</v>
      </c>
      <c r="E136" s="1">
        <f>Tool!$D$15</f>
        <v>2.0910120968580461</v>
      </c>
    </row>
    <row r="137" spans="1:5" x14ac:dyDescent="0.3">
      <c r="A137">
        <v>135</v>
      </c>
      <c r="B137" s="1">
        <f>Tool!$D$12</f>
        <v>4.4721358990952975</v>
      </c>
      <c r="C137" s="1">
        <f>Tool!$D$13</f>
        <v>4.189543170689161</v>
      </c>
      <c r="D137" s="1">
        <f>Tool!$D$14</f>
        <v>3.3765768471106861</v>
      </c>
      <c r="E137" s="1">
        <f>Tool!$D$15</f>
        <v>2.0910120968580461</v>
      </c>
    </row>
    <row r="138" spans="1:5" x14ac:dyDescent="0.3">
      <c r="A138">
        <v>136</v>
      </c>
      <c r="B138" s="1">
        <f>Tool!$D$12</f>
        <v>4.4721358990952975</v>
      </c>
      <c r="C138" s="1">
        <f>Tool!$D$13</f>
        <v>4.189543170689161</v>
      </c>
      <c r="D138" s="1">
        <f>Tool!$D$14</f>
        <v>3.3765768471106861</v>
      </c>
      <c r="E138" s="1">
        <f>Tool!$D$15</f>
        <v>2.0910120968580461</v>
      </c>
    </row>
    <row r="139" spans="1:5" x14ac:dyDescent="0.3">
      <c r="A139">
        <v>137</v>
      </c>
      <c r="B139" s="1">
        <f>Tool!$D$12</f>
        <v>4.4721358990952975</v>
      </c>
      <c r="C139" s="1">
        <f>Tool!$D$13</f>
        <v>4.189543170689161</v>
      </c>
      <c r="D139" s="1">
        <f>Tool!$D$14</f>
        <v>3.3765768471106861</v>
      </c>
      <c r="E139" s="1">
        <f>Tool!$D$15</f>
        <v>2.0910120968580461</v>
      </c>
    </row>
    <row r="140" spans="1:5" x14ac:dyDescent="0.3">
      <c r="A140">
        <v>138</v>
      </c>
      <c r="B140" s="1">
        <f>Tool!$D$12</f>
        <v>4.4721358990952975</v>
      </c>
      <c r="C140" s="1">
        <f>Tool!$D$13</f>
        <v>4.189543170689161</v>
      </c>
      <c r="D140" s="1">
        <f>Tool!$D$14</f>
        <v>3.3765768471106861</v>
      </c>
      <c r="E140" s="1">
        <f>Tool!$D$15</f>
        <v>2.0910120968580461</v>
      </c>
    </row>
    <row r="141" spans="1:5" x14ac:dyDescent="0.3">
      <c r="A141">
        <v>139</v>
      </c>
      <c r="B141" s="1">
        <f>Tool!$D$12</f>
        <v>4.4721358990952975</v>
      </c>
      <c r="C141" s="1">
        <f>Tool!$D$13</f>
        <v>4.189543170689161</v>
      </c>
      <c r="D141" s="1">
        <f>Tool!$D$14</f>
        <v>3.3765768471106861</v>
      </c>
      <c r="E141" s="1">
        <f>Tool!$D$15</f>
        <v>2.0910120968580461</v>
      </c>
    </row>
    <row r="142" spans="1:5" x14ac:dyDescent="0.3">
      <c r="A142">
        <v>140</v>
      </c>
      <c r="B142" s="1">
        <f>Tool!$D$12</f>
        <v>4.4721358990952975</v>
      </c>
      <c r="C142" s="1">
        <f>Tool!$D$13</f>
        <v>4.189543170689161</v>
      </c>
      <c r="D142" s="1">
        <f>Tool!$D$14</f>
        <v>3.3765768471106861</v>
      </c>
      <c r="E142" s="1">
        <f>Tool!$D$15</f>
        <v>2.0910120968580461</v>
      </c>
    </row>
    <row r="143" spans="1:5" x14ac:dyDescent="0.3">
      <c r="A143">
        <v>141</v>
      </c>
      <c r="B143" s="1">
        <f>Tool!$D$12</f>
        <v>4.4721358990952975</v>
      </c>
      <c r="C143" s="1">
        <f>Tool!$D$13</f>
        <v>4.189543170689161</v>
      </c>
      <c r="D143" s="1">
        <f>Tool!$D$14</f>
        <v>3.3765768471106861</v>
      </c>
      <c r="E143" s="1">
        <f>Tool!$D$15</f>
        <v>2.0910120968580461</v>
      </c>
    </row>
    <row r="144" spans="1:5" x14ac:dyDescent="0.3">
      <c r="A144">
        <v>142</v>
      </c>
      <c r="B144" s="1">
        <f>Tool!$D$12</f>
        <v>4.4721358990952975</v>
      </c>
      <c r="C144" s="1">
        <f>Tool!$D$13</f>
        <v>4.189543170689161</v>
      </c>
      <c r="D144" s="1">
        <f>Tool!$D$14</f>
        <v>3.3765768471106861</v>
      </c>
      <c r="E144" s="1">
        <f>Tool!$D$15</f>
        <v>2.0910120968580461</v>
      </c>
    </row>
    <row r="145" spans="1:5" x14ac:dyDescent="0.3">
      <c r="A145">
        <v>143</v>
      </c>
      <c r="B145" s="1">
        <f>Tool!$D$12</f>
        <v>4.4721358990952975</v>
      </c>
      <c r="C145" s="1">
        <f>Tool!$D$13</f>
        <v>4.189543170689161</v>
      </c>
      <c r="D145" s="1">
        <f>Tool!$D$14</f>
        <v>3.3765768471106861</v>
      </c>
      <c r="E145" s="1">
        <f>Tool!$D$15</f>
        <v>2.0910120968580461</v>
      </c>
    </row>
    <row r="146" spans="1:5" x14ac:dyDescent="0.3">
      <c r="A146">
        <v>144</v>
      </c>
      <c r="B146" s="1">
        <f>Tool!$D$12</f>
        <v>4.4721358990952975</v>
      </c>
      <c r="C146" s="1">
        <f>Tool!$D$13</f>
        <v>4.189543170689161</v>
      </c>
      <c r="D146" s="1">
        <f>Tool!$D$14</f>
        <v>3.3765768471106861</v>
      </c>
      <c r="E146" s="1">
        <f>Tool!$D$15</f>
        <v>2.0910120968580461</v>
      </c>
    </row>
    <row r="147" spans="1:5" x14ac:dyDescent="0.3">
      <c r="A147">
        <v>145</v>
      </c>
      <c r="B147" s="1">
        <f>Tool!$D$12</f>
        <v>4.4721358990952975</v>
      </c>
      <c r="C147" s="1">
        <f>Tool!$D$13</f>
        <v>4.189543170689161</v>
      </c>
      <c r="D147" s="1">
        <f>Tool!$D$14</f>
        <v>3.3765768471106861</v>
      </c>
      <c r="E147" s="1">
        <f>Tool!$D$15</f>
        <v>2.0910120968580461</v>
      </c>
    </row>
    <row r="148" spans="1:5" x14ac:dyDescent="0.3">
      <c r="A148">
        <v>146</v>
      </c>
      <c r="B148" s="1">
        <f>Tool!$D$12</f>
        <v>4.4721358990952975</v>
      </c>
      <c r="C148" s="1">
        <f>Tool!$D$13</f>
        <v>4.189543170689161</v>
      </c>
      <c r="D148" s="1">
        <f>Tool!$D$14</f>
        <v>3.3765768471106861</v>
      </c>
      <c r="E148" s="1">
        <f>Tool!$D$15</f>
        <v>2.0910120968580461</v>
      </c>
    </row>
    <row r="149" spans="1:5" x14ac:dyDescent="0.3">
      <c r="A149">
        <v>147</v>
      </c>
      <c r="B149" s="1">
        <f>Tool!$D$12</f>
        <v>4.4721358990952975</v>
      </c>
      <c r="C149" s="1">
        <f>Tool!$D$13</f>
        <v>4.189543170689161</v>
      </c>
      <c r="D149" s="1">
        <f>Tool!$D$14</f>
        <v>3.3765768471106861</v>
      </c>
      <c r="E149" s="1">
        <f>Tool!$D$15</f>
        <v>2.0910120968580461</v>
      </c>
    </row>
    <row r="150" spans="1:5" x14ac:dyDescent="0.3">
      <c r="A150">
        <v>148</v>
      </c>
      <c r="B150" s="1">
        <f>Tool!$D$12</f>
        <v>4.4721358990952975</v>
      </c>
      <c r="C150" s="1">
        <f>Tool!$D$13</f>
        <v>4.189543170689161</v>
      </c>
      <c r="D150" s="1">
        <f>Tool!$D$14</f>
        <v>3.3765768471106861</v>
      </c>
      <c r="E150" s="1">
        <f>Tool!$D$15</f>
        <v>2.0910120968580461</v>
      </c>
    </row>
    <row r="151" spans="1:5" x14ac:dyDescent="0.3">
      <c r="A151">
        <v>149</v>
      </c>
      <c r="B151" s="1">
        <f>Tool!$D$12</f>
        <v>4.4721358990952975</v>
      </c>
      <c r="C151" s="1">
        <f>Tool!$D$13</f>
        <v>4.189543170689161</v>
      </c>
      <c r="D151" s="1">
        <f>Tool!$D$14</f>
        <v>3.3765768471106861</v>
      </c>
      <c r="E151" s="1">
        <f>Tool!$D$15</f>
        <v>2.0910120968580461</v>
      </c>
    </row>
    <row r="152" spans="1:5" x14ac:dyDescent="0.3">
      <c r="A152">
        <v>150</v>
      </c>
      <c r="B152" s="1">
        <f>Tool!$D$12</f>
        <v>4.4721358990952975</v>
      </c>
      <c r="C152" s="1">
        <f>Tool!$D$13</f>
        <v>4.189543170689161</v>
      </c>
      <c r="D152" s="1">
        <f>Tool!$D$14</f>
        <v>3.3765768471106861</v>
      </c>
      <c r="E152" s="1">
        <f>Tool!$D$15</f>
        <v>2.0910120968580461</v>
      </c>
    </row>
    <row r="153" spans="1:5" x14ac:dyDescent="0.3">
      <c r="A153">
        <v>151</v>
      </c>
      <c r="B153" s="1">
        <f>Tool!$D$12</f>
        <v>4.4721358990952975</v>
      </c>
      <c r="C153" s="1">
        <f>Tool!$D$13</f>
        <v>4.189543170689161</v>
      </c>
      <c r="D153" s="1">
        <f>Tool!$D$14</f>
        <v>3.3765768471106861</v>
      </c>
      <c r="E153" s="1">
        <f>Tool!$D$15</f>
        <v>2.0910120968580461</v>
      </c>
    </row>
    <row r="154" spans="1:5" x14ac:dyDescent="0.3">
      <c r="A154">
        <v>152</v>
      </c>
      <c r="B154" s="1">
        <f>Tool!$D$12</f>
        <v>4.4721358990952975</v>
      </c>
      <c r="C154" s="1">
        <f>Tool!$D$13</f>
        <v>4.189543170689161</v>
      </c>
      <c r="D154" s="1">
        <f>Tool!$D$14</f>
        <v>3.3765768471106861</v>
      </c>
      <c r="E154" s="1">
        <f>Tool!$D$15</f>
        <v>2.0910120968580461</v>
      </c>
    </row>
    <row r="155" spans="1:5" x14ac:dyDescent="0.3">
      <c r="A155">
        <v>153</v>
      </c>
      <c r="B155" s="1">
        <f>Tool!$D$12</f>
        <v>4.4721358990952975</v>
      </c>
      <c r="C155" s="1">
        <f>Tool!$D$13</f>
        <v>4.189543170689161</v>
      </c>
      <c r="D155" s="1">
        <f>Tool!$D$14</f>
        <v>3.3765768471106861</v>
      </c>
      <c r="E155" s="1">
        <f>Tool!$D$15</f>
        <v>2.0910120968580461</v>
      </c>
    </row>
    <row r="156" spans="1:5" x14ac:dyDescent="0.3">
      <c r="A156">
        <v>154</v>
      </c>
      <c r="B156" s="1">
        <f>Tool!$D$12</f>
        <v>4.4721358990952975</v>
      </c>
      <c r="C156" s="1">
        <f>Tool!$D$13</f>
        <v>4.189543170689161</v>
      </c>
      <c r="D156" s="1">
        <f>Tool!$D$14</f>
        <v>3.3765768471106861</v>
      </c>
      <c r="E156" s="1">
        <f>Tool!$D$15</f>
        <v>2.0910120968580461</v>
      </c>
    </row>
    <row r="157" spans="1:5" x14ac:dyDescent="0.3">
      <c r="A157">
        <v>155</v>
      </c>
      <c r="B157" s="1">
        <f>Tool!$D$12</f>
        <v>4.4721358990952975</v>
      </c>
      <c r="C157" s="1">
        <f>Tool!$D$13</f>
        <v>4.189543170689161</v>
      </c>
      <c r="D157" s="1">
        <f>Tool!$D$14</f>
        <v>3.3765768471106861</v>
      </c>
      <c r="E157" s="1">
        <f>Tool!$D$15</f>
        <v>2.0910120968580461</v>
      </c>
    </row>
    <row r="158" spans="1:5" x14ac:dyDescent="0.3">
      <c r="A158">
        <v>156</v>
      </c>
      <c r="B158" s="1">
        <f>Tool!$D$12</f>
        <v>4.4721358990952975</v>
      </c>
      <c r="C158" s="1">
        <f>Tool!$D$13</f>
        <v>4.189543170689161</v>
      </c>
      <c r="D158" s="1">
        <f>Tool!$D$14</f>
        <v>3.3765768471106861</v>
      </c>
      <c r="E158" s="1">
        <f>Tool!$D$15</f>
        <v>2.0910120968580461</v>
      </c>
    </row>
    <row r="159" spans="1:5" x14ac:dyDescent="0.3">
      <c r="A159">
        <v>157</v>
      </c>
      <c r="B159" s="1">
        <f>Tool!$D$12</f>
        <v>4.4721358990952975</v>
      </c>
      <c r="C159" s="1">
        <f>Tool!$D$13</f>
        <v>4.189543170689161</v>
      </c>
      <c r="D159" s="1">
        <f>Tool!$D$14</f>
        <v>3.3765768471106861</v>
      </c>
      <c r="E159" s="1">
        <f>Tool!$D$15</f>
        <v>2.0910120968580461</v>
      </c>
    </row>
    <row r="160" spans="1:5" x14ac:dyDescent="0.3">
      <c r="A160">
        <v>158</v>
      </c>
      <c r="B160" s="1">
        <f>Tool!$D$12</f>
        <v>4.4721358990952975</v>
      </c>
      <c r="C160" s="1">
        <f>Tool!$D$13</f>
        <v>4.189543170689161</v>
      </c>
      <c r="D160" s="1">
        <f>Tool!$D$14</f>
        <v>3.3765768471106861</v>
      </c>
      <c r="E160" s="1">
        <f>Tool!$D$15</f>
        <v>2.0910120968580461</v>
      </c>
    </row>
    <row r="161" spans="1:5" x14ac:dyDescent="0.3">
      <c r="A161">
        <v>159</v>
      </c>
      <c r="B161" s="1">
        <f>Tool!$D$12</f>
        <v>4.4721358990952975</v>
      </c>
      <c r="C161" s="1">
        <f>Tool!$D$13</f>
        <v>4.189543170689161</v>
      </c>
      <c r="D161" s="1">
        <f>Tool!$D$14</f>
        <v>3.3765768471106861</v>
      </c>
      <c r="E161" s="1">
        <f>Tool!$D$15</f>
        <v>2.0910120968580461</v>
      </c>
    </row>
    <row r="162" spans="1:5" x14ac:dyDescent="0.3">
      <c r="A162">
        <v>160</v>
      </c>
      <c r="B162" s="1">
        <f>Tool!$D$12</f>
        <v>4.4721358990952975</v>
      </c>
      <c r="C162" s="1">
        <f>Tool!$D$13</f>
        <v>4.189543170689161</v>
      </c>
      <c r="D162" s="1">
        <f>Tool!$D$14</f>
        <v>3.3765768471106861</v>
      </c>
      <c r="E162" s="1">
        <f>Tool!$D$15</f>
        <v>2.0910120968580461</v>
      </c>
    </row>
    <row r="163" spans="1:5" x14ac:dyDescent="0.3">
      <c r="A163">
        <v>161</v>
      </c>
      <c r="B163" s="1">
        <f>Tool!$D$12</f>
        <v>4.4721358990952975</v>
      </c>
      <c r="C163" s="1">
        <f>Tool!$D$13</f>
        <v>4.189543170689161</v>
      </c>
      <c r="D163" s="1">
        <f>Tool!$D$14</f>
        <v>3.3765768471106861</v>
      </c>
      <c r="E163" s="1">
        <f>Tool!$D$15</f>
        <v>2.0910120968580461</v>
      </c>
    </row>
    <row r="164" spans="1:5" x14ac:dyDescent="0.3">
      <c r="A164">
        <v>162</v>
      </c>
      <c r="B164" s="1">
        <f>Tool!$D$12</f>
        <v>4.4721358990952975</v>
      </c>
      <c r="C164" s="1">
        <f>Tool!$D$13</f>
        <v>4.189543170689161</v>
      </c>
      <c r="D164" s="1">
        <f>Tool!$D$14</f>
        <v>3.3765768471106861</v>
      </c>
      <c r="E164" s="1">
        <f>Tool!$D$15</f>
        <v>2.0910120968580461</v>
      </c>
    </row>
    <row r="165" spans="1:5" x14ac:dyDescent="0.3">
      <c r="A165">
        <v>163</v>
      </c>
      <c r="B165" s="1">
        <f>Tool!$D$12</f>
        <v>4.4721358990952975</v>
      </c>
      <c r="C165" s="1">
        <f>Tool!$D$13</f>
        <v>4.189543170689161</v>
      </c>
      <c r="D165" s="1">
        <f>Tool!$D$14</f>
        <v>3.3765768471106861</v>
      </c>
      <c r="E165" s="1">
        <f>Tool!$D$15</f>
        <v>2.0910120968580461</v>
      </c>
    </row>
    <row r="166" spans="1:5" x14ac:dyDescent="0.3">
      <c r="A166">
        <v>164</v>
      </c>
      <c r="B166" s="1">
        <f>Tool!$D$12</f>
        <v>4.4721358990952975</v>
      </c>
      <c r="C166" s="1">
        <f>Tool!$D$13</f>
        <v>4.189543170689161</v>
      </c>
      <c r="D166" s="1">
        <f>Tool!$D$14</f>
        <v>3.3765768471106861</v>
      </c>
      <c r="E166" s="1">
        <f>Tool!$D$15</f>
        <v>2.0910120968580461</v>
      </c>
    </row>
    <row r="167" spans="1:5" x14ac:dyDescent="0.3">
      <c r="A167">
        <v>165</v>
      </c>
      <c r="B167" s="1">
        <f>Tool!$D$12</f>
        <v>4.4721358990952975</v>
      </c>
      <c r="C167" s="1">
        <f>Tool!$D$13</f>
        <v>4.189543170689161</v>
      </c>
      <c r="D167" s="1">
        <f>Tool!$D$14</f>
        <v>3.3765768471106861</v>
      </c>
      <c r="E167" s="1">
        <f>Tool!$D$15</f>
        <v>2.0910120968580461</v>
      </c>
    </row>
    <row r="168" spans="1:5" x14ac:dyDescent="0.3">
      <c r="A168">
        <v>166</v>
      </c>
      <c r="B168" s="1">
        <f>Tool!$D$12</f>
        <v>4.4721358990952975</v>
      </c>
      <c r="C168" s="1">
        <f>Tool!$D$13</f>
        <v>4.189543170689161</v>
      </c>
      <c r="D168" s="1">
        <f>Tool!$D$14</f>
        <v>3.3765768471106861</v>
      </c>
      <c r="E168" s="1">
        <f>Tool!$D$15</f>
        <v>2.0910120968580461</v>
      </c>
    </row>
    <row r="169" spans="1:5" x14ac:dyDescent="0.3">
      <c r="A169">
        <v>167</v>
      </c>
      <c r="B169" s="1">
        <f>Tool!$D$12</f>
        <v>4.4721358990952975</v>
      </c>
      <c r="C169" s="1">
        <f>Tool!$D$13</f>
        <v>4.189543170689161</v>
      </c>
      <c r="D169" s="1">
        <f>Tool!$D$14</f>
        <v>3.3765768471106861</v>
      </c>
      <c r="E169" s="1">
        <f>Tool!$D$15</f>
        <v>2.0910120968580461</v>
      </c>
    </row>
    <row r="170" spans="1:5" x14ac:dyDescent="0.3">
      <c r="A170">
        <v>168</v>
      </c>
      <c r="B170" s="1">
        <f>Tool!$D$12</f>
        <v>4.4721358990952975</v>
      </c>
      <c r="C170" s="1">
        <f>Tool!$D$13</f>
        <v>4.189543170689161</v>
      </c>
      <c r="D170" s="1">
        <f>Tool!$D$14</f>
        <v>3.3765768471106861</v>
      </c>
      <c r="E170" s="1">
        <f>Tool!$D$15</f>
        <v>2.0910120968580461</v>
      </c>
    </row>
    <row r="171" spans="1:5" x14ac:dyDescent="0.3">
      <c r="A171">
        <v>169</v>
      </c>
      <c r="B171" s="1">
        <f>Tool!$D$12</f>
        <v>4.4721358990952975</v>
      </c>
      <c r="C171" s="1">
        <f>Tool!$D$13</f>
        <v>4.189543170689161</v>
      </c>
      <c r="D171" s="1">
        <f>Tool!$D$14</f>
        <v>3.3765768471106861</v>
      </c>
      <c r="E171" s="1">
        <f>Tool!$D$15</f>
        <v>2.0910120968580461</v>
      </c>
    </row>
    <row r="172" spans="1:5" x14ac:dyDescent="0.3">
      <c r="A172">
        <v>170</v>
      </c>
      <c r="B172" s="1">
        <f>Tool!$D$12</f>
        <v>4.4721358990952975</v>
      </c>
      <c r="C172" s="1">
        <f>Tool!$D$13</f>
        <v>4.189543170689161</v>
      </c>
      <c r="D172" s="1">
        <f>Tool!$D$14</f>
        <v>3.3765768471106861</v>
      </c>
      <c r="E172" s="1">
        <f>Tool!$D$15</f>
        <v>2.0910120968580461</v>
      </c>
    </row>
    <row r="173" spans="1:5" x14ac:dyDescent="0.3">
      <c r="A173">
        <v>171</v>
      </c>
      <c r="B173" s="1">
        <f>Tool!$D$12</f>
        <v>4.4721358990952975</v>
      </c>
      <c r="C173" s="1">
        <f>Tool!$D$13</f>
        <v>4.189543170689161</v>
      </c>
      <c r="D173" s="1">
        <f>Tool!$D$14</f>
        <v>3.3765768471106861</v>
      </c>
      <c r="E173" s="1">
        <f>Tool!$D$15</f>
        <v>2.0910120968580461</v>
      </c>
    </row>
    <row r="174" spans="1:5" x14ac:dyDescent="0.3">
      <c r="A174">
        <v>172</v>
      </c>
      <c r="B174" s="1">
        <f>Tool!$D$12</f>
        <v>4.4721358990952975</v>
      </c>
      <c r="C174" s="1">
        <f>Tool!$D$13</f>
        <v>4.189543170689161</v>
      </c>
      <c r="D174" s="1">
        <f>Tool!$D$14</f>
        <v>3.3765768471106861</v>
      </c>
      <c r="E174" s="1">
        <f>Tool!$D$15</f>
        <v>2.0910120968580461</v>
      </c>
    </row>
    <row r="175" spans="1:5" x14ac:dyDescent="0.3">
      <c r="A175">
        <v>173</v>
      </c>
      <c r="B175" s="1">
        <f>Tool!$D$12</f>
        <v>4.4721358990952975</v>
      </c>
      <c r="C175" s="1">
        <f>Tool!$D$13</f>
        <v>4.189543170689161</v>
      </c>
      <c r="D175" s="1">
        <f>Tool!$D$14</f>
        <v>3.3765768471106861</v>
      </c>
      <c r="E175" s="1">
        <f>Tool!$D$15</f>
        <v>2.0910120968580461</v>
      </c>
    </row>
    <row r="176" spans="1:5" x14ac:dyDescent="0.3">
      <c r="A176">
        <v>174</v>
      </c>
      <c r="B176" s="1">
        <f>Tool!$D$12</f>
        <v>4.4721358990952975</v>
      </c>
      <c r="C176" s="1">
        <f>Tool!$D$13</f>
        <v>4.189543170689161</v>
      </c>
      <c r="D176" s="1">
        <f>Tool!$D$14</f>
        <v>3.3765768471106861</v>
      </c>
      <c r="E176" s="1">
        <f>Tool!$D$15</f>
        <v>2.0910120968580461</v>
      </c>
    </row>
    <row r="177" spans="1:5" x14ac:dyDescent="0.3">
      <c r="A177">
        <v>175</v>
      </c>
      <c r="B177" s="1">
        <f>Tool!$D$12</f>
        <v>4.4721358990952975</v>
      </c>
      <c r="C177" s="1">
        <f>Tool!$D$13</f>
        <v>4.189543170689161</v>
      </c>
      <c r="D177" s="1">
        <f>Tool!$D$14</f>
        <v>3.3765768471106861</v>
      </c>
      <c r="E177" s="1">
        <f>Tool!$D$15</f>
        <v>2.0910120968580461</v>
      </c>
    </row>
    <row r="178" spans="1:5" x14ac:dyDescent="0.3">
      <c r="A178">
        <v>176</v>
      </c>
      <c r="B178" s="1">
        <f>Tool!$D$12</f>
        <v>4.4721358990952975</v>
      </c>
      <c r="C178" s="1">
        <f>Tool!$D$13</f>
        <v>4.189543170689161</v>
      </c>
      <c r="D178" s="1">
        <f>Tool!$D$14</f>
        <v>3.3765768471106861</v>
      </c>
      <c r="E178" s="1">
        <f>Tool!$D$15</f>
        <v>2.0910120968580461</v>
      </c>
    </row>
    <row r="179" spans="1:5" x14ac:dyDescent="0.3">
      <c r="A179">
        <v>177</v>
      </c>
      <c r="B179" s="1">
        <f>Tool!$D$12</f>
        <v>4.4721358990952975</v>
      </c>
      <c r="C179" s="1">
        <f>Tool!$D$13</f>
        <v>4.189543170689161</v>
      </c>
      <c r="D179" s="1">
        <f>Tool!$D$14</f>
        <v>3.3765768471106861</v>
      </c>
      <c r="E179" s="1">
        <f>Tool!$D$15</f>
        <v>2.0910120968580461</v>
      </c>
    </row>
    <row r="180" spans="1:5" x14ac:dyDescent="0.3">
      <c r="A180">
        <v>178</v>
      </c>
      <c r="B180" s="1">
        <f>Tool!$D$12</f>
        <v>4.4721358990952975</v>
      </c>
      <c r="C180" s="1">
        <f>Tool!$D$13</f>
        <v>4.189543170689161</v>
      </c>
      <c r="D180" s="1">
        <f>Tool!$D$14</f>
        <v>3.3765768471106861</v>
      </c>
      <c r="E180" s="1">
        <f>Tool!$D$15</f>
        <v>2.0910120968580461</v>
      </c>
    </row>
    <row r="181" spans="1:5" x14ac:dyDescent="0.3">
      <c r="A181">
        <v>179</v>
      </c>
      <c r="B181" s="1">
        <f>Tool!$D$12</f>
        <v>4.4721358990952975</v>
      </c>
      <c r="C181" s="1">
        <f>Tool!$D$13</f>
        <v>4.189543170689161</v>
      </c>
      <c r="D181" s="1">
        <f>Tool!$D$14</f>
        <v>3.3765768471106861</v>
      </c>
      <c r="E181" s="1">
        <f>Tool!$D$15</f>
        <v>2.0910120968580461</v>
      </c>
    </row>
    <row r="182" spans="1:5" x14ac:dyDescent="0.3">
      <c r="A182">
        <v>180</v>
      </c>
      <c r="B182" s="1">
        <f>Tool!$D$12</f>
        <v>4.4721358990952975</v>
      </c>
      <c r="C182" s="1">
        <f>Tool!$D$13</f>
        <v>4.189543170689161</v>
      </c>
      <c r="D182" s="1">
        <f>Tool!$D$14</f>
        <v>3.3765768471106861</v>
      </c>
      <c r="E182" s="1">
        <f>Tool!$D$15</f>
        <v>2.0910120968580461</v>
      </c>
    </row>
    <row r="183" spans="1:5" x14ac:dyDescent="0.3">
      <c r="A183">
        <v>181</v>
      </c>
      <c r="B183" s="1">
        <f>Tool!$D$12</f>
        <v>4.4721358990952975</v>
      </c>
      <c r="C183" s="1">
        <f>Tool!$D$13</f>
        <v>4.189543170689161</v>
      </c>
      <c r="D183" s="1">
        <f>Tool!$D$14</f>
        <v>3.3765768471106861</v>
      </c>
      <c r="E183" s="1">
        <f>Tool!$D$15</f>
        <v>2.0910120968580461</v>
      </c>
    </row>
    <row r="184" spans="1:5" x14ac:dyDescent="0.3">
      <c r="A184">
        <v>182</v>
      </c>
      <c r="B184" s="1">
        <f>Tool!$D$12</f>
        <v>4.4721358990952975</v>
      </c>
      <c r="C184" s="1">
        <f>Tool!$D$13</f>
        <v>4.189543170689161</v>
      </c>
      <c r="D184" s="1">
        <f>Tool!$D$14</f>
        <v>3.3765768471106861</v>
      </c>
      <c r="E184" s="1">
        <f>Tool!$D$15</f>
        <v>2.0910120968580461</v>
      </c>
    </row>
    <row r="185" spans="1:5" x14ac:dyDescent="0.3">
      <c r="A185">
        <v>183</v>
      </c>
      <c r="B185" s="1">
        <f>Tool!$D$12</f>
        <v>4.4721358990952975</v>
      </c>
      <c r="C185" s="1">
        <f>Tool!$D$13</f>
        <v>4.189543170689161</v>
      </c>
      <c r="D185" s="1">
        <f>Tool!$D$14</f>
        <v>3.3765768471106861</v>
      </c>
      <c r="E185" s="1">
        <f>Tool!$D$15</f>
        <v>2.0910120968580461</v>
      </c>
    </row>
    <row r="186" spans="1:5" x14ac:dyDescent="0.3">
      <c r="A186">
        <v>184</v>
      </c>
      <c r="B186" s="1">
        <f>Tool!$D$12</f>
        <v>4.4721358990952975</v>
      </c>
      <c r="C186" s="1">
        <f>Tool!$D$13</f>
        <v>4.189543170689161</v>
      </c>
      <c r="D186" s="1">
        <f>Tool!$D$14</f>
        <v>3.3765768471106861</v>
      </c>
      <c r="E186" s="1">
        <f>Tool!$D$15</f>
        <v>2.0910120968580461</v>
      </c>
    </row>
    <row r="187" spans="1:5" x14ac:dyDescent="0.3">
      <c r="A187">
        <v>185</v>
      </c>
      <c r="B187" s="1">
        <f>Tool!$D$12</f>
        <v>4.4721358990952975</v>
      </c>
      <c r="C187" s="1">
        <f>Tool!$D$13</f>
        <v>4.189543170689161</v>
      </c>
      <c r="D187" s="1">
        <f>Tool!$D$14</f>
        <v>3.3765768471106861</v>
      </c>
      <c r="E187" s="1">
        <f>Tool!$D$15</f>
        <v>2.0910120968580461</v>
      </c>
    </row>
    <row r="188" spans="1:5" x14ac:dyDescent="0.3">
      <c r="A188">
        <v>186</v>
      </c>
      <c r="B188" s="1">
        <f>Tool!$D$12</f>
        <v>4.4721358990952975</v>
      </c>
      <c r="C188" s="1">
        <f>Tool!$D$13</f>
        <v>4.189543170689161</v>
      </c>
      <c r="D188" s="1">
        <f>Tool!$D$14</f>
        <v>3.3765768471106861</v>
      </c>
      <c r="E188" s="1">
        <f>Tool!$D$15</f>
        <v>2.0910120968580461</v>
      </c>
    </row>
    <row r="189" spans="1:5" x14ac:dyDescent="0.3">
      <c r="A189">
        <v>187</v>
      </c>
      <c r="B189" s="1">
        <f>Tool!$D$12</f>
        <v>4.4721358990952975</v>
      </c>
      <c r="C189" s="1">
        <f>Tool!$D$13</f>
        <v>4.189543170689161</v>
      </c>
      <c r="D189" s="1">
        <f>Tool!$D$14</f>
        <v>3.3765768471106861</v>
      </c>
      <c r="E189" s="1">
        <f>Tool!$D$15</f>
        <v>2.0910120968580461</v>
      </c>
    </row>
    <row r="190" spans="1:5" x14ac:dyDescent="0.3">
      <c r="A190">
        <v>188</v>
      </c>
      <c r="B190" s="1">
        <f>Tool!$D$12</f>
        <v>4.4721358990952975</v>
      </c>
      <c r="C190" s="1">
        <f>Tool!$D$13</f>
        <v>4.189543170689161</v>
      </c>
      <c r="D190" s="1">
        <f>Tool!$D$14</f>
        <v>3.3765768471106861</v>
      </c>
      <c r="E190" s="1">
        <f>Tool!$D$15</f>
        <v>2.0910120968580461</v>
      </c>
    </row>
    <row r="191" spans="1:5" x14ac:dyDescent="0.3">
      <c r="A191">
        <v>189</v>
      </c>
      <c r="B191" s="1">
        <f>Tool!$D$12</f>
        <v>4.4721358990952975</v>
      </c>
      <c r="C191" s="1">
        <f>Tool!$D$13</f>
        <v>4.189543170689161</v>
      </c>
      <c r="D191" s="1">
        <f>Tool!$D$14</f>
        <v>3.3765768471106861</v>
      </c>
      <c r="E191" s="1">
        <f>Tool!$D$15</f>
        <v>2.0910120968580461</v>
      </c>
    </row>
    <row r="192" spans="1:5" x14ac:dyDescent="0.3">
      <c r="A192">
        <v>190</v>
      </c>
      <c r="B192" s="1">
        <f>Tool!$D$12</f>
        <v>4.4721358990952975</v>
      </c>
      <c r="C192" s="1">
        <f>Tool!$D$13</f>
        <v>4.189543170689161</v>
      </c>
      <c r="D192" s="1">
        <f>Tool!$D$14</f>
        <v>3.3765768471106861</v>
      </c>
      <c r="E192" s="1">
        <f>Tool!$D$15</f>
        <v>2.0910120968580461</v>
      </c>
    </row>
    <row r="193" spans="1:5" x14ac:dyDescent="0.3">
      <c r="A193">
        <v>191</v>
      </c>
      <c r="B193" s="1">
        <f>Tool!$D$12</f>
        <v>4.4721358990952975</v>
      </c>
      <c r="C193" s="1">
        <f>Tool!$D$13</f>
        <v>4.189543170689161</v>
      </c>
      <c r="D193" s="1">
        <f>Tool!$D$14</f>
        <v>3.3765768471106861</v>
      </c>
      <c r="E193" s="1">
        <f>Tool!$D$15</f>
        <v>2.0910120968580461</v>
      </c>
    </row>
    <row r="194" spans="1:5" x14ac:dyDescent="0.3">
      <c r="A194">
        <v>192</v>
      </c>
      <c r="B194" s="1">
        <f>Tool!$D$12</f>
        <v>4.4721358990952975</v>
      </c>
      <c r="C194" s="1">
        <f>Tool!$D$13</f>
        <v>4.189543170689161</v>
      </c>
      <c r="D194" s="1">
        <f>Tool!$D$14</f>
        <v>3.3765768471106861</v>
      </c>
      <c r="E194" s="1">
        <f>Tool!$D$15</f>
        <v>2.0910120968580461</v>
      </c>
    </row>
    <row r="195" spans="1:5" x14ac:dyDescent="0.3">
      <c r="A195">
        <v>193</v>
      </c>
      <c r="B195" s="1">
        <f>Tool!$D$12</f>
        <v>4.4721358990952975</v>
      </c>
      <c r="C195" s="1">
        <f>Tool!$D$13</f>
        <v>4.189543170689161</v>
      </c>
      <c r="D195" s="1">
        <f>Tool!$D$14</f>
        <v>3.3765768471106861</v>
      </c>
      <c r="E195" s="1">
        <f>Tool!$D$15</f>
        <v>2.0910120968580461</v>
      </c>
    </row>
    <row r="196" spans="1:5" x14ac:dyDescent="0.3">
      <c r="A196">
        <v>194</v>
      </c>
      <c r="B196" s="1">
        <f>Tool!$D$12</f>
        <v>4.4721358990952975</v>
      </c>
      <c r="C196" s="1">
        <f>Tool!$D$13</f>
        <v>4.189543170689161</v>
      </c>
      <c r="D196" s="1">
        <f>Tool!$D$14</f>
        <v>3.3765768471106861</v>
      </c>
      <c r="E196" s="1">
        <f>Tool!$D$15</f>
        <v>2.0910120968580461</v>
      </c>
    </row>
    <row r="197" spans="1:5" x14ac:dyDescent="0.3">
      <c r="A197">
        <v>195</v>
      </c>
      <c r="B197" s="1">
        <f>Tool!$D$12</f>
        <v>4.4721358990952975</v>
      </c>
      <c r="C197" s="1">
        <f>Tool!$D$13</f>
        <v>4.189543170689161</v>
      </c>
      <c r="D197" s="1">
        <f>Tool!$D$14</f>
        <v>3.3765768471106861</v>
      </c>
      <c r="E197" s="1">
        <f>Tool!$D$15</f>
        <v>2.0910120968580461</v>
      </c>
    </row>
    <row r="198" spans="1:5" x14ac:dyDescent="0.3">
      <c r="A198">
        <v>196</v>
      </c>
      <c r="B198" s="1">
        <f>Tool!$D$12</f>
        <v>4.4721358990952975</v>
      </c>
      <c r="C198" s="1">
        <f>Tool!$D$13</f>
        <v>4.189543170689161</v>
      </c>
      <c r="D198" s="1">
        <f>Tool!$D$14</f>
        <v>3.3765768471106861</v>
      </c>
      <c r="E198" s="1">
        <f>Tool!$D$15</f>
        <v>2.0910120968580461</v>
      </c>
    </row>
    <row r="199" spans="1:5" x14ac:dyDescent="0.3">
      <c r="A199">
        <v>197</v>
      </c>
      <c r="B199" s="1">
        <f>Tool!$D$12</f>
        <v>4.4721358990952975</v>
      </c>
      <c r="C199" s="1">
        <f>Tool!$D$13</f>
        <v>4.189543170689161</v>
      </c>
      <c r="D199" s="1">
        <f>Tool!$D$14</f>
        <v>3.3765768471106861</v>
      </c>
      <c r="E199" s="1">
        <f>Tool!$D$15</f>
        <v>2.0910120968580461</v>
      </c>
    </row>
    <row r="200" spans="1:5" x14ac:dyDescent="0.3">
      <c r="A200">
        <v>198</v>
      </c>
      <c r="B200" s="1">
        <f>Tool!$D$12</f>
        <v>4.4721358990952975</v>
      </c>
      <c r="C200" s="1">
        <f>Tool!$D$13</f>
        <v>4.189543170689161</v>
      </c>
      <c r="D200" s="1">
        <f>Tool!$D$14</f>
        <v>3.3765768471106861</v>
      </c>
      <c r="E200" s="1">
        <f>Tool!$D$15</f>
        <v>2.0910120968580461</v>
      </c>
    </row>
    <row r="201" spans="1:5" x14ac:dyDescent="0.3">
      <c r="A201">
        <v>199</v>
      </c>
      <c r="B201" s="1">
        <f>Tool!$D$12</f>
        <v>4.4721358990952975</v>
      </c>
      <c r="C201" s="1">
        <f>Tool!$D$13</f>
        <v>4.189543170689161</v>
      </c>
      <c r="D201" s="1">
        <f>Tool!$D$14</f>
        <v>3.3765768471106861</v>
      </c>
      <c r="E201" s="1">
        <f>Tool!$D$15</f>
        <v>2.0910120968580461</v>
      </c>
    </row>
    <row r="202" spans="1:5" x14ac:dyDescent="0.3">
      <c r="A202">
        <v>200</v>
      </c>
      <c r="B202" s="1">
        <f>Tool!$D$12</f>
        <v>4.4721358990952975</v>
      </c>
      <c r="C202" s="1">
        <f>Tool!$D$13</f>
        <v>4.189543170689161</v>
      </c>
      <c r="D202" s="1">
        <f>Tool!$D$14</f>
        <v>3.3765768471106861</v>
      </c>
      <c r="E202" s="1">
        <f>Tool!$D$15</f>
        <v>2.0910120968580461</v>
      </c>
    </row>
    <row r="203" spans="1:5" x14ac:dyDescent="0.3">
      <c r="A203">
        <v>201</v>
      </c>
      <c r="B203" s="1">
        <f>Tool!$D$12</f>
        <v>4.4721358990952975</v>
      </c>
      <c r="C203" s="1">
        <f>Tool!$D$13</f>
        <v>4.189543170689161</v>
      </c>
      <c r="D203" s="1">
        <f>Tool!$D$14</f>
        <v>3.3765768471106861</v>
      </c>
      <c r="E203" s="1">
        <f>Tool!$D$15</f>
        <v>2.0910120968580461</v>
      </c>
    </row>
    <row r="204" spans="1:5" x14ac:dyDescent="0.3">
      <c r="A204">
        <v>202</v>
      </c>
      <c r="B204" s="1">
        <f>Tool!$D$12</f>
        <v>4.4721358990952975</v>
      </c>
      <c r="C204" s="1">
        <f>Tool!$D$13</f>
        <v>4.189543170689161</v>
      </c>
      <c r="D204" s="1">
        <f>Tool!$D$14</f>
        <v>3.3765768471106861</v>
      </c>
      <c r="E204" s="1">
        <f>Tool!$D$15</f>
        <v>2.0910120968580461</v>
      </c>
    </row>
    <row r="205" spans="1:5" x14ac:dyDescent="0.3">
      <c r="A205">
        <v>203</v>
      </c>
      <c r="B205" s="1">
        <f>Tool!$D$12</f>
        <v>4.4721358990952975</v>
      </c>
      <c r="C205" s="1">
        <f>Tool!$D$13</f>
        <v>4.189543170689161</v>
      </c>
      <c r="D205" s="1">
        <f>Tool!$D$14</f>
        <v>3.3765768471106861</v>
      </c>
      <c r="E205" s="1">
        <f>Tool!$D$15</f>
        <v>2.0910120968580461</v>
      </c>
    </row>
    <row r="206" spans="1:5" x14ac:dyDescent="0.3">
      <c r="A206">
        <v>204</v>
      </c>
      <c r="B206" s="1">
        <f>Tool!$D$12</f>
        <v>4.4721358990952975</v>
      </c>
      <c r="C206" s="1">
        <f>Tool!$D$13</f>
        <v>4.189543170689161</v>
      </c>
      <c r="D206" s="1">
        <f>Tool!$D$14</f>
        <v>3.3765768471106861</v>
      </c>
      <c r="E206" s="1">
        <f>Tool!$D$15</f>
        <v>2.0910120968580461</v>
      </c>
    </row>
    <row r="207" spans="1:5" x14ac:dyDescent="0.3">
      <c r="A207">
        <v>205</v>
      </c>
      <c r="B207" s="1">
        <f>Tool!$D$12</f>
        <v>4.4721358990952975</v>
      </c>
      <c r="C207" s="1">
        <f>Tool!$D$13</f>
        <v>4.189543170689161</v>
      </c>
      <c r="D207" s="1">
        <f>Tool!$D$14</f>
        <v>3.3765768471106861</v>
      </c>
      <c r="E207" s="1">
        <f>Tool!$D$15</f>
        <v>2.0910120968580461</v>
      </c>
    </row>
    <row r="208" spans="1:5" x14ac:dyDescent="0.3">
      <c r="A208">
        <v>206</v>
      </c>
      <c r="B208" s="1">
        <f>Tool!$D$12</f>
        <v>4.4721358990952975</v>
      </c>
      <c r="C208" s="1">
        <f>Tool!$D$13</f>
        <v>4.189543170689161</v>
      </c>
      <c r="D208" s="1">
        <f>Tool!$D$14</f>
        <v>3.3765768471106861</v>
      </c>
      <c r="E208" s="1">
        <f>Tool!$D$15</f>
        <v>2.0910120968580461</v>
      </c>
    </row>
    <row r="209" spans="1:5" x14ac:dyDescent="0.3">
      <c r="A209">
        <v>207</v>
      </c>
      <c r="B209" s="1">
        <f>Tool!$D$12</f>
        <v>4.4721358990952975</v>
      </c>
      <c r="C209" s="1">
        <f>Tool!$D$13</f>
        <v>4.189543170689161</v>
      </c>
      <c r="D209" s="1">
        <f>Tool!$D$14</f>
        <v>3.3765768471106861</v>
      </c>
      <c r="E209" s="1">
        <f>Tool!$D$15</f>
        <v>2.0910120968580461</v>
      </c>
    </row>
    <row r="210" spans="1:5" x14ac:dyDescent="0.3">
      <c r="A210">
        <v>208</v>
      </c>
      <c r="B210" s="1">
        <f>Tool!$D$12</f>
        <v>4.4721358990952975</v>
      </c>
      <c r="C210" s="1">
        <f>Tool!$D$13</f>
        <v>4.189543170689161</v>
      </c>
      <c r="D210" s="1">
        <f>Tool!$D$14</f>
        <v>3.3765768471106861</v>
      </c>
      <c r="E210" s="1">
        <f>Tool!$D$15</f>
        <v>2.0910120968580461</v>
      </c>
    </row>
    <row r="211" spans="1:5" x14ac:dyDescent="0.3">
      <c r="A211">
        <v>209</v>
      </c>
      <c r="B211" s="1">
        <f>Tool!$D$12</f>
        <v>4.4721358990952975</v>
      </c>
      <c r="C211" s="1">
        <f>Tool!$D$13</f>
        <v>4.189543170689161</v>
      </c>
      <c r="D211" s="1">
        <f>Tool!$D$14</f>
        <v>3.3765768471106861</v>
      </c>
      <c r="E211" s="1">
        <f>Tool!$D$15</f>
        <v>2.0910120968580461</v>
      </c>
    </row>
    <row r="212" spans="1:5" x14ac:dyDescent="0.3">
      <c r="A212">
        <v>210</v>
      </c>
      <c r="B212" s="1">
        <f>Tool!$D$12</f>
        <v>4.4721358990952975</v>
      </c>
      <c r="C212" s="1">
        <f>Tool!$D$13</f>
        <v>4.189543170689161</v>
      </c>
      <c r="D212" s="1">
        <f>Tool!$D$14</f>
        <v>3.3765768471106861</v>
      </c>
      <c r="E212" s="1">
        <f>Tool!$D$15</f>
        <v>2.0910120968580461</v>
      </c>
    </row>
    <row r="213" spans="1:5" x14ac:dyDescent="0.3">
      <c r="A213">
        <v>211</v>
      </c>
      <c r="B213" s="1">
        <f>Tool!$D$12</f>
        <v>4.4721358990952975</v>
      </c>
      <c r="C213" s="1">
        <f>Tool!$D$13</f>
        <v>4.189543170689161</v>
      </c>
      <c r="D213" s="1">
        <f>Tool!$D$14</f>
        <v>3.3765768471106861</v>
      </c>
      <c r="E213" s="1">
        <f>Tool!$D$15</f>
        <v>2.0910120968580461</v>
      </c>
    </row>
    <row r="214" spans="1:5" x14ac:dyDescent="0.3">
      <c r="A214">
        <v>212</v>
      </c>
      <c r="B214" s="1">
        <f>Tool!$D$12</f>
        <v>4.4721358990952975</v>
      </c>
      <c r="C214" s="1">
        <f>Tool!$D$13</f>
        <v>4.189543170689161</v>
      </c>
      <c r="D214" s="1">
        <f>Tool!$D$14</f>
        <v>3.3765768471106861</v>
      </c>
      <c r="E214" s="1">
        <f>Tool!$D$15</f>
        <v>2.0910120968580461</v>
      </c>
    </row>
    <row r="215" spans="1:5" x14ac:dyDescent="0.3">
      <c r="A215">
        <v>213</v>
      </c>
      <c r="B215" s="1">
        <f>Tool!$D$12</f>
        <v>4.4721358990952975</v>
      </c>
      <c r="C215" s="1">
        <f>Tool!$D$13</f>
        <v>4.189543170689161</v>
      </c>
      <c r="D215" s="1">
        <f>Tool!$D$14</f>
        <v>3.3765768471106861</v>
      </c>
      <c r="E215" s="1">
        <f>Tool!$D$15</f>
        <v>2.0910120968580461</v>
      </c>
    </row>
    <row r="216" spans="1:5" x14ac:dyDescent="0.3">
      <c r="A216">
        <v>214</v>
      </c>
      <c r="B216" s="1">
        <f>Tool!$D$12</f>
        <v>4.4721358990952975</v>
      </c>
      <c r="C216" s="1">
        <f>Tool!$D$13</f>
        <v>4.189543170689161</v>
      </c>
      <c r="D216" s="1">
        <f>Tool!$D$14</f>
        <v>3.3765768471106861</v>
      </c>
      <c r="E216" s="1">
        <f>Tool!$D$15</f>
        <v>2.0910120968580461</v>
      </c>
    </row>
    <row r="217" spans="1:5" x14ac:dyDescent="0.3">
      <c r="A217">
        <v>215</v>
      </c>
      <c r="B217" s="1">
        <f>Tool!$D$12</f>
        <v>4.4721358990952975</v>
      </c>
      <c r="C217" s="1">
        <f>Tool!$D$13</f>
        <v>4.189543170689161</v>
      </c>
      <c r="D217" s="1">
        <f>Tool!$D$14</f>
        <v>3.3765768471106861</v>
      </c>
      <c r="E217" s="1">
        <f>Tool!$D$15</f>
        <v>2.0910120968580461</v>
      </c>
    </row>
    <row r="218" spans="1:5" x14ac:dyDescent="0.3">
      <c r="A218">
        <v>216</v>
      </c>
      <c r="B218" s="1">
        <f>Tool!$D$12</f>
        <v>4.4721358990952975</v>
      </c>
      <c r="C218" s="1">
        <f>Tool!$D$13</f>
        <v>4.189543170689161</v>
      </c>
      <c r="D218" s="1">
        <f>Tool!$D$14</f>
        <v>3.3765768471106861</v>
      </c>
      <c r="E218" s="1">
        <f>Tool!$D$15</f>
        <v>2.0910120968580461</v>
      </c>
    </row>
    <row r="219" spans="1:5" x14ac:dyDescent="0.3">
      <c r="A219">
        <v>217</v>
      </c>
      <c r="B219" s="1">
        <f>Tool!$D$12</f>
        <v>4.4721358990952975</v>
      </c>
      <c r="C219" s="1">
        <f>Tool!$D$13</f>
        <v>4.189543170689161</v>
      </c>
      <c r="D219" s="1">
        <f>Tool!$D$14</f>
        <v>3.3765768471106861</v>
      </c>
      <c r="E219" s="1">
        <f>Tool!$D$15</f>
        <v>2.0910120968580461</v>
      </c>
    </row>
    <row r="220" spans="1:5" x14ac:dyDescent="0.3">
      <c r="A220">
        <v>218</v>
      </c>
      <c r="B220" s="1">
        <f>Tool!$D$12</f>
        <v>4.4721358990952975</v>
      </c>
      <c r="C220" s="1">
        <f>Tool!$D$13</f>
        <v>4.189543170689161</v>
      </c>
      <c r="D220" s="1">
        <f>Tool!$D$14</f>
        <v>3.3765768471106861</v>
      </c>
      <c r="E220" s="1">
        <f>Tool!$D$15</f>
        <v>2.0910120968580461</v>
      </c>
    </row>
    <row r="221" spans="1:5" x14ac:dyDescent="0.3">
      <c r="A221">
        <v>219</v>
      </c>
      <c r="B221" s="1">
        <f>Tool!$D$12</f>
        <v>4.4721358990952975</v>
      </c>
      <c r="C221" s="1">
        <f>Tool!$D$13</f>
        <v>4.189543170689161</v>
      </c>
      <c r="D221" s="1">
        <f>Tool!$D$14</f>
        <v>3.3765768471106861</v>
      </c>
      <c r="E221" s="1">
        <f>Tool!$D$15</f>
        <v>2.0910120968580461</v>
      </c>
    </row>
    <row r="222" spans="1:5" x14ac:dyDescent="0.3">
      <c r="A222">
        <v>220</v>
      </c>
      <c r="B222" s="1">
        <f>Tool!$D$12</f>
        <v>4.4721358990952975</v>
      </c>
      <c r="C222" s="1">
        <f>Tool!$D$13</f>
        <v>4.189543170689161</v>
      </c>
      <c r="D222" s="1">
        <f>Tool!$D$14</f>
        <v>3.3765768471106861</v>
      </c>
      <c r="E222" s="1">
        <f>Tool!$D$15</f>
        <v>2.0910120968580461</v>
      </c>
    </row>
    <row r="223" spans="1:5" x14ac:dyDescent="0.3">
      <c r="A223">
        <v>221</v>
      </c>
      <c r="B223" s="1">
        <f>Tool!$D$12</f>
        <v>4.4721358990952975</v>
      </c>
      <c r="C223" s="1">
        <f>Tool!$D$13</f>
        <v>4.189543170689161</v>
      </c>
      <c r="D223" s="1">
        <f>Tool!$D$14</f>
        <v>3.3765768471106861</v>
      </c>
      <c r="E223" s="1">
        <f>Tool!$D$15</f>
        <v>2.0910120968580461</v>
      </c>
    </row>
    <row r="224" spans="1:5" x14ac:dyDescent="0.3">
      <c r="A224">
        <v>222</v>
      </c>
      <c r="B224" s="1">
        <f>Tool!$D$12</f>
        <v>4.4721358990952975</v>
      </c>
      <c r="C224" s="1">
        <f>Tool!$D$13</f>
        <v>4.189543170689161</v>
      </c>
      <c r="D224" s="1">
        <f>Tool!$D$14</f>
        <v>3.3765768471106861</v>
      </c>
      <c r="E224" s="1">
        <f>Tool!$D$15</f>
        <v>2.0910120968580461</v>
      </c>
    </row>
    <row r="225" spans="1:5" x14ac:dyDescent="0.3">
      <c r="A225">
        <v>223</v>
      </c>
      <c r="B225" s="1">
        <f>Tool!$D$12</f>
        <v>4.4721358990952975</v>
      </c>
      <c r="C225" s="1">
        <f>Tool!$D$13</f>
        <v>4.189543170689161</v>
      </c>
      <c r="D225" s="1">
        <f>Tool!$D$14</f>
        <v>3.3765768471106861</v>
      </c>
      <c r="E225" s="1">
        <f>Tool!$D$15</f>
        <v>2.0910120968580461</v>
      </c>
    </row>
    <row r="226" spans="1:5" x14ac:dyDescent="0.3">
      <c r="A226">
        <v>224</v>
      </c>
      <c r="B226" s="1">
        <f>Tool!$D$12</f>
        <v>4.4721358990952975</v>
      </c>
      <c r="C226" s="1">
        <f>Tool!$D$13</f>
        <v>4.189543170689161</v>
      </c>
      <c r="D226" s="1">
        <f>Tool!$D$14</f>
        <v>3.3765768471106861</v>
      </c>
      <c r="E226" s="1">
        <f>Tool!$D$15</f>
        <v>2.0910120968580461</v>
      </c>
    </row>
    <row r="227" spans="1:5" x14ac:dyDescent="0.3">
      <c r="A227">
        <v>225</v>
      </c>
      <c r="B227" s="1">
        <f>Tool!$D$12</f>
        <v>4.4721358990952975</v>
      </c>
      <c r="C227" s="1">
        <f>Tool!$D$13</f>
        <v>4.189543170689161</v>
      </c>
      <c r="D227" s="1">
        <f>Tool!$D$14</f>
        <v>3.3765768471106861</v>
      </c>
      <c r="E227" s="1">
        <f>Tool!$D$15</f>
        <v>2.0910120968580461</v>
      </c>
    </row>
    <row r="228" spans="1:5" x14ac:dyDescent="0.3">
      <c r="A228">
        <v>226</v>
      </c>
      <c r="B228" s="1">
        <f>Tool!$D$12</f>
        <v>4.4721358990952975</v>
      </c>
      <c r="C228" s="1">
        <f>Tool!$D$13</f>
        <v>4.189543170689161</v>
      </c>
      <c r="D228" s="1">
        <f>Tool!$D$14</f>
        <v>3.3765768471106861</v>
      </c>
      <c r="E228" s="1">
        <f>Tool!$D$15</f>
        <v>2.0910120968580461</v>
      </c>
    </row>
    <row r="229" spans="1:5" x14ac:dyDescent="0.3">
      <c r="A229">
        <v>227</v>
      </c>
      <c r="B229" s="1">
        <f>Tool!$D$12</f>
        <v>4.4721358990952975</v>
      </c>
      <c r="C229" s="1">
        <f>Tool!$D$13</f>
        <v>4.189543170689161</v>
      </c>
      <c r="D229" s="1">
        <f>Tool!$D$14</f>
        <v>3.3765768471106861</v>
      </c>
      <c r="E229" s="1">
        <f>Tool!$D$15</f>
        <v>2.0910120968580461</v>
      </c>
    </row>
    <row r="230" spans="1:5" x14ac:dyDescent="0.3">
      <c r="A230">
        <v>228</v>
      </c>
      <c r="B230" s="1">
        <f>Tool!$D$12</f>
        <v>4.4721358990952975</v>
      </c>
      <c r="C230" s="1">
        <f>Tool!$D$13</f>
        <v>4.189543170689161</v>
      </c>
      <c r="D230" s="1">
        <f>Tool!$D$14</f>
        <v>3.3765768471106861</v>
      </c>
      <c r="E230" s="1">
        <f>Tool!$D$15</f>
        <v>2.0910120968580461</v>
      </c>
    </row>
    <row r="231" spans="1:5" x14ac:dyDescent="0.3">
      <c r="A231">
        <v>229</v>
      </c>
      <c r="B231" s="1">
        <f>Tool!$D$12</f>
        <v>4.4721358990952975</v>
      </c>
      <c r="C231" s="1">
        <f>Tool!$D$13</f>
        <v>4.189543170689161</v>
      </c>
      <c r="D231" s="1">
        <f>Tool!$D$14</f>
        <v>3.3765768471106861</v>
      </c>
      <c r="E231" s="1">
        <f>Tool!$D$15</f>
        <v>2.0910120968580461</v>
      </c>
    </row>
    <row r="232" spans="1:5" x14ac:dyDescent="0.3">
      <c r="A232">
        <v>230</v>
      </c>
      <c r="B232" s="1">
        <f>Tool!$D$12</f>
        <v>4.4721358990952975</v>
      </c>
      <c r="C232" s="1">
        <f>Tool!$D$13</f>
        <v>4.189543170689161</v>
      </c>
      <c r="D232" s="1">
        <f>Tool!$D$14</f>
        <v>3.3765768471106861</v>
      </c>
      <c r="E232" s="1">
        <f>Tool!$D$15</f>
        <v>2.0910120968580461</v>
      </c>
    </row>
    <row r="233" spans="1:5" x14ac:dyDescent="0.3">
      <c r="A233">
        <v>231</v>
      </c>
      <c r="B233" s="1">
        <f>Tool!$D$12</f>
        <v>4.4721358990952975</v>
      </c>
      <c r="C233" s="1">
        <f>Tool!$D$13</f>
        <v>4.189543170689161</v>
      </c>
      <c r="D233" s="1">
        <f>Tool!$D$14</f>
        <v>3.3765768471106861</v>
      </c>
      <c r="E233" s="1">
        <f>Tool!$D$15</f>
        <v>2.0910120968580461</v>
      </c>
    </row>
    <row r="234" spans="1:5" x14ac:dyDescent="0.3">
      <c r="A234">
        <v>232</v>
      </c>
      <c r="B234" s="1">
        <f>Tool!$D$12</f>
        <v>4.4721358990952975</v>
      </c>
      <c r="C234" s="1">
        <f>Tool!$D$13</f>
        <v>4.189543170689161</v>
      </c>
      <c r="D234" s="1">
        <f>Tool!$D$14</f>
        <v>3.3765768471106861</v>
      </c>
      <c r="E234" s="1">
        <f>Tool!$D$15</f>
        <v>2.0910120968580461</v>
      </c>
    </row>
    <row r="235" spans="1:5" x14ac:dyDescent="0.3">
      <c r="A235">
        <v>233</v>
      </c>
      <c r="B235" s="1">
        <f>Tool!$D$12</f>
        <v>4.4721358990952975</v>
      </c>
      <c r="C235" s="1">
        <f>Tool!$D$13</f>
        <v>4.189543170689161</v>
      </c>
      <c r="D235" s="1">
        <f>Tool!$D$14</f>
        <v>3.3765768471106861</v>
      </c>
      <c r="E235" s="1">
        <f>Tool!$D$15</f>
        <v>2.0910120968580461</v>
      </c>
    </row>
    <row r="236" spans="1:5" x14ac:dyDescent="0.3">
      <c r="A236">
        <v>234</v>
      </c>
      <c r="B236" s="1">
        <f>Tool!$D$12</f>
        <v>4.4721358990952975</v>
      </c>
      <c r="C236" s="1">
        <f>Tool!$D$13</f>
        <v>4.189543170689161</v>
      </c>
      <c r="D236" s="1">
        <f>Tool!$D$14</f>
        <v>3.3765768471106861</v>
      </c>
      <c r="E236" s="1">
        <f>Tool!$D$15</f>
        <v>2.0910120968580461</v>
      </c>
    </row>
    <row r="237" spans="1:5" x14ac:dyDescent="0.3">
      <c r="A237">
        <v>235</v>
      </c>
      <c r="B237" s="1">
        <f>Tool!$D$12</f>
        <v>4.4721358990952975</v>
      </c>
      <c r="C237" s="1">
        <f>Tool!$D$13</f>
        <v>4.189543170689161</v>
      </c>
      <c r="D237" s="1">
        <f>Tool!$D$14</f>
        <v>3.3765768471106861</v>
      </c>
      <c r="E237" s="1">
        <f>Tool!$D$15</f>
        <v>2.0910120968580461</v>
      </c>
    </row>
    <row r="238" spans="1:5" x14ac:dyDescent="0.3">
      <c r="A238">
        <v>236</v>
      </c>
      <c r="B238" s="1">
        <f>Tool!$D$12</f>
        <v>4.4721358990952975</v>
      </c>
      <c r="C238" s="1">
        <f>Tool!$D$13</f>
        <v>4.189543170689161</v>
      </c>
      <c r="D238" s="1">
        <f>Tool!$D$14</f>
        <v>3.3765768471106861</v>
      </c>
      <c r="E238" s="1">
        <f>Tool!$D$15</f>
        <v>2.0910120968580461</v>
      </c>
    </row>
    <row r="239" spans="1:5" x14ac:dyDescent="0.3">
      <c r="A239">
        <v>237</v>
      </c>
      <c r="B239" s="1">
        <f>Tool!$D$12</f>
        <v>4.4721358990952975</v>
      </c>
      <c r="C239" s="1">
        <f>Tool!$D$13</f>
        <v>4.189543170689161</v>
      </c>
      <c r="D239" s="1">
        <f>Tool!$D$14</f>
        <v>3.3765768471106861</v>
      </c>
      <c r="E239" s="1">
        <f>Tool!$D$15</f>
        <v>2.0910120968580461</v>
      </c>
    </row>
    <row r="240" spans="1:5" x14ac:dyDescent="0.3">
      <c r="A240">
        <v>238</v>
      </c>
      <c r="B240" s="1">
        <f>Tool!$D$12</f>
        <v>4.4721358990952975</v>
      </c>
      <c r="C240" s="1">
        <f>Tool!$D$13</f>
        <v>4.189543170689161</v>
      </c>
      <c r="D240" s="1">
        <f>Tool!$D$14</f>
        <v>3.3765768471106861</v>
      </c>
      <c r="E240" s="1">
        <f>Tool!$D$15</f>
        <v>2.0910120968580461</v>
      </c>
    </row>
    <row r="241" spans="1:5" x14ac:dyDescent="0.3">
      <c r="A241">
        <v>239</v>
      </c>
      <c r="B241" s="1">
        <f>Tool!$D$12</f>
        <v>4.4721358990952975</v>
      </c>
      <c r="C241" s="1">
        <f>Tool!$D$13</f>
        <v>4.189543170689161</v>
      </c>
      <c r="D241" s="1">
        <f>Tool!$D$14</f>
        <v>3.3765768471106861</v>
      </c>
      <c r="E241" s="1">
        <f>Tool!$D$15</f>
        <v>2.0910120968580461</v>
      </c>
    </row>
    <row r="242" spans="1:5" x14ac:dyDescent="0.3">
      <c r="A242">
        <v>240</v>
      </c>
      <c r="B242" s="1">
        <f>Tool!$D$12</f>
        <v>4.4721358990952975</v>
      </c>
      <c r="C242" s="1">
        <f>Tool!$D$13</f>
        <v>4.189543170689161</v>
      </c>
      <c r="D242" s="1">
        <f>Tool!$D$14</f>
        <v>3.3765768471106861</v>
      </c>
      <c r="E242" s="1">
        <f>Tool!$D$15</f>
        <v>2.0910120968580461</v>
      </c>
    </row>
    <row r="243" spans="1:5" x14ac:dyDescent="0.3">
      <c r="A243">
        <v>241</v>
      </c>
      <c r="B243" s="1">
        <f>Tool!$D$12</f>
        <v>4.4721358990952975</v>
      </c>
      <c r="C243" s="1">
        <f>Tool!$D$13</f>
        <v>4.189543170689161</v>
      </c>
      <c r="D243" s="1">
        <f>Tool!$D$14</f>
        <v>3.3765768471106861</v>
      </c>
      <c r="E243" s="1">
        <f>Tool!$D$15</f>
        <v>2.0910120968580461</v>
      </c>
    </row>
    <row r="244" spans="1:5" x14ac:dyDescent="0.3">
      <c r="A244">
        <v>242</v>
      </c>
      <c r="B244" s="1">
        <f>Tool!$D$12</f>
        <v>4.4721358990952975</v>
      </c>
      <c r="C244" s="1">
        <f>Tool!$D$13</f>
        <v>4.189543170689161</v>
      </c>
      <c r="D244" s="1">
        <f>Tool!$D$14</f>
        <v>3.3765768471106861</v>
      </c>
      <c r="E244" s="1">
        <f>Tool!$D$15</f>
        <v>2.0910120968580461</v>
      </c>
    </row>
    <row r="245" spans="1:5" x14ac:dyDescent="0.3">
      <c r="A245">
        <v>243</v>
      </c>
      <c r="B245" s="1">
        <f>Tool!$D$12</f>
        <v>4.4721358990952975</v>
      </c>
      <c r="C245" s="1">
        <f>Tool!$D$13</f>
        <v>4.189543170689161</v>
      </c>
      <c r="D245" s="1">
        <f>Tool!$D$14</f>
        <v>3.3765768471106861</v>
      </c>
      <c r="E245" s="1">
        <f>Tool!$D$15</f>
        <v>2.0910120968580461</v>
      </c>
    </row>
    <row r="246" spans="1:5" x14ac:dyDescent="0.3">
      <c r="A246">
        <v>244</v>
      </c>
      <c r="B246" s="1">
        <f>Tool!$D$12</f>
        <v>4.4721358990952975</v>
      </c>
      <c r="C246" s="1">
        <f>Tool!$D$13</f>
        <v>4.189543170689161</v>
      </c>
      <c r="D246" s="1">
        <f>Tool!$D$14</f>
        <v>3.3765768471106861</v>
      </c>
      <c r="E246" s="1">
        <f>Tool!$D$15</f>
        <v>2.0910120968580461</v>
      </c>
    </row>
    <row r="247" spans="1:5" x14ac:dyDescent="0.3">
      <c r="A247">
        <v>245</v>
      </c>
      <c r="B247" s="1">
        <f>Tool!$D$12</f>
        <v>4.4721358990952975</v>
      </c>
      <c r="C247" s="1">
        <f>Tool!$D$13</f>
        <v>4.189543170689161</v>
      </c>
      <c r="D247" s="1">
        <f>Tool!$D$14</f>
        <v>3.3765768471106861</v>
      </c>
      <c r="E247" s="1">
        <f>Tool!$D$15</f>
        <v>2.0910120968580461</v>
      </c>
    </row>
    <row r="248" spans="1:5" x14ac:dyDescent="0.3">
      <c r="A248">
        <v>246</v>
      </c>
      <c r="B248" s="1">
        <f>Tool!$D$12</f>
        <v>4.4721358990952975</v>
      </c>
      <c r="C248" s="1">
        <f>Tool!$D$13</f>
        <v>4.189543170689161</v>
      </c>
      <c r="D248" s="1">
        <f>Tool!$D$14</f>
        <v>3.3765768471106861</v>
      </c>
      <c r="E248" s="1">
        <f>Tool!$D$15</f>
        <v>2.0910120968580461</v>
      </c>
    </row>
    <row r="249" spans="1:5" x14ac:dyDescent="0.3">
      <c r="A249">
        <v>247</v>
      </c>
      <c r="B249" s="1">
        <f>Tool!$D$12</f>
        <v>4.4721358990952975</v>
      </c>
      <c r="C249" s="1">
        <f>Tool!$D$13</f>
        <v>4.189543170689161</v>
      </c>
      <c r="D249" s="1">
        <f>Tool!$D$14</f>
        <v>3.3765768471106861</v>
      </c>
      <c r="E249" s="1">
        <f>Tool!$D$15</f>
        <v>2.0910120968580461</v>
      </c>
    </row>
    <row r="250" spans="1:5" x14ac:dyDescent="0.3">
      <c r="A250">
        <v>248</v>
      </c>
      <c r="B250" s="1">
        <f>Tool!$D$12</f>
        <v>4.4721358990952975</v>
      </c>
      <c r="C250" s="1">
        <f>Tool!$D$13</f>
        <v>4.189543170689161</v>
      </c>
      <c r="D250" s="1">
        <f>Tool!$D$14</f>
        <v>3.3765768471106861</v>
      </c>
      <c r="E250" s="1">
        <f>Tool!$D$15</f>
        <v>2.0910120968580461</v>
      </c>
    </row>
    <row r="251" spans="1:5" x14ac:dyDescent="0.3">
      <c r="A251">
        <v>249</v>
      </c>
      <c r="B251" s="1">
        <f>Tool!$D$12</f>
        <v>4.4721358990952975</v>
      </c>
      <c r="C251" s="1">
        <f>Tool!$D$13</f>
        <v>4.189543170689161</v>
      </c>
      <c r="D251" s="1">
        <f>Tool!$D$14</f>
        <v>3.3765768471106861</v>
      </c>
      <c r="E251" s="1">
        <f>Tool!$D$15</f>
        <v>2.0910120968580461</v>
      </c>
    </row>
    <row r="252" spans="1:5" x14ac:dyDescent="0.3">
      <c r="A252">
        <v>250</v>
      </c>
      <c r="B252" s="1">
        <f>Tool!$D$12</f>
        <v>4.4721358990952975</v>
      </c>
      <c r="C252" s="1">
        <f>Tool!$D$13</f>
        <v>4.189543170689161</v>
      </c>
      <c r="D252" s="1">
        <f>Tool!$D$14</f>
        <v>3.3765768471106861</v>
      </c>
      <c r="E252" s="1">
        <f>Tool!$D$15</f>
        <v>2.0910120968580461</v>
      </c>
    </row>
    <row r="253" spans="1:5" x14ac:dyDescent="0.3">
      <c r="A253">
        <v>251</v>
      </c>
      <c r="B253" s="1">
        <f>Tool!$D$12</f>
        <v>4.4721358990952975</v>
      </c>
      <c r="C253" s="1">
        <f>Tool!$D$13</f>
        <v>4.189543170689161</v>
      </c>
      <c r="D253" s="1">
        <f>Tool!$D$14</f>
        <v>3.3765768471106861</v>
      </c>
      <c r="E253" s="1">
        <f>Tool!$D$15</f>
        <v>2.0910120968580461</v>
      </c>
    </row>
    <row r="254" spans="1:5" x14ac:dyDescent="0.3">
      <c r="A254">
        <v>252</v>
      </c>
      <c r="B254" s="1">
        <f>Tool!$D$12</f>
        <v>4.4721358990952975</v>
      </c>
      <c r="C254" s="1">
        <f>Tool!$D$13</f>
        <v>4.189543170689161</v>
      </c>
      <c r="D254" s="1">
        <f>Tool!$D$14</f>
        <v>3.3765768471106861</v>
      </c>
      <c r="E254" s="1">
        <f>Tool!$D$15</f>
        <v>2.0910120968580461</v>
      </c>
    </row>
    <row r="255" spans="1:5" x14ac:dyDescent="0.3">
      <c r="A255">
        <v>253</v>
      </c>
      <c r="B255" s="1">
        <f>Tool!$D$12</f>
        <v>4.4721358990952975</v>
      </c>
      <c r="C255" s="1">
        <f>Tool!$D$13</f>
        <v>4.189543170689161</v>
      </c>
      <c r="D255" s="1">
        <f>Tool!$D$14</f>
        <v>3.3765768471106861</v>
      </c>
      <c r="E255" s="1">
        <f>Tool!$D$15</f>
        <v>2.0910120968580461</v>
      </c>
    </row>
    <row r="256" spans="1:5" x14ac:dyDescent="0.3">
      <c r="A256">
        <v>254</v>
      </c>
      <c r="B256" s="1">
        <f>Tool!$D$12</f>
        <v>4.4721358990952975</v>
      </c>
      <c r="C256" s="1">
        <f>Tool!$D$13</f>
        <v>4.189543170689161</v>
      </c>
      <c r="D256" s="1">
        <f>Tool!$D$14</f>
        <v>3.3765768471106861</v>
      </c>
      <c r="E256" s="1">
        <f>Tool!$D$15</f>
        <v>2.0910120968580461</v>
      </c>
    </row>
    <row r="257" spans="1:5" x14ac:dyDescent="0.3">
      <c r="A257">
        <v>255</v>
      </c>
      <c r="B257" s="1">
        <f>Tool!$D$12</f>
        <v>4.4721358990952975</v>
      </c>
      <c r="C257" s="1">
        <f>Tool!$D$13</f>
        <v>4.189543170689161</v>
      </c>
      <c r="D257" s="1">
        <f>Tool!$D$14</f>
        <v>3.3765768471106861</v>
      </c>
      <c r="E257" s="1">
        <f>Tool!$D$15</f>
        <v>2.0910120968580461</v>
      </c>
    </row>
    <row r="258" spans="1:5" x14ac:dyDescent="0.3">
      <c r="A258">
        <v>256</v>
      </c>
      <c r="B258" s="1">
        <f>Tool!$D$12</f>
        <v>4.4721358990952975</v>
      </c>
      <c r="C258" s="1">
        <f>Tool!$D$13</f>
        <v>4.189543170689161</v>
      </c>
      <c r="D258" s="1">
        <f>Tool!$D$14</f>
        <v>3.3765768471106861</v>
      </c>
      <c r="E258" s="1">
        <f>Tool!$D$15</f>
        <v>2.0910120968580461</v>
      </c>
    </row>
    <row r="259" spans="1:5" x14ac:dyDescent="0.3">
      <c r="A259">
        <v>257</v>
      </c>
      <c r="B259" s="1">
        <f>Tool!$D$12</f>
        <v>4.4721358990952975</v>
      </c>
      <c r="C259" s="1">
        <f>Tool!$D$13</f>
        <v>4.189543170689161</v>
      </c>
      <c r="D259" s="1">
        <f>Tool!$D$14</f>
        <v>3.3765768471106861</v>
      </c>
      <c r="E259" s="1">
        <f>Tool!$D$15</f>
        <v>2.0910120968580461</v>
      </c>
    </row>
    <row r="260" spans="1:5" x14ac:dyDescent="0.3">
      <c r="A260">
        <v>258</v>
      </c>
      <c r="B260" s="1">
        <f>Tool!$D$12</f>
        <v>4.4721358990952975</v>
      </c>
      <c r="C260" s="1">
        <f>Tool!$D$13</f>
        <v>4.189543170689161</v>
      </c>
      <c r="D260" s="1">
        <f>Tool!$D$14</f>
        <v>3.3765768471106861</v>
      </c>
      <c r="E260" s="1">
        <f>Tool!$D$15</f>
        <v>2.0910120968580461</v>
      </c>
    </row>
    <row r="261" spans="1:5" x14ac:dyDescent="0.3">
      <c r="A261">
        <v>259</v>
      </c>
      <c r="B261" s="1">
        <f>Tool!$D$12</f>
        <v>4.4721358990952975</v>
      </c>
      <c r="C261" s="1">
        <f>Tool!$D$13</f>
        <v>4.189543170689161</v>
      </c>
      <c r="D261" s="1">
        <f>Tool!$D$14</f>
        <v>3.3765768471106861</v>
      </c>
      <c r="E261" s="1">
        <f>Tool!$D$15</f>
        <v>2.0910120968580461</v>
      </c>
    </row>
    <row r="262" spans="1:5" x14ac:dyDescent="0.3">
      <c r="A262">
        <v>260</v>
      </c>
      <c r="B262" s="1">
        <f>Tool!$D$12</f>
        <v>4.4721358990952975</v>
      </c>
      <c r="C262" s="1">
        <f>Tool!$D$13</f>
        <v>4.189543170689161</v>
      </c>
      <c r="D262" s="1">
        <f>Tool!$D$14</f>
        <v>3.3765768471106861</v>
      </c>
      <c r="E262" s="1">
        <f>Tool!$D$15</f>
        <v>2.0910120968580461</v>
      </c>
    </row>
    <row r="263" spans="1:5" x14ac:dyDescent="0.3">
      <c r="A263">
        <v>261</v>
      </c>
      <c r="B263" s="1">
        <f>Tool!$D$12</f>
        <v>4.4721358990952975</v>
      </c>
      <c r="C263" s="1">
        <f>Tool!$D$13</f>
        <v>4.189543170689161</v>
      </c>
      <c r="D263" s="1">
        <f>Tool!$D$14</f>
        <v>3.3765768471106861</v>
      </c>
      <c r="E263" s="1">
        <f>Tool!$D$15</f>
        <v>2.0910120968580461</v>
      </c>
    </row>
    <row r="264" spans="1:5" x14ac:dyDescent="0.3">
      <c r="A264">
        <v>262</v>
      </c>
      <c r="B264" s="1">
        <f>Tool!$D$12</f>
        <v>4.4721358990952975</v>
      </c>
      <c r="C264" s="1">
        <f>Tool!$D$13</f>
        <v>4.189543170689161</v>
      </c>
      <c r="D264" s="1">
        <f>Tool!$D$14</f>
        <v>3.3765768471106861</v>
      </c>
      <c r="E264" s="1">
        <f>Tool!$D$15</f>
        <v>2.0910120968580461</v>
      </c>
    </row>
    <row r="265" spans="1:5" x14ac:dyDescent="0.3">
      <c r="A265">
        <v>263</v>
      </c>
      <c r="B265" s="1">
        <f>Tool!$D$12</f>
        <v>4.4721358990952975</v>
      </c>
      <c r="C265" s="1">
        <f>Tool!$D$13</f>
        <v>4.189543170689161</v>
      </c>
      <c r="D265" s="1">
        <f>Tool!$D$14</f>
        <v>3.3765768471106861</v>
      </c>
      <c r="E265" s="1">
        <f>Tool!$D$15</f>
        <v>2.0910120968580461</v>
      </c>
    </row>
    <row r="266" spans="1:5" x14ac:dyDescent="0.3">
      <c r="A266">
        <v>264</v>
      </c>
      <c r="B266" s="1">
        <f>Tool!$D$12</f>
        <v>4.4721358990952975</v>
      </c>
      <c r="C266" s="1">
        <f>Tool!$D$13</f>
        <v>4.189543170689161</v>
      </c>
      <c r="D266" s="1">
        <f>Tool!$D$14</f>
        <v>3.3765768471106861</v>
      </c>
      <c r="E266" s="1">
        <f>Tool!$D$15</f>
        <v>2.0910120968580461</v>
      </c>
    </row>
    <row r="267" spans="1:5" x14ac:dyDescent="0.3">
      <c r="A267">
        <v>265</v>
      </c>
      <c r="B267" s="1">
        <f>Tool!$D$12</f>
        <v>4.4721358990952975</v>
      </c>
      <c r="C267" s="1">
        <f>Tool!$D$13</f>
        <v>4.189543170689161</v>
      </c>
      <c r="D267" s="1">
        <f>Tool!$D$14</f>
        <v>3.3765768471106861</v>
      </c>
      <c r="E267" s="1">
        <f>Tool!$D$15</f>
        <v>2.0910120968580461</v>
      </c>
    </row>
    <row r="268" spans="1:5" x14ac:dyDescent="0.3">
      <c r="A268">
        <v>266</v>
      </c>
      <c r="B268" s="1">
        <f>Tool!$D$12</f>
        <v>4.4721358990952975</v>
      </c>
      <c r="C268" s="1">
        <f>Tool!$D$13</f>
        <v>4.189543170689161</v>
      </c>
      <c r="D268" s="1">
        <f>Tool!$D$14</f>
        <v>3.3765768471106861</v>
      </c>
      <c r="E268" s="1">
        <f>Tool!$D$15</f>
        <v>2.0910120968580461</v>
      </c>
    </row>
    <row r="269" spans="1:5" x14ac:dyDescent="0.3">
      <c r="A269">
        <v>267</v>
      </c>
      <c r="B269" s="1">
        <f>Tool!$D$12</f>
        <v>4.4721358990952975</v>
      </c>
      <c r="C269" s="1">
        <f>Tool!$D$13</f>
        <v>4.189543170689161</v>
      </c>
      <c r="D269" s="1">
        <f>Tool!$D$14</f>
        <v>3.3765768471106861</v>
      </c>
      <c r="E269" s="1">
        <f>Tool!$D$15</f>
        <v>2.0910120968580461</v>
      </c>
    </row>
    <row r="270" spans="1:5" x14ac:dyDescent="0.3">
      <c r="A270">
        <v>268</v>
      </c>
      <c r="B270" s="1">
        <f>Tool!$D$12</f>
        <v>4.4721358990952975</v>
      </c>
      <c r="C270" s="1">
        <f>Tool!$D$13</f>
        <v>4.189543170689161</v>
      </c>
      <c r="D270" s="1">
        <f>Tool!$D$14</f>
        <v>3.3765768471106861</v>
      </c>
      <c r="E270" s="1">
        <f>Tool!$D$15</f>
        <v>2.0910120968580461</v>
      </c>
    </row>
    <row r="271" spans="1:5" x14ac:dyDescent="0.3">
      <c r="A271">
        <v>269</v>
      </c>
      <c r="B271" s="1">
        <f>Tool!$D$12</f>
        <v>4.4721358990952975</v>
      </c>
      <c r="C271" s="1">
        <f>Tool!$D$13</f>
        <v>4.189543170689161</v>
      </c>
      <c r="D271" s="1">
        <f>Tool!$D$14</f>
        <v>3.3765768471106861</v>
      </c>
      <c r="E271" s="1">
        <f>Tool!$D$15</f>
        <v>2.0910120968580461</v>
      </c>
    </row>
    <row r="272" spans="1:5" x14ac:dyDescent="0.3">
      <c r="A272">
        <v>270</v>
      </c>
      <c r="B272" s="1">
        <f>Tool!$D$12</f>
        <v>4.4721358990952975</v>
      </c>
      <c r="C272" s="1">
        <f>Tool!$D$13</f>
        <v>4.189543170689161</v>
      </c>
      <c r="D272" s="1">
        <f>Tool!$D$14</f>
        <v>3.3765768471106861</v>
      </c>
      <c r="E272" s="1">
        <f>Tool!$D$15</f>
        <v>2.0910120968580461</v>
      </c>
    </row>
    <row r="273" spans="1:5" x14ac:dyDescent="0.3">
      <c r="A273">
        <v>271</v>
      </c>
      <c r="B273" s="1">
        <f>Tool!$D$12</f>
        <v>4.4721358990952975</v>
      </c>
      <c r="C273" s="1">
        <f>Tool!$D$13</f>
        <v>4.189543170689161</v>
      </c>
      <c r="D273" s="1">
        <f>Tool!$D$14</f>
        <v>3.3765768471106861</v>
      </c>
      <c r="E273" s="1">
        <f>Tool!$D$15</f>
        <v>2.0910120968580461</v>
      </c>
    </row>
    <row r="274" spans="1:5" x14ac:dyDescent="0.3">
      <c r="A274">
        <v>272</v>
      </c>
      <c r="B274" s="1">
        <f>Tool!$D$12</f>
        <v>4.4721358990952975</v>
      </c>
      <c r="C274" s="1">
        <f>Tool!$D$13</f>
        <v>4.189543170689161</v>
      </c>
      <c r="D274" s="1">
        <f>Tool!$D$14</f>
        <v>3.3765768471106861</v>
      </c>
      <c r="E274" s="1">
        <f>Tool!$D$15</f>
        <v>2.0910120968580461</v>
      </c>
    </row>
    <row r="275" spans="1:5" x14ac:dyDescent="0.3">
      <c r="A275">
        <v>273</v>
      </c>
      <c r="B275" s="1">
        <f>Tool!$D$12</f>
        <v>4.4721358990952975</v>
      </c>
      <c r="C275" s="1">
        <f>Tool!$D$13</f>
        <v>4.189543170689161</v>
      </c>
      <c r="D275" s="1">
        <f>Tool!$D$14</f>
        <v>3.3765768471106861</v>
      </c>
      <c r="E275" s="1">
        <f>Tool!$D$15</f>
        <v>2.0910120968580461</v>
      </c>
    </row>
    <row r="276" spans="1:5" x14ac:dyDescent="0.3">
      <c r="A276">
        <v>274</v>
      </c>
      <c r="B276" s="1">
        <f>Tool!$D$12</f>
        <v>4.4721358990952975</v>
      </c>
      <c r="C276" s="1">
        <f>Tool!$D$13</f>
        <v>4.189543170689161</v>
      </c>
      <c r="D276" s="1">
        <f>Tool!$D$14</f>
        <v>3.3765768471106861</v>
      </c>
      <c r="E276" s="1">
        <f>Tool!$D$15</f>
        <v>2.0910120968580461</v>
      </c>
    </row>
    <row r="277" spans="1:5" x14ac:dyDescent="0.3">
      <c r="A277">
        <v>275</v>
      </c>
      <c r="B277" s="1">
        <f>Tool!$D$12</f>
        <v>4.4721358990952975</v>
      </c>
      <c r="C277" s="1">
        <f>Tool!$D$13</f>
        <v>4.189543170689161</v>
      </c>
      <c r="D277" s="1">
        <f>Tool!$D$14</f>
        <v>3.3765768471106861</v>
      </c>
      <c r="E277" s="1">
        <f>Tool!$D$15</f>
        <v>2.0910120968580461</v>
      </c>
    </row>
    <row r="278" spans="1:5" x14ac:dyDescent="0.3">
      <c r="A278">
        <v>276</v>
      </c>
      <c r="B278" s="1">
        <f>Tool!$D$12</f>
        <v>4.4721358990952975</v>
      </c>
      <c r="C278" s="1">
        <f>Tool!$D$13</f>
        <v>4.189543170689161</v>
      </c>
      <c r="D278" s="1">
        <f>Tool!$D$14</f>
        <v>3.3765768471106861</v>
      </c>
      <c r="E278" s="1">
        <f>Tool!$D$15</f>
        <v>2.0910120968580461</v>
      </c>
    </row>
    <row r="279" spans="1:5" x14ac:dyDescent="0.3">
      <c r="A279">
        <v>277</v>
      </c>
      <c r="B279" s="1">
        <f>Tool!$D$12</f>
        <v>4.4721358990952975</v>
      </c>
      <c r="C279" s="1">
        <f>Tool!$D$13</f>
        <v>4.189543170689161</v>
      </c>
      <c r="D279" s="1">
        <f>Tool!$D$14</f>
        <v>3.3765768471106861</v>
      </c>
      <c r="E279" s="1">
        <f>Tool!$D$15</f>
        <v>2.0910120968580461</v>
      </c>
    </row>
    <row r="280" spans="1:5" x14ac:dyDescent="0.3">
      <c r="A280">
        <v>278</v>
      </c>
      <c r="B280" s="1">
        <f>Tool!$D$12</f>
        <v>4.4721358990952975</v>
      </c>
      <c r="C280" s="1">
        <f>Tool!$D$13</f>
        <v>4.189543170689161</v>
      </c>
      <c r="D280" s="1">
        <f>Tool!$D$14</f>
        <v>3.3765768471106861</v>
      </c>
      <c r="E280" s="1">
        <f>Tool!$D$15</f>
        <v>2.0910120968580461</v>
      </c>
    </row>
    <row r="281" spans="1:5" x14ac:dyDescent="0.3">
      <c r="A281">
        <v>279</v>
      </c>
      <c r="B281" s="1">
        <f>Tool!$D$12</f>
        <v>4.4721358990952975</v>
      </c>
      <c r="C281" s="1">
        <f>Tool!$D$13</f>
        <v>4.189543170689161</v>
      </c>
      <c r="D281" s="1">
        <f>Tool!$D$14</f>
        <v>3.3765768471106861</v>
      </c>
      <c r="E281" s="1">
        <f>Tool!$D$15</f>
        <v>2.0910120968580461</v>
      </c>
    </row>
    <row r="282" spans="1:5" x14ac:dyDescent="0.3">
      <c r="A282">
        <v>280</v>
      </c>
      <c r="B282" s="1">
        <f>Tool!$D$12</f>
        <v>4.4721358990952975</v>
      </c>
      <c r="C282" s="1">
        <f>Tool!$D$13</f>
        <v>4.189543170689161</v>
      </c>
      <c r="D282" s="1">
        <f>Tool!$D$14</f>
        <v>3.3765768471106861</v>
      </c>
      <c r="E282" s="1">
        <f>Tool!$D$15</f>
        <v>2.0910120968580461</v>
      </c>
    </row>
    <row r="283" spans="1:5" x14ac:dyDescent="0.3">
      <c r="A283">
        <v>281</v>
      </c>
      <c r="B283" s="1">
        <f>Tool!$D$12</f>
        <v>4.4721358990952975</v>
      </c>
      <c r="C283" s="1">
        <f>Tool!$D$13</f>
        <v>4.189543170689161</v>
      </c>
      <c r="D283" s="1">
        <f>Tool!$D$14</f>
        <v>3.3765768471106861</v>
      </c>
      <c r="E283" s="1">
        <f>Tool!$D$15</f>
        <v>2.0910120968580461</v>
      </c>
    </row>
    <row r="284" spans="1:5" x14ac:dyDescent="0.3">
      <c r="A284">
        <v>282</v>
      </c>
      <c r="B284" s="1">
        <f>Tool!$D$12</f>
        <v>4.4721358990952975</v>
      </c>
      <c r="C284" s="1">
        <f>Tool!$D$13</f>
        <v>4.189543170689161</v>
      </c>
      <c r="D284" s="1">
        <f>Tool!$D$14</f>
        <v>3.3765768471106861</v>
      </c>
      <c r="E284" s="1">
        <f>Tool!$D$15</f>
        <v>2.0910120968580461</v>
      </c>
    </row>
    <row r="285" spans="1:5" x14ac:dyDescent="0.3">
      <c r="A285">
        <v>283</v>
      </c>
      <c r="B285" s="1">
        <f>Tool!$D$12</f>
        <v>4.4721358990952975</v>
      </c>
      <c r="C285" s="1">
        <f>Tool!$D$13</f>
        <v>4.189543170689161</v>
      </c>
      <c r="D285" s="1">
        <f>Tool!$D$14</f>
        <v>3.3765768471106861</v>
      </c>
      <c r="E285" s="1">
        <f>Tool!$D$15</f>
        <v>2.0910120968580461</v>
      </c>
    </row>
    <row r="286" spans="1:5" x14ac:dyDescent="0.3">
      <c r="A286">
        <v>284</v>
      </c>
      <c r="B286" s="1">
        <f>Tool!$D$12</f>
        <v>4.4721358990952975</v>
      </c>
      <c r="C286" s="1">
        <f>Tool!$D$13</f>
        <v>4.189543170689161</v>
      </c>
      <c r="D286" s="1">
        <f>Tool!$D$14</f>
        <v>3.3765768471106861</v>
      </c>
      <c r="E286" s="1">
        <f>Tool!$D$15</f>
        <v>2.0910120968580461</v>
      </c>
    </row>
    <row r="287" spans="1:5" x14ac:dyDescent="0.3">
      <c r="A287">
        <v>285</v>
      </c>
      <c r="B287" s="1">
        <f>Tool!$D$12</f>
        <v>4.4721358990952975</v>
      </c>
      <c r="C287" s="1">
        <f>Tool!$D$13</f>
        <v>4.189543170689161</v>
      </c>
      <c r="D287" s="1">
        <f>Tool!$D$14</f>
        <v>3.3765768471106861</v>
      </c>
      <c r="E287" s="1">
        <f>Tool!$D$15</f>
        <v>2.0910120968580461</v>
      </c>
    </row>
    <row r="288" spans="1:5" x14ac:dyDescent="0.3">
      <c r="A288">
        <v>286</v>
      </c>
      <c r="B288" s="1">
        <f>Tool!$D$12</f>
        <v>4.4721358990952975</v>
      </c>
      <c r="C288" s="1">
        <f>Tool!$D$13</f>
        <v>4.189543170689161</v>
      </c>
      <c r="D288" s="1">
        <f>Tool!$D$14</f>
        <v>3.3765768471106861</v>
      </c>
      <c r="E288" s="1">
        <f>Tool!$D$15</f>
        <v>2.0910120968580461</v>
      </c>
    </row>
    <row r="289" spans="1:5" x14ac:dyDescent="0.3">
      <c r="A289">
        <v>287</v>
      </c>
      <c r="B289" s="1">
        <f>Tool!$D$12</f>
        <v>4.4721358990952975</v>
      </c>
      <c r="C289" s="1">
        <f>Tool!$D$13</f>
        <v>4.189543170689161</v>
      </c>
      <c r="D289" s="1">
        <f>Tool!$D$14</f>
        <v>3.3765768471106861</v>
      </c>
      <c r="E289" s="1">
        <f>Tool!$D$15</f>
        <v>2.0910120968580461</v>
      </c>
    </row>
    <row r="290" spans="1:5" x14ac:dyDescent="0.3">
      <c r="A290">
        <v>288</v>
      </c>
      <c r="B290" s="1">
        <f>Tool!$D$12</f>
        <v>4.4721358990952975</v>
      </c>
      <c r="C290" s="1">
        <f>Tool!$D$13</f>
        <v>4.189543170689161</v>
      </c>
      <c r="D290" s="1">
        <f>Tool!$D$14</f>
        <v>3.3765768471106861</v>
      </c>
      <c r="E290" s="1">
        <f>Tool!$D$15</f>
        <v>2.0910120968580461</v>
      </c>
    </row>
    <row r="291" spans="1:5" x14ac:dyDescent="0.3">
      <c r="A291">
        <v>289</v>
      </c>
      <c r="B291" s="1">
        <f>Tool!$D$12</f>
        <v>4.4721358990952975</v>
      </c>
      <c r="C291" s="1">
        <f>Tool!$D$13</f>
        <v>4.189543170689161</v>
      </c>
      <c r="D291" s="1">
        <f>Tool!$D$14</f>
        <v>3.3765768471106861</v>
      </c>
      <c r="E291" s="1">
        <f>Tool!$D$15</f>
        <v>2.0910120968580461</v>
      </c>
    </row>
    <row r="292" spans="1:5" x14ac:dyDescent="0.3">
      <c r="A292">
        <v>290</v>
      </c>
      <c r="B292" s="1">
        <f>Tool!$D$12</f>
        <v>4.4721358990952975</v>
      </c>
      <c r="C292" s="1">
        <f>Tool!$D$13</f>
        <v>4.189543170689161</v>
      </c>
      <c r="D292" s="1">
        <f>Tool!$D$14</f>
        <v>3.3765768471106861</v>
      </c>
      <c r="E292" s="1">
        <f>Tool!$D$15</f>
        <v>2.0910120968580461</v>
      </c>
    </row>
    <row r="293" spans="1:5" x14ac:dyDescent="0.3">
      <c r="A293">
        <v>291</v>
      </c>
      <c r="B293" s="1">
        <f>Tool!$D$12</f>
        <v>4.4721358990952975</v>
      </c>
      <c r="C293" s="1">
        <f>Tool!$D$13</f>
        <v>4.189543170689161</v>
      </c>
      <c r="D293" s="1">
        <f>Tool!$D$14</f>
        <v>3.3765768471106861</v>
      </c>
      <c r="E293" s="1">
        <f>Tool!$D$15</f>
        <v>2.0910120968580461</v>
      </c>
    </row>
    <row r="294" spans="1:5" x14ac:dyDescent="0.3">
      <c r="A294">
        <v>292</v>
      </c>
      <c r="B294" s="1">
        <f>Tool!$D$12</f>
        <v>4.4721358990952975</v>
      </c>
      <c r="C294" s="1">
        <f>Tool!$D$13</f>
        <v>4.189543170689161</v>
      </c>
      <c r="D294" s="1">
        <f>Tool!$D$14</f>
        <v>3.3765768471106861</v>
      </c>
      <c r="E294" s="1">
        <f>Tool!$D$15</f>
        <v>2.0910120968580461</v>
      </c>
    </row>
    <row r="295" spans="1:5" x14ac:dyDescent="0.3">
      <c r="A295">
        <v>293</v>
      </c>
      <c r="B295" s="1">
        <f>Tool!$D$12</f>
        <v>4.4721358990952975</v>
      </c>
      <c r="C295" s="1">
        <f>Tool!$D$13</f>
        <v>4.189543170689161</v>
      </c>
      <c r="D295" s="1">
        <f>Tool!$D$14</f>
        <v>3.3765768471106861</v>
      </c>
      <c r="E295" s="1">
        <f>Tool!$D$15</f>
        <v>2.0910120968580461</v>
      </c>
    </row>
    <row r="296" spans="1:5" x14ac:dyDescent="0.3">
      <c r="A296">
        <v>294</v>
      </c>
      <c r="B296" s="1">
        <f>Tool!$D$12</f>
        <v>4.4721358990952975</v>
      </c>
      <c r="C296" s="1">
        <f>Tool!$D$13</f>
        <v>4.189543170689161</v>
      </c>
      <c r="D296" s="1">
        <f>Tool!$D$14</f>
        <v>3.3765768471106861</v>
      </c>
      <c r="E296" s="1">
        <f>Tool!$D$15</f>
        <v>2.0910120968580461</v>
      </c>
    </row>
    <row r="297" spans="1:5" x14ac:dyDescent="0.3">
      <c r="A297">
        <v>295</v>
      </c>
      <c r="B297" s="1">
        <f>Tool!$D$12</f>
        <v>4.4721358990952975</v>
      </c>
      <c r="C297" s="1">
        <f>Tool!$D$13</f>
        <v>4.189543170689161</v>
      </c>
      <c r="D297" s="1">
        <f>Tool!$D$14</f>
        <v>3.3765768471106861</v>
      </c>
      <c r="E297" s="1">
        <f>Tool!$D$15</f>
        <v>2.0910120968580461</v>
      </c>
    </row>
    <row r="298" spans="1:5" x14ac:dyDescent="0.3">
      <c r="A298">
        <v>296</v>
      </c>
      <c r="B298" s="1">
        <f>Tool!$D$12</f>
        <v>4.4721358990952975</v>
      </c>
      <c r="C298" s="1">
        <f>Tool!$D$13</f>
        <v>4.189543170689161</v>
      </c>
      <c r="D298" s="1">
        <f>Tool!$D$14</f>
        <v>3.3765768471106861</v>
      </c>
      <c r="E298" s="1">
        <f>Tool!$D$15</f>
        <v>2.0910120968580461</v>
      </c>
    </row>
    <row r="299" spans="1:5" x14ac:dyDescent="0.3">
      <c r="A299">
        <v>297</v>
      </c>
      <c r="B299" s="1">
        <f>Tool!$D$12</f>
        <v>4.4721358990952975</v>
      </c>
      <c r="C299" s="1">
        <f>Tool!$D$13</f>
        <v>4.189543170689161</v>
      </c>
      <c r="D299" s="1">
        <f>Tool!$D$14</f>
        <v>3.3765768471106861</v>
      </c>
      <c r="E299" s="1">
        <f>Tool!$D$15</f>
        <v>2.0910120968580461</v>
      </c>
    </row>
    <row r="300" spans="1:5" x14ac:dyDescent="0.3">
      <c r="A300">
        <v>298</v>
      </c>
      <c r="B300" s="1">
        <f>Tool!$D$12</f>
        <v>4.4721358990952975</v>
      </c>
      <c r="C300" s="1">
        <f>Tool!$D$13</f>
        <v>4.189543170689161</v>
      </c>
      <c r="D300" s="1">
        <f>Tool!$D$14</f>
        <v>3.3765768471106861</v>
      </c>
      <c r="E300" s="1">
        <f>Tool!$D$15</f>
        <v>2.0910120968580461</v>
      </c>
    </row>
    <row r="301" spans="1:5" x14ac:dyDescent="0.3">
      <c r="A301">
        <v>299</v>
      </c>
      <c r="B301" s="1">
        <f>Tool!$D$12</f>
        <v>4.4721358990952975</v>
      </c>
      <c r="C301" s="1">
        <f>Tool!$D$13</f>
        <v>4.189543170689161</v>
      </c>
      <c r="D301" s="1">
        <f>Tool!$D$14</f>
        <v>3.3765768471106861</v>
      </c>
      <c r="E301" s="1">
        <f>Tool!$D$15</f>
        <v>2.0910120968580461</v>
      </c>
    </row>
    <row r="302" spans="1:5" x14ac:dyDescent="0.3">
      <c r="A302">
        <v>300</v>
      </c>
      <c r="B302" s="1">
        <f>Tool!$D$12</f>
        <v>4.4721358990952975</v>
      </c>
      <c r="C302" s="1">
        <f>Tool!$D$13</f>
        <v>4.189543170689161</v>
      </c>
      <c r="D302" s="1">
        <f>Tool!$D$14</f>
        <v>3.3765768471106861</v>
      </c>
      <c r="E302" s="1">
        <f>Tool!$D$15</f>
        <v>2.0910120968580461</v>
      </c>
    </row>
    <row r="303" spans="1:5" x14ac:dyDescent="0.3">
      <c r="A303">
        <v>301</v>
      </c>
      <c r="B303" s="1">
        <f>Tool!$D$12</f>
        <v>4.4721358990952975</v>
      </c>
      <c r="C303" s="1">
        <f>Tool!$D$13</f>
        <v>4.189543170689161</v>
      </c>
      <c r="D303" s="1">
        <f>Tool!$D$14</f>
        <v>3.3765768471106861</v>
      </c>
      <c r="E303" s="1">
        <f>Tool!$D$15</f>
        <v>2.0910120968580461</v>
      </c>
    </row>
    <row r="304" spans="1:5" x14ac:dyDescent="0.3">
      <c r="A304">
        <v>302</v>
      </c>
      <c r="B304" s="1">
        <f>Tool!$D$12</f>
        <v>4.4721358990952975</v>
      </c>
      <c r="C304" s="1">
        <f>Tool!$D$13</f>
        <v>4.189543170689161</v>
      </c>
      <c r="D304" s="1">
        <f>Tool!$D$14</f>
        <v>3.3765768471106861</v>
      </c>
      <c r="E304" s="1">
        <f>Tool!$D$15</f>
        <v>2.0910120968580461</v>
      </c>
    </row>
    <row r="305" spans="1:5" x14ac:dyDescent="0.3">
      <c r="A305">
        <v>303</v>
      </c>
      <c r="B305" s="1">
        <f>Tool!$D$12</f>
        <v>4.4721358990952975</v>
      </c>
      <c r="C305" s="1">
        <f>Tool!$D$13</f>
        <v>4.189543170689161</v>
      </c>
      <c r="D305" s="1">
        <f>Tool!$D$14</f>
        <v>3.3765768471106861</v>
      </c>
      <c r="E305" s="1">
        <f>Tool!$D$15</f>
        <v>2.0910120968580461</v>
      </c>
    </row>
    <row r="306" spans="1:5" x14ac:dyDescent="0.3">
      <c r="A306">
        <v>304</v>
      </c>
      <c r="B306" s="1">
        <f>Tool!$D$12</f>
        <v>4.4721358990952975</v>
      </c>
      <c r="C306" s="1">
        <f>Tool!$D$13</f>
        <v>4.189543170689161</v>
      </c>
      <c r="D306" s="1">
        <f>Tool!$D$14</f>
        <v>3.3765768471106861</v>
      </c>
      <c r="E306" s="1">
        <f>Tool!$D$15</f>
        <v>2.0910120968580461</v>
      </c>
    </row>
    <row r="307" spans="1:5" x14ac:dyDescent="0.3">
      <c r="A307">
        <v>305</v>
      </c>
      <c r="B307" s="1">
        <f>Tool!$D$12</f>
        <v>4.4721358990952975</v>
      </c>
      <c r="C307" s="1">
        <f>Tool!$D$13</f>
        <v>4.189543170689161</v>
      </c>
      <c r="D307" s="1">
        <f>Tool!$D$14</f>
        <v>3.3765768471106861</v>
      </c>
      <c r="E307" s="1">
        <f>Tool!$D$15</f>
        <v>2.0910120968580461</v>
      </c>
    </row>
    <row r="308" spans="1:5" x14ac:dyDescent="0.3">
      <c r="A308">
        <v>306</v>
      </c>
      <c r="B308" s="1">
        <f>Tool!$D$12</f>
        <v>4.4721358990952975</v>
      </c>
      <c r="C308" s="1">
        <f>Tool!$D$13</f>
        <v>4.189543170689161</v>
      </c>
      <c r="D308" s="1">
        <f>Tool!$D$14</f>
        <v>3.3765768471106861</v>
      </c>
      <c r="E308" s="1">
        <f>Tool!$D$15</f>
        <v>2.0910120968580461</v>
      </c>
    </row>
    <row r="309" spans="1:5" x14ac:dyDescent="0.3">
      <c r="A309">
        <v>307</v>
      </c>
      <c r="B309" s="1">
        <f>Tool!$D$12</f>
        <v>4.4721358990952975</v>
      </c>
      <c r="C309" s="1">
        <f>Tool!$D$13</f>
        <v>4.189543170689161</v>
      </c>
      <c r="D309" s="1">
        <f>Tool!$D$14</f>
        <v>3.3765768471106861</v>
      </c>
      <c r="E309" s="1">
        <f>Tool!$D$15</f>
        <v>2.0910120968580461</v>
      </c>
    </row>
    <row r="310" spans="1:5" x14ac:dyDescent="0.3">
      <c r="A310">
        <v>308</v>
      </c>
      <c r="B310" s="1">
        <f>Tool!$D$12</f>
        <v>4.4721358990952975</v>
      </c>
      <c r="C310" s="1">
        <f>Tool!$D$13</f>
        <v>4.189543170689161</v>
      </c>
      <c r="D310" s="1">
        <f>Tool!$D$14</f>
        <v>3.3765768471106861</v>
      </c>
      <c r="E310" s="1">
        <f>Tool!$D$15</f>
        <v>2.0910120968580461</v>
      </c>
    </row>
    <row r="311" spans="1:5" x14ac:dyDescent="0.3">
      <c r="A311">
        <v>309</v>
      </c>
      <c r="B311" s="1">
        <f>Tool!$D$12</f>
        <v>4.4721358990952975</v>
      </c>
      <c r="C311" s="1">
        <f>Tool!$D$13</f>
        <v>4.189543170689161</v>
      </c>
      <c r="D311" s="1">
        <f>Tool!$D$14</f>
        <v>3.3765768471106861</v>
      </c>
      <c r="E311" s="1">
        <f>Tool!$D$15</f>
        <v>2.0910120968580461</v>
      </c>
    </row>
    <row r="312" spans="1:5" x14ac:dyDescent="0.3">
      <c r="A312">
        <v>310</v>
      </c>
      <c r="B312" s="1">
        <f>Tool!$D$12</f>
        <v>4.4721358990952975</v>
      </c>
      <c r="C312" s="1">
        <f>Tool!$D$13</f>
        <v>4.189543170689161</v>
      </c>
      <c r="D312" s="1">
        <f>Tool!$D$14</f>
        <v>3.3765768471106861</v>
      </c>
      <c r="E312" s="1">
        <f>Tool!$D$15</f>
        <v>2.0910120968580461</v>
      </c>
    </row>
    <row r="313" spans="1:5" x14ac:dyDescent="0.3">
      <c r="A313">
        <v>311</v>
      </c>
      <c r="B313" s="1">
        <f>Tool!$D$12</f>
        <v>4.4721358990952975</v>
      </c>
      <c r="C313" s="1">
        <f>Tool!$D$13</f>
        <v>4.189543170689161</v>
      </c>
      <c r="D313" s="1">
        <f>Tool!$D$14</f>
        <v>3.3765768471106861</v>
      </c>
      <c r="E313" s="1">
        <f>Tool!$D$15</f>
        <v>2.0910120968580461</v>
      </c>
    </row>
    <row r="314" spans="1:5" x14ac:dyDescent="0.3">
      <c r="A314">
        <v>312</v>
      </c>
      <c r="B314" s="1">
        <f>Tool!$D$12</f>
        <v>4.4721358990952975</v>
      </c>
      <c r="C314" s="1">
        <f>Tool!$D$13</f>
        <v>4.189543170689161</v>
      </c>
      <c r="D314" s="1">
        <f>Tool!$D$14</f>
        <v>3.3765768471106861</v>
      </c>
      <c r="E314" s="1">
        <f>Tool!$D$15</f>
        <v>2.0910120968580461</v>
      </c>
    </row>
    <row r="315" spans="1:5" x14ac:dyDescent="0.3">
      <c r="A315">
        <v>313</v>
      </c>
      <c r="B315" s="1">
        <f>Tool!$D$12</f>
        <v>4.4721358990952975</v>
      </c>
      <c r="C315" s="1">
        <f>Tool!$D$13</f>
        <v>4.189543170689161</v>
      </c>
      <c r="D315" s="1">
        <f>Tool!$D$14</f>
        <v>3.3765768471106861</v>
      </c>
      <c r="E315" s="1">
        <f>Tool!$D$15</f>
        <v>2.0910120968580461</v>
      </c>
    </row>
    <row r="316" spans="1:5" x14ac:dyDescent="0.3">
      <c r="A316">
        <v>314</v>
      </c>
      <c r="B316" s="1">
        <f>Tool!$D$12</f>
        <v>4.4721358990952975</v>
      </c>
      <c r="C316" s="1">
        <f>Tool!$D$13</f>
        <v>4.189543170689161</v>
      </c>
      <c r="D316" s="1">
        <f>Tool!$D$14</f>
        <v>3.3765768471106861</v>
      </c>
      <c r="E316" s="1">
        <f>Tool!$D$15</f>
        <v>2.0910120968580461</v>
      </c>
    </row>
    <row r="317" spans="1:5" x14ac:dyDescent="0.3">
      <c r="A317">
        <v>315</v>
      </c>
      <c r="B317" s="1">
        <f>Tool!$D$12</f>
        <v>4.4721358990952975</v>
      </c>
      <c r="C317" s="1">
        <f>Tool!$D$13</f>
        <v>4.189543170689161</v>
      </c>
      <c r="D317" s="1">
        <f>Tool!$D$14</f>
        <v>3.3765768471106861</v>
      </c>
      <c r="E317" s="1">
        <f>Tool!$D$15</f>
        <v>2.0910120968580461</v>
      </c>
    </row>
    <row r="318" spans="1:5" x14ac:dyDescent="0.3">
      <c r="A318">
        <v>316</v>
      </c>
      <c r="B318" s="1">
        <f>Tool!$D$12</f>
        <v>4.4721358990952975</v>
      </c>
      <c r="C318" s="1">
        <f>Tool!$D$13</f>
        <v>4.189543170689161</v>
      </c>
      <c r="D318" s="1">
        <f>Tool!$D$14</f>
        <v>3.3765768471106861</v>
      </c>
      <c r="E318" s="1">
        <f>Tool!$D$15</f>
        <v>2.0910120968580461</v>
      </c>
    </row>
    <row r="319" spans="1:5" x14ac:dyDescent="0.3">
      <c r="A319">
        <v>317</v>
      </c>
      <c r="B319" s="1">
        <f>Tool!$D$12</f>
        <v>4.4721358990952975</v>
      </c>
      <c r="C319" s="1">
        <f>Tool!$D$13</f>
        <v>4.189543170689161</v>
      </c>
      <c r="D319" s="1">
        <f>Tool!$D$14</f>
        <v>3.3765768471106861</v>
      </c>
      <c r="E319" s="1">
        <f>Tool!$D$15</f>
        <v>2.0910120968580461</v>
      </c>
    </row>
    <row r="320" spans="1:5" x14ac:dyDescent="0.3">
      <c r="A320">
        <v>318</v>
      </c>
      <c r="B320" s="1">
        <f>Tool!$D$12</f>
        <v>4.4721358990952975</v>
      </c>
      <c r="C320" s="1">
        <f>Tool!$D$13</f>
        <v>4.189543170689161</v>
      </c>
      <c r="D320" s="1">
        <f>Tool!$D$14</f>
        <v>3.3765768471106861</v>
      </c>
      <c r="E320" s="1">
        <f>Tool!$D$15</f>
        <v>2.0910120968580461</v>
      </c>
    </row>
    <row r="321" spans="1:5" x14ac:dyDescent="0.3">
      <c r="A321">
        <v>319</v>
      </c>
      <c r="B321" s="1">
        <f>Tool!$D$12</f>
        <v>4.4721358990952975</v>
      </c>
      <c r="C321" s="1">
        <f>Tool!$D$13</f>
        <v>4.189543170689161</v>
      </c>
      <c r="D321" s="1">
        <f>Tool!$D$14</f>
        <v>3.3765768471106861</v>
      </c>
      <c r="E321" s="1">
        <f>Tool!$D$15</f>
        <v>2.0910120968580461</v>
      </c>
    </row>
    <row r="322" spans="1:5" x14ac:dyDescent="0.3">
      <c r="A322">
        <v>320</v>
      </c>
      <c r="B322" s="1">
        <f>Tool!$D$12</f>
        <v>4.4721358990952975</v>
      </c>
      <c r="C322" s="1">
        <f>Tool!$D$13</f>
        <v>4.189543170689161</v>
      </c>
      <c r="D322" s="1">
        <f>Tool!$D$14</f>
        <v>3.3765768471106861</v>
      </c>
      <c r="E322" s="1">
        <f>Tool!$D$15</f>
        <v>2.0910120968580461</v>
      </c>
    </row>
    <row r="323" spans="1:5" x14ac:dyDescent="0.3">
      <c r="A323">
        <v>321</v>
      </c>
      <c r="B323" s="1">
        <f>Tool!$D$12</f>
        <v>4.4721358990952975</v>
      </c>
      <c r="C323" s="1">
        <f>Tool!$D$13</f>
        <v>4.189543170689161</v>
      </c>
      <c r="D323" s="1">
        <f>Tool!$D$14</f>
        <v>3.3765768471106861</v>
      </c>
      <c r="E323" s="1">
        <f>Tool!$D$15</f>
        <v>2.0910120968580461</v>
      </c>
    </row>
    <row r="324" spans="1:5" x14ac:dyDescent="0.3">
      <c r="A324">
        <v>322</v>
      </c>
      <c r="B324" s="1">
        <f>Tool!$D$12</f>
        <v>4.4721358990952975</v>
      </c>
      <c r="C324" s="1">
        <f>Tool!$D$13</f>
        <v>4.189543170689161</v>
      </c>
      <c r="D324" s="1">
        <f>Tool!$D$14</f>
        <v>3.3765768471106861</v>
      </c>
      <c r="E324" s="1">
        <f>Tool!$D$15</f>
        <v>2.0910120968580461</v>
      </c>
    </row>
    <row r="325" spans="1:5" x14ac:dyDescent="0.3">
      <c r="A325">
        <v>323</v>
      </c>
      <c r="B325" s="1">
        <f>Tool!$D$12</f>
        <v>4.4721358990952975</v>
      </c>
      <c r="C325" s="1">
        <f>Tool!$D$13</f>
        <v>4.189543170689161</v>
      </c>
      <c r="D325" s="1">
        <f>Tool!$D$14</f>
        <v>3.3765768471106861</v>
      </c>
      <c r="E325" s="1">
        <f>Tool!$D$15</f>
        <v>2.0910120968580461</v>
      </c>
    </row>
    <row r="326" spans="1:5" x14ac:dyDescent="0.3">
      <c r="A326">
        <v>324</v>
      </c>
      <c r="B326" s="1">
        <f>Tool!$D$12</f>
        <v>4.4721358990952975</v>
      </c>
      <c r="C326" s="1">
        <f>Tool!$D$13</f>
        <v>4.189543170689161</v>
      </c>
      <c r="D326" s="1">
        <f>Tool!$D$14</f>
        <v>3.3765768471106861</v>
      </c>
      <c r="E326" s="1">
        <f>Tool!$D$15</f>
        <v>2.0910120968580461</v>
      </c>
    </row>
    <row r="327" spans="1:5" x14ac:dyDescent="0.3">
      <c r="A327">
        <v>325</v>
      </c>
      <c r="B327" s="1">
        <f>Tool!$D$12</f>
        <v>4.4721358990952975</v>
      </c>
      <c r="C327" s="1">
        <f>Tool!$D$13</f>
        <v>4.189543170689161</v>
      </c>
      <c r="D327" s="1">
        <f>Tool!$D$14</f>
        <v>3.3765768471106861</v>
      </c>
      <c r="E327" s="1">
        <f>Tool!$D$15</f>
        <v>2.0910120968580461</v>
      </c>
    </row>
    <row r="328" spans="1:5" x14ac:dyDescent="0.3">
      <c r="A328">
        <v>326</v>
      </c>
      <c r="B328" s="1">
        <f>Tool!$D$12</f>
        <v>4.4721358990952975</v>
      </c>
      <c r="C328" s="1">
        <f>Tool!$D$13</f>
        <v>4.189543170689161</v>
      </c>
      <c r="D328" s="1">
        <f>Tool!$D$14</f>
        <v>3.3765768471106861</v>
      </c>
      <c r="E328" s="1">
        <f>Tool!$D$15</f>
        <v>2.0910120968580461</v>
      </c>
    </row>
    <row r="329" spans="1:5" x14ac:dyDescent="0.3">
      <c r="A329">
        <v>327</v>
      </c>
      <c r="B329" s="1">
        <f>Tool!$D$12</f>
        <v>4.4721358990952975</v>
      </c>
      <c r="C329" s="1">
        <f>Tool!$D$13</f>
        <v>4.189543170689161</v>
      </c>
      <c r="D329" s="1">
        <f>Tool!$D$14</f>
        <v>3.3765768471106861</v>
      </c>
      <c r="E329" s="1">
        <f>Tool!$D$15</f>
        <v>2.0910120968580461</v>
      </c>
    </row>
    <row r="330" spans="1:5" x14ac:dyDescent="0.3">
      <c r="A330">
        <v>328</v>
      </c>
      <c r="B330" s="1">
        <f>Tool!$D$12</f>
        <v>4.4721358990952975</v>
      </c>
      <c r="C330" s="1">
        <f>Tool!$D$13</f>
        <v>4.189543170689161</v>
      </c>
      <c r="D330" s="1">
        <f>Tool!$D$14</f>
        <v>3.3765768471106861</v>
      </c>
      <c r="E330" s="1">
        <f>Tool!$D$15</f>
        <v>2.0910120968580461</v>
      </c>
    </row>
    <row r="331" spans="1:5" x14ac:dyDescent="0.3">
      <c r="A331">
        <v>329</v>
      </c>
      <c r="B331" s="1">
        <f>Tool!$D$12</f>
        <v>4.4721358990952975</v>
      </c>
      <c r="C331" s="1">
        <f>Tool!$D$13</f>
        <v>4.189543170689161</v>
      </c>
      <c r="D331" s="1">
        <f>Tool!$D$14</f>
        <v>3.3765768471106861</v>
      </c>
      <c r="E331" s="1">
        <f>Tool!$D$15</f>
        <v>2.0910120968580461</v>
      </c>
    </row>
    <row r="332" spans="1:5" x14ac:dyDescent="0.3">
      <c r="A332">
        <v>330</v>
      </c>
      <c r="B332" s="1">
        <f>Tool!$D$12</f>
        <v>4.4721358990952975</v>
      </c>
      <c r="C332" s="1">
        <f>Tool!$D$13</f>
        <v>4.189543170689161</v>
      </c>
      <c r="D332" s="1">
        <f>Tool!$D$14</f>
        <v>3.3765768471106861</v>
      </c>
      <c r="E332" s="1">
        <f>Tool!$D$15</f>
        <v>2.0910120968580461</v>
      </c>
    </row>
    <row r="333" spans="1:5" x14ac:dyDescent="0.3">
      <c r="A333">
        <v>331</v>
      </c>
      <c r="B333" s="1">
        <f>Tool!$D$12</f>
        <v>4.4721358990952975</v>
      </c>
      <c r="C333" s="1">
        <f>Tool!$D$13</f>
        <v>4.189543170689161</v>
      </c>
      <c r="D333" s="1">
        <f>Tool!$D$14</f>
        <v>3.3765768471106861</v>
      </c>
      <c r="E333" s="1">
        <f>Tool!$D$15</f>
        <v>2.0910120968580461</v>
      </c>
    </row>
    <row r="334" spans="1:5" x14ac:dyDescent="0.3">
      <c r="A334">
        <v>332</v>
      </c>
      <c r="B334" s="1">
        <f>Tool!$D$12</f>
        <v>4.4721358990952975</v>
      </c>
      <c r="C334" s="1">
        <f>Tool!$D$13</f>
        <v>4.189543170689161</v>
      </c>
      <c r="D334" s="1">
        <f>Tool!$D$14</f>
        <v>3.3765768471106861</v>
      </c>
      <c r="E334" s="1">
        <f>Tool!$D$15</f>
        <v>2.0910120968580461</v>
      </c>
    </row>
    <row r="335" spans="1:5" x14ac:dyDescent="0.3">
      <c r="A335">
        <v>333</v>
      </c>
      <c r="B335" s="1">
        <f>Tool!$D$12</f>
        <v>4.4721358990952975</v>
      </c>
      <c r="C335" s="1">
        <f>Tool!$D$13</f>
        <v>4.189543170689161</v>
      </c>
      <c r="D335" s="1">
        <f>Tool!$D$14</f>
        <v>3.3765768471106861</v>
      </c>
      <c r="E335" s="1">
        <f>Tool!$D$15</f>
        <v>2.0910120968580461</v>
      </c>
    </row>
    <row r="336" spans="1:5" x14ac:dyDescent="0.3">
      <c r="A336">
        <v>334</v>
      </c>
      <c r="B336" s="1">
        <f>Tool!$D$12</f>
        <v>4.4721358990952975</v>
      </c>
      <c r="C336" s="1">
        <f>Tool!$D$13</f>
        <v>4.189543170689161</v>
      </c>
      <c r="D336" s="1">
        <f>Tool!$D$14</f>
        <v>3.3765768471106861</v>
      </c>
      <c r="E336" s="1">
        <f>Tool!$D$15</f>
        <v>2.0910120968580461</v>
      </c>
    </row>
    <row r="337" spans="1:5" x14ac:dyDescent="0.3">
      <c r="A337">
        <v>335</v>
      </c>
      <c r="B337" s="1">
        <f>Tool!$D$12</f>
        <v>4.4721358990952975</v>
      </c>
      <c r="C337" s="1">
        <f>Tool!$D$13</f>
        <v>4.189543170689161</v>
      </c>
      <c r="D337" s="1">
        <f>Tool!$D$14</f>
        <v>3.3765768471106861</v>
      </c>
      <c r="E337" s="1">
        <f>Tool!$D$15</f>
        <v>2.0910120968580461</v>
      </c>
    </row>
    <row r="338" spans="1:5" x14ac:dyDescent="0.3">
      <c r="A338">
        <v>336</v>
      </c>
      <c r="B338" s="1">
        <f>Tool!$D$12</f>
        <v>4.4721358990952975</v>
      </c>
      <c r="C338" s="1">
        <f>Tool!$D$13</f>
        <v>4.189543170689161</v>
      </c>
      <c r="D338" s="1">
        <f>Tool!$D$14</f>
        <v>3.3765768471106861</v>
      </c>
      <c r="E338" s="1">
        <f>Tool!$D$15</f>
        <v>2.0910120968580461</v>
      </c>
    </row>
    <row r="339" spans="1:5" x14ac:dyDescent="0.3">
      <c r="A339">
        <v>337</v>
      </c>
      <c r="B339" s="1">
        <f>Tool!$D$12</f>
        <v>4.4721358990952975</v>
      </c>
      <c r="C339" s="1">
        <f>Tool!$D$13</f>
        <v>4.189543170689161</v>
      </c>
      <c r="D339" s="1">
        <f>Tool!$D$14</f>
        <v>3.3765768471106861</v>
      </c>
      <c r="E339" s="1">
        <f>Tool!$D$15</f>
        <v>2.0910120968580461</v>
      </c>
    </row>
    <row r="340" spans="1:5" x14ac:dyDescent="0.3">
      <c r="A340">
        <v>338</v>
      </c>
      <c r="B340" s="1">
        <f>Tool!$D$12</f>
        <v>4.4721358990952975</v>
      </c>
      <c r="C340" s="1">
        <f>Tool!$D$13</f>
        <v>4.189543170689161</v>
      </c>
      <c r="D340" s="1">
        <f>Tool!$D$14</f>
        <v>3.3765768471106861</v>
      </c>
      <c r="E340" s="1">
        <f>Tool!$D$15</f>
        <v>2.0910120968580461</v>
      </c>
    </row>
    <row r="341" spans="1:5" x14ac:dyDescent="0.3">
      <c r="A341">
        <v>339</v>
      </c>
      <c r="B341" s="1">
        <f>Tool!$D$12</f>
        <v>4.4721358990952975</v>
      </c>
      <c r="C341" s="1">
        <f>Tool!$D$13</f>
        <v>4.189543170689161</v>
      </c>
      <c r="D341" s="1">
        <f>Tool!$D$14</f>
        <v>3.3765768471106861</v>
      </c>
      <c r="E341" s="1">
        <f>Tool!$D$15</f>
        <v>2.0910120968580461</v>
      </c>
    </row>
    <row r="342" spans="1:5" x14ac:dyDescent="0.3">
      <c r="A342">
        <v>340</v>
      </c>
      <c r="B342" s="1">
        <f>Tool!$D$12</f>
        <v>4.4721358990952975</v>
      </c>
      <c r="C342" s="1">
        <f>Tool!$D$13</f>
        <v>4.189543170689161</v>
      </c>
      <c r="D342" s="1">
        <f>Tool!$D$14</f>
        <v>3.3765768471106861</v>
      </c>
      <c r="E342" s="1">
        <f>Tool!$D$15</f>
        <v>2.0910120968580461</v>
      </c>
    </row>
    <row r="343" spans="1:5" x14ac:dyDescent="0.3">
      <c r="A343">
        <v>341</v>
      </c>
      <c r="B343" s="1">
        <f>Tool!$D$12</f>
        <v>4.4721358990952975</v>
      </c>
      <c r="C343" s="1">
        <f>Tool!$D$13</f>
        <v>4.189543170689161</v>
      </c>
      <c r="D343" s="1">
        <f>Tool!$D$14</f>
        <v>3.3765768471106861</v>
      </c>
      <c r="E343" s="1">
        <f>Tool!$D$15</f>
        <v>2.0910120968580461</v>
      </c>
    </row>
    <row r="344" spans="1:5" x14ac:dyDescent="0.3">
      <c r="A344">
        <v>342</v>
      </c>
      <c r="B344" s="1">
        <f>Tool!$D$12</f>
        <v>4.4721358990952975</v>
      </c>
      <c r="C344" s="1">
        <f>Tool!$D$13</f>
        <v>4.189543170689161</v>
      </c>
      <c r="D344" s="1">
        <f>Tool!$D$14</f>
        <v>3.3765768471106861</v>
      </c>
      <c r="E344" s="1">
        <f>Tool!$D$15</f>
        <v>2.0910120968580461</v>
      </c>
    </row>
    <row r="345" spans="1:5" x14ac:dyDescent="0.3">
      <c r="A345">
        <v>343</v>
      </c>
      <c r="B345" s="1">
        <f>Tool!$D$12</f>
        <v>4.4721358990952975</v>
      </c>
      <c r="C345" s="1">
        <f>Tool!$D$13</f>
        <v>4.189543170689161</v>
      </c>
      <c r="D345" s="1">
        <f>Tool!$D$14</f>
        <v>3.3765768471106861</v>
      </c>
      <c r="E345" s="1">
        <f>Tool!$D$15</f>
        <v>2.0910120968580461</v>
      </c>
    </row>
    <row r="346" spans="1:5" x14ac:dyDescent="0.3">
      <c r="A346">
        <v>344</v>
      </c>
      <c r="B346" s="1">
        <f>Tool!$D$12</f>
        <v>4.4721358990952975</v>
      </c>
      <c r="C346" s="1">
        <f>Tool!$D$13</f>
        <v>4.189543170689161</v>
      </c>
      <c r="D346" s="1">
        <f>Tool!$D$14</f>
        <v>3.3765768471106861</v>
      </c>
      <c r="E346" s="1">
        <f>Tool!$D$15</f>
        <v>2.0910120968580461</v>
      </c>
    </row>
    <row r="347" spans="1:5" x14ac:dyDescent="0.3">
      <c r="A347">
        <v>345</v>
      </c>
      <c r="B347" s="1">
        <f>Tool!$D$12</f>
        <v>4.4721358990952975</v>
      </c>
      <c r="C347" s="1">
        <f>Tool!$D$13</f>
        <v>4.189543170689161</v>
      </c>
      <c r="D347" s="1">
        <f>Tool!$D$14</f>
        <v>3.3765768471106861</v>
      </c>
      <c r="E347" s="1">
        <f>Tool!$D$15</f>
        <v>2.0910120968580461</v>
      </c>
    </row>
    <row r="348" spans="1:5" x14ac:dyDescent="0.3">
      <c r="A348">
        <v>346</v>
      </c>
      <c r="B348" s="1">
        <f>Tool!$D$12</f>
        <v>4.4721358990952975</v>
      </c>
      <c r="C348" s="1">
        <f>Tool!$D$13</f>
        <v>4.189543170689161</v>
      </c>
      <c r="D348" s="1">
        <f>Tool!$D$14</f>
        <v>3.3765768471106861</v>
      </c>
      <c r="E348" s="1">
        <f>Tool!$D$15</f>
        <v>2.0910120968580461</v>
      </c>
    </row>
    <row r="349" spans="1:5" x14ac:dyDescent="0.3">
      <c r="A349">
        <v>347</v>
      </c>
      <c r="B349" s="1">
        <f>Tool!$D$12</f>
        <v>4.4721358990952975</v>
      </c>
      <c r="C349" s="1">
        <f>Tool!$D$13</f>
        <v>4.189543170689161</v>
      </c>
      <c r="D349" s="1">
        <f>Tool!$D$14</f>
        <v>3.3765768471106861</v>
      </c>
      <c r="E349" s="1">
        <f>Tool!$D$15</f>
        <v>2.0910120968580461</v>
      </c>
    </row>
    <row r="350" spans="1:5" x14ac:dyDescent="0.3">
      <c r="A350">
        <v>348</v>
      </c>
      <c r="B350" s="1">
        <f>Tool!$D$12</f>
        <v>4.4721358990952975</v>
      </c>
      <c r="C350" s="1">
        <f>Tool!$D$13</f>
        <v>4.189543170689161</v>
      </c>
      <c r="D350" s="1">
        <f>Tool!$D$14</f>
        <v>3.3765768471106861</v>
      </c>
      <c r="E350" s="1">
        <f>Tool!$D$15</f>
        <v>2.0910120968580461</v>
      </c>
    </row>
    <row r="351" spans="1:5" x14ac:dyDescent="0.3">
      <c r="A351">
        <v>349</v>
      </c>
      <c r="B351" s="1">
        <f>Tool!$D$12</f>
        <v>4.4721358990952975</v>
      </c>
      <c r="C351" s="1">
        <f>Tool!$D$13</f>
        <v>4.189543170689161</v>
      </c>
      <c r="D351" s="1">
        <f>Tool!$D$14</f>
        <v>3.3765768471106861</v>
      </c>
      <c r="E351" s="1">
        <f>Tool!$D$15</f>
        <v>2.0910120968580461</v>
      </c>
    </row>
    <row r="352" spans="1:5" x14ac:dyDescent="0.3">
      <c r="A352">
        <v>350</v>
      </c>
      <c r="B352" s="1">
        <f>Tool!$D$12</f>
        <v>4.4721358990952975</v>
      </c>
      <c r="C352" s="1">
        <f>Tool!$D$13</f>
        <v>4.189543170689161</v>
      </c>
      <c r="D352" s="1">
        <f>Tool!$D$14</f>
        <v>3.3765768471106861</v>
      </c>
      <c r="E352" s="1">
        <f>Tool!$D$15</f>
        <v>2.0910120968580461</v>
      </c>
    </row>
    <row r="353" spans="1:5" x14ac:dyDescent="0.3">
      <c r="A353">
        <v>351</v>
      </c>
      <c r="B353" s="1">
        <f>Tool!$D$12</f>
        <v>4.4721358990952975</v>
      </c>
      <c r="C353" s="1">
        <f>Tool!$D$13</f>
        <v>4.189543170689161</v>
      </c>
      <c r="D353" s="1">
        <f>Tool!$D$14</f>
        <v>3.3765768471106861</v>
      </c>
      <c r="E353" s="1">
        <f>Tool!$D$15</f>
        <v>2.0910120968580461</v>
      </c>
    </row>
    <row r="354" spans="1:5" x14ac:dyDescent="0.3">
      <c r="A354">
        <v>352</v>
      </c>
      <c r="B354" s="1">
        <f>Tool!$D$12</f>
        <v>4.4721358990952975</v>
      </c>
      <c r="C354" s="1">
        <f>Tool!$D$13</f>
        <v>4.189543170689161</v>
      </c>
      <c r="D354" s="1">
        <f>Tool!$D$14</f>
        <v>3.3765768471106861</v>
      </c>
      <c r="E354" s="1">
        <f>Tool!$D$15</f>
        <v>2.0910120968580461</v>
      </c>
    </row>
    <row r="355" spans="1:5" x14ac:dyDescent="0.3">
      <c r="A355">
        <v>353</v>
      </c>
      <c r="B355" s="1">
        <f>Tool!$D$12</f>
        <v>4.4721358990952975</v>
      </c>
      <c r="C355" s="1">
        <f>Tool!$D$13</f>
        <v>4.189543170689161</v>
      </c>
      <c r="D355" s="1">
        <f>Tool!$D$14</f>
        <v>3.3765768471106861</v>
      </c>
      <c r="E355" s="1">
        <f>Tool!$D$15</f>
        <v>2.0910120968580461</v>
      </c>
    </row>
    <row r="356" spans="1:5" x14ac:dyDescent="0.3">
      <c r="A356">
        <v>354</v>
      </c>
      <c r="B356" s="1">
        <f>Tool!$D$12</f>
        <v>4.4721358990952975</v>
      </c>
      <c r="C356" s="1">
        <f>Tool!$D$13</f>
        <v>4.189543170689161</v>
      </c>
      <c r="D356" s="1">
        <f>Tool!$D$14</f>
        <v>3.3765768471106861</v>
      </c>
      <c r="E356" s="1">
        <f>Tool!$D$15</f>
        <v>2.0910120968580461</v>
      </c>
    </row>
    <row r="357" spans="1:5" x14ac:dyDescent="0.3">
      <c r="A357">
        <v>355</v>
      </c>
      <c r="B357" s="1">
        <f>Tool!$D$12</f>
        <v>4.4721358990952975</v>
      </c>
      <c r="C357" s="1">
        <f>Tool!$D$13</f>
        <v>4.189543170689161</v>
      </c>
      <c r="D357" s="1">
        <f>Tool!$D$14</f>
        <v>3.3765768471106861</v>
      </c>
      <c r="E357" s="1">
        <f>Tool!$D$15</f>
        <v>2.0910120968580461</v>
      </c>
    </row>
    <row r="358" spans="1:5" x14ac:dyDescent="0.3">
      <c r="A358">
        <v>356</v>
      </c>
      <c r="B358" s="1">
        <f>Tool!$D$12</f>
        <v>4.4721358990952975</v>
      </c>
      <c r="C358" s="1">
        <f>Tool!$D$13</f>
        <v>4.189543170689161</v>
      </c>
      <c r="D358" s="1">
        <f>Tool!$D$14</f>
        <v>3.3765768471106861</v>
      </c>
      <c r="E358" s="1">
        <f>Tool!$D$15</f>
        <v>2.0910120968580461</v>
      </c>
    </row>
    <row r="359" spans="1:5" x14ac:dyDescent="0.3">
      <c r="A359">
        <v>357</v>
      </c>
      <c r="B359" s="1">
        <f>Tool!$D$12</f>
        <v>4.4721358990952975</v>
      </c>
      <c r="C359" s="1">
        <f>Tool!$D$13</f>
        <v>4.189543170689161</v>
      </c>
      <c r="D359" s="1">
        <f>Tool!$D$14</f>
        <v>3.3765768471106861</v>
      </c>
      <c r="E359" s="1">
        <f>Tool!$D$15</f>
        <v>2.0910120968580461</v>
      </c>
    </row>
    <row r="360" spans="1:5" x14ac:dyDescent="0.3">
      <c r="A360">
        <v>358</v>
      </c>
      <c r="B360" s="1">
        <f>Tool!$D$12</f>
        <v>4.4721358990952975</v>
      </c>
      <c r="C360" s="1">
        <f>Tool!$D$13</f>
        <v>4.189543170689161</v>
      </c>
      <c r="D360" s="1">
        <f>Tool!$D$14</f>
        <v>3.3765768471106861</v>
      </c>
      <c r="E360" s="1">
        <f>Tool!$D$15</f>
        <v>2.0910120968580461</v>
      </c>
    </row>
    <row r="361" spans="1:5" x14ac:dyDescent="0.3">
      <c r="A361">
        <v>359</v>
      </c>
      <c r="B361" s="1">
        <f>Tool!$D$12</f>
        <v>4.4721358990952975</v>
      </c>
      <c r="C361" s="1">
        <f>Tool!$D$13</f>
        <v>4.189543170689161</v>
      </c>
      <c r="D361" s="1">
        <f>Tool!$D$14</f>
        <v>3.3765768471106861</v>
      </c>
      <c r="E361" s="1">
        <f>Tool!$D$15</f>
        <v>2.0910120968580461</v>
      </c>
    </row>
    <row r="362" spans="1:5" x14ac:dyDescent="0.3">
      <c r="A362">
        <v>360</v>
      </c>
      <c r="B362" s="1">
        <f>Tool!$D$12</f>
        <v>4.4721358990952975</v>
      </c>
      <c r="C362" s="1">
        <f>Tool!$D$13</f>
        <v>4.189543170689161</v>
      </c>
      <c r="D362" s="1">
        <f>Tool!$D$14</f>
        <v>3.3765768471106861</v>
      </c>
      <c r="E362" s="1">
        <f>Tool!$D$15</f>
        <v>2.0910120968580461</v>
      </c>
    </row>
    <row r="363" spans="1:5" x14ac:dyDescent="0.3">
      <c r="A363">
        <v>361</v>
      </c>
      <c r="B363" s="1">
        <f>Tool!$D$12</f>
        <v>4.4721358990952975</v>
      </c>
      <c r="C363" s="1">
        <f>Tool!$D$13</f>
        <v>4.189543170689161</v>
      </c>
      <c r="D363" s="1">
        <f>Tool!$D$14</f>
        <v>3.3765768471106861</v>
      </c>
      <c r="E363" s="1">
        <f>Tool!$D$15</f>
        <v>2.0910120968580461</v>
      </c>
    </row>
    <row r="364" spans="1:5" x14ac:dyDescent="0.3">
      <c r="A364">
        <v>362</v>
      </c>
      <c r="B364" s="1">
        <f>Tool!$D$12</f>
        <v>4.4721358990952975</v>
      </c>
      <c r="C364" s="1">
        <f>Tool!$D$13</f>
        <v>4.189543170689161</v>
      </c>
      <c r="D364" s="1">
        <f>Tool!$D$14</f>
        <v>3.3765768471106861</v>
      </c>
      <c r="E364" s="1">
        <f>Tool!$D$15</f>
        <v>2.0910120968580461</v>
      </c>
    </row>
    <row r="365" spans="1:5" x14ac:dyDescent="0.3">
      <c r="A365">
        <v>363</v>
      </c>
      <c r="B365" s="1">
        <f>Tool!$D$12</f>
        <v>4.4721358990952975</v>
      </c>
      <c r="C365" s="1">
        <f>Tool!$D$13</f>
        <v>4.189543170689161</v>
      </c>
      <c r="D365" s="1">
        <f>Tool!$D$14</f>
        <v>3.3765768471106861</v>
      </c>
      <c r="E365" s="1">
        <f>Tool!$D$15</f>
        <v>2.0910120968580461</v>
      </c>
    </row>
    <row r="366" spans="1:5" x14ac:dyDescent="0.3">
      <c r="A366">
        <v>364</v>
      </c>
      <c r="B366" s="1">
        <f>Tool!$D$12</f>
        <v>4.4721358990952975</v>
      </c>
      <c r="C366" s="1">
        <f>Tool!$D$13</f>
        <v>4.189543170689161</v>
      </c>
      <c r="D366" s="1">
        <f>Tool!$D$14</f>
        <v>3.3765768471106861</v>
      </c>
      <c r="E366" s="1">
        <f>Tool!$D$15</f>
        <v>2.0910120968580461</v>
      </c>
    </row>
    <row r="367" spans="1:5" x14ac:dyDescent="0.3">
      <c r="A367">
        <v>365</v>
      </c>
      <c r="B367" s="1">
        <f>Tool!$D$12</f>
        <v>4.4721358990952975</v>
      </c>
      <c r="C367" s="1">
        <f>Tool!$D$13</f>
        <v>4.189543170689161</v>
      </c>
      <c r="D367" s="1">
        <f>Tool!$D$14</f>
        <v>3.3765768471106861</v>
      </c>
      <c r="E367" s="1">
        <f>Tool!$D$15</f>
        <v>2.0910120968580461</v>
      </c>
    </row>
    <row r="368" spans="1:5" x14ac:dyDescent="0.3">
      <c r="A368">
        <v>366</v>
      </c>
      <c r="B368" s="1">
        <f>Tool!$D$12</f>
        <v>4.4721358990952975</v>
      </c>
      <c r="C368" s="1">
        <f>Tool!$D$13</f>
        <v>4.189543170689161</v>
      </c>
      <c r="D368" s="1">
        <f>Tool!$D$14</f>
        <v>3.3765768471106861</v>
      </c>
      <c r="E368" s="1">
        <f>Tool!$D$15</f>
        <v>2.0910120968580461</v>
      </c>
    </row>
    <row r="369" spans="1:5" x14ac:dyDescent="0.3">
      <c r="A369">
        <v>367</v>
      </c>
      <c r="B369" s="1">
        <f>Tool!$D$12</f>
        <v>4.4721358990952975</v>
      </c>
      <c r="C369" s="1">
        <f>Tool!$D$13</f>
        <v>4.189543170689161</v>
      </c>
      <c r="D369" s="1">
        <f>Tool!$D$14</f>
        <v>3.3765768471106861</v>
      </c>
      <c r="E369" s="1">
        <f>Tool!$D$15</f>
        <v>2.0910120968580461</v>
      </c>
    </row>
    <row r="370" spans="1:5" x14ac:dyDescent="0.3">
      <c r="A370">
        <v>368</v>
      </c>
      <c r="B370" s="1">
        <f>Tool!$D$12</f>
        <v>4.4721358990952975</v>
      </c>
      <c r="C370" s="1">
        <f>Tool!$D$13</f>
        <v>4.189543170689161</v>
      </c>
      <c r="D370" s="1">
        <f>Tool!$D$14</f>
        <v>3.3765768471106861</v>
      </c>
      <c r="E370" s="1">
        <f>Tool!$D$15</f>
        <v>2.0910120968580461</v>
      </c>
    </row>
    <row r="371" spans="1:5" x14ac:dyDescent="0.3">
      <c r="A371">
        <v>369</v>
      </c>
      <c r="B371" s="1">
        <f>Tool!$D$12</f>
        <v>4.4721358990952975</v>
      </c>
      <c r="C371" s="1">
        <f>Tool!$D$13</f>
        <v>4.189543170689161</v>
      </c>
      <c r="D371" s="1">
        <f>Tool!$D$14</f>
        <v>3.3765768471106861</v>
      </c>
      <c r="E371" s="1">
        <f>Tool!$D$15</f>
        <v>2.0910120968580461</v>
      </c>
    </row>
    <row r="372" spans="1:5" x14ac:dyDescent="0.3">
      <c r="A372">
        <v>370</v>
      </c>
      <c r="B372" s="1">
        <f>Tool!$D$12</f>
        <v>4.4721358990952975</v>
      </c>
      <c r="C372" s="1">
        <f>Tool!$D$13</f>
        <v>4.189543170689161</v>
      </c>
      <c r="D372" s="1">
        <f>Tool!$D$14</f>
        <v>3.3765768471106861</v>
      </c>
      <c r="E372" s="1">
        <f>Tool!$D$15</f>
        <v>2.0910120968580461</v>
      </c>
    </row>
    <row r="373" spans="1:5" x14ac:dyDescent="0.3">
      <c r="A373">
        <v>371</v>
      </c>
      <c r="B373" s="1">
        <f>Tool!$D$12</f>
        <v>4.4721358990952975</v>
      </c>
      <c r="C373" s="1">
        <f>Tool!$D$13</f>
        <v>4.189543170689161</v>
      </c>
      <c r="D373" s="1">
        <f>Tool!$D$14</f>
        <v>3.3765768471106861</v>
      </c>
      <c r="E373" s="1">
        <f>Tool!$D$15</f>
        <v>2.0910120968580461</v>
      </c>
    </row>
    <row r="374" spans="1:5" x14ac:dyDescent="0.3">
      <c r="A374">
        <v>372</v>
      </c>
      <c r="B374" s="1">
        <f>Tool!$D$12</f>
        <v>4.4721358990952975</v>
      </c>
      <c r="C374" s="1">
        <f>Tool!$D$13</f>
        <v>4.189543170689161</v>
      </c>
      <c r="D374" s="1">
        <f>Tool!$D$14</f>
        <v>3.3765768471106861</v>
      </c>
      <c r="E374" s="1">
        <f>Tool!$D$15</f>
        <v>2.0910120968580461</v>
      </c>
    </row>
    <row r="375" spans="1:5" x14ac:dyDescent="0.3">
      <c r="A375">
        <v>373</v>
      </c>
      <c r="B375" s="1">
        <f>Tool!$D$12</f>
        <v>4.4721358990952975</v>
      </c>
      <c r="C375" s="1">
        <f>Tool!$D$13</f>
        <v>4.189543170689161</v>
      </c>
      <c r="D375" s="1">
        <f>Tool!$D$14</f>
        <v>3.3765768471106861</v>
      </c>
      <c r="E375" s="1">
        <f>Tool!$D$15</f>
        <v>2.0910120968580461</v>
      </c>
    </row>
    <row r="376" spans="1:5" x14ac:dyDescent="0.3">
      <c r="A376">
        <v>374</v>
      </c>
      <c r="B376" s="1">
        <f>Tool!$D$12</f>
        <v>4.4721358990952975</v>
      </c>
      <c r="C376" s="1">
        <f>Tool!$D$13</f>
        <v>4.189543170689161</v>
      </c>
      <c r="D376" s="1">
        <f>Tool!$D$14</f>
        <v>3.3765768471106861</v>
      </c>
      <c r="E376" s="1">
        <f>Tool!$D$15</f>
        <v>2.0910120968580461</v>
      </c>
    </row>
    <row r="377" spans="1:5" x14ac:dyDescent="0.3">
      <c r="A377">
        <v>375</v>
      </c>
      <c r="B377" s="1">
        <f>Tool!$D$12</f>
        <v>4.4721358990952975</v>
      </c>
      <c r="C377" s="1">
        <f>Tool!$D$13</f>
        <v>4.189543170689161</v>
      </c>
      <c r="D377" s="1">
        <f>Tool!$D$14</f>
        <v>3.3765768471106861</v>
      </c>
      <c r="E377" s="1">
        <f>Tool!$D$15</f>
        <v>2.0910120968580461</v>
      </c>
    </row>
    <row r="378" spans="1:5" x14ac:dyDescent="0.3">
      <c r="A378">
        <v>376</v>
      </c>
      <c r="B378" s="1">
        <f>Tool!$D$12</f>
        <v>4.4721358990952975</v>
      </c>
      <c r="C378" s="1">
        <f>Tool!$D$13</f>
        <v>4.189543170689161</v>
      </c>
      <c r="D378" s="1">
        <f>Tool!$D$14</f>
        <v>3.3765768471106861</v>
      </c>
      <c r="E378" s="1">
        <f>Tool!$D$15</f>
        <v>2.0910120968580461</v>
      </c>
    </row>
    <row r="379" spans="1:5" x14ac:dyDescent="0.3">
      <c r="A379">
        <v>377</v>
      </c>
      <c r="B379" s="1">
        <f>Tool!$D$12</f>
        <v>4.4721358990952975</v>
      </c>
      <c r="C379" s="1">
        <f>Tool!$D$13</f>
        <v>4.189543170689161</v>
      </c>
      <c r="D379" s="1">
        <f>Tool!$D$14</f>
        <v>3.3765768471106861</v>
      </c>
      <c r="E379" s="1">
        <f>Tool!$D$15</f>
        <v>2.0910120968580461</v>
      </c>
    </row>
    <row r="380" spans="1:5" x14ac:dyDescent="0.3">
      <c r="A380">
        <v>378</v>
      </c>
      <c r="B380" s="1">
        <f>Tool!$D$12</f>
        <v>4.4721358990952975</v>
      </c>
      <c r="C380" s="1">
        <f>Tool!$D$13</f>
        <v>4.189543170689161</v>
      </c>
      <c r="D380" s="1">
        <f>Tool!$D$14</f>
        <v>3.3765768471106861</v>
      </c>
      <c r="E380" s="1">
        <f>Tool!$D$15</f>
        <v>2.0910120968580461</v>
      </c>
    </row>
    <row r="381" spans="1:5" x14ac:dyDescent="0.3">
      <c r="A381">
        <v>379</v>
      </c>
      <c r="B381" s="1">
        <f>Tool!$D$12</f>
        <v>4.4721358990952975</v>
      </c>
      <c r="C381" s="1">
        <f>Tool!$D$13</f>
        <v>4.189543170689161</v>
      </c>
      <c r="D381" s="1">
        <f>Tool!$D$14</f>
        <v>3.3765768471106861</v>
      </c>
      <c r="E381" s="1">
        <f>Tool!$D$15</f>
        <v>2.0910120968580461</v>
      </c>
    </row>
    <row r="382" spans="1:5" x14ac:dyDescent="0.3">
      <c r="A382">
        <v>380</v>
      </c>
      <c r="B382" s="1">
        <f>Tool!$D$12</f>
        <v>4.4721358990952975</v>
      </c>
      <c r="C382" s="1">
        <f>Tool!$D$13</f>
        <v>4.189543170689161</v>
      </c>
      <c r="D382" s="1">
        <f>Tool!$D$14</f>
        <v>3.3765768471106861</v>
      </c>
      <c r="E382" s="1">
        <f>Tool!$D$15</f>
        <v>2.0910120968580461</v>
      </c>
    </row>
    <row r="383" spans="1:5" x14ac:dyDescent="0.3">
      <c r="A383">
        <v>381</v>
      </c>
      <c r="B383" s="1">
        <f>Tool!$D$12</f>
        <v>4.4721358990952975</v>
      </c>
      <c r="C383" s="1">
        <f>Tool!$D$13</f>
        <v>4.189543170689161</v>
      </c>
      <c r="D383" s="1">
        <f>Tool!$D$14</f>
        <v>3.3765768471106861</v>
      </c>
      <c r="E383" s="1">
        <f>Tool!$D$15</f>
        <v>2.0910120968580461</v>
      </c>
    </row>
    <row r="384" spans="1:5" x14ac:dyDescent="0.3">
      <c r="A384">
        <v>382</v>
      </c>
      <c r="B384" s="1">
        <f>Tool!$D$12</f>
        <v>4.4721358990952975</v>
      </c>
      <c r="C384" s="1">
        <f>Tool!$D$13</f>
        <v>4.189543170689161</v>
      </c>
      <c r="D384" s="1">
        <f>Tool!$D$14</f>
        <v>3.3765768471106861</v>
      </c>
      <c r="E384" s="1">
        <f>Tool!$D$15</f>
        <v>2.0910120968580461</v>
      </c>
    </row>
    <row r="385" spans="1:5" x14ac:dyDescent="0.3">
      <c r="A385">
        <v>383</v>
      </c>
      <c r="B385" s="1">
        <f>Tool!$D$12</f>
        <v>4.4721358990952975</v>
      </c>
      <c r="C385" s="1">
        <f>Tool!$D$13</f>
        <v>4.189543170689161</v>
      </c>
      <c r="D385" s="1">
        <f>Tool!$D$14</f>
        <v>3.3765768471106861</v>
      </c>
      <c r="E385" s="1">
        <f>Tool!$D$15</f>
        <v>2.0910120968580461</v>
      </c>
    </row>
    <row r="386" spans="1:5" x14ac:dyDescent="0.3">
      <c r="A386">
        <v>384</v>
      </c>
      <c r="B386" s="1">
        <f>Tool!$D$12</f>
        <v>4.4721358990952975</v>
      </c>
      <c r="C386" s="1">
        <f>Tool!$D$13</f>
        <v>4.189543170689161</v>
      </c>
      <c r="D386" s="1">
        <f>Tool!$D$14</f>
        <v>3.3765768471106861</v>
      </c>
      <c r="E386" s="1">
        <f>Tool!$D$15</f>
        <v>2.0910120968580461</v>
      </c>
    </row>
    <row r="387" spans="1:5" x14ac:dyDescent="0.3">
      <c r="A387">
        <v>385</v>
      </c>
      <c r="B387" s="1">
        <f>Tool!$D$12</f>
        <v>4.4721358990952975</v>
      </c>
      <c r="C387" s="1">
        <f>Tool!$D$13</f>
        <v>4.189543170689161</v>
      </c>
      <c r="D387" s="1">
        <f>Tool!$D$14</f>
        <v>3.3765768471106861</v>
      </c>
      <c r="E387" s="1">
        <f>Tool!$D$15</f>
        <v>2.0910120968580461</v>
      </c>
    </row>
    <row r="388" spans="1:5" x14ac:dyDescent="0.3">
      <c r="A388">
        <v>386</v>
      </c>
      <c r="B388" s="1">
        <f>Tool!$D$12</f>
        <v>4.4721358990952975</v>
      </c>
      <c r="C388" s="1">
        <f>Tool!$D$13</f>
        <v>4.189543170689161</v>
      </c>
      <c r="D388" s="1">
        <f>Tool!$D$14</f>
        <v>3.3765768471106861</v>
      </c>
      <c r="E388" s="1">
        <f>Tool!$D$15</f>
        <v>2.0910120968580461</v>
      </c>
    </row>
    <row r="389" spans="1:5" x14ac:dyDescent="0.3">
      <c r="A389">
        <v>387</v>
      </c>
      <c r="B389" s="1">
        <f>Tool!$D$12</f>
        <v>4.4721358990952975</v>
      </c>
      <c r="C389" s="1">
        <f>Tool!$D$13</f>
        <v>4.189543170689161</v>
      </c>
      <c r="D389" s="1">
        <f>Tool!$D$14</f>
        <v>3.3765768471106861</v>
      </c>
      <c r="E389" s="1">
        <f>Tool!$D$15</f>
        <v>2.0910120968580461</v>
      </c>
    </row>
    <row r="390" spans="1:5" x14ac:dyDescent="0.3">
      <c r="A390">
        <v>388</v>
      </c>
      <c r="B390" s="1">
        <f>Tool!$D$12</f>
        <v>4.4721358990952975</v>
      </c>
      <c r="C390" s="1">
        <f>Tool!$D$13</f>
        <v>4.189543170689161</v>
      </c>
      <c r="D390" s="1">
        <f>Tool!$D$14</f>
        <v>3.3765768471106861</v>
      </c>
      <c r="E390" s="1">
        <f>Tool!$D$15</f>
        <v>2.0910120968580461</v>
      </c>
    </row>
    <row r="391" spans="1:5" x14ac:dyDescent="0.3">
      <c r="A391">
        <v>389</v>
      </c>
      <c r="B391" s="1">
        <f>Tool!$D$12</f>
        <v>4.4721358990952975</v>
      </c>
      <c r="C391" s="1">
        <f>Tool!$D$13</f>
        <v>4.189543170689161</v>
      </c>
      <c r="D391" s="1">
        <f>Tool!$D$14</f>
        <v>3.3765768471106861</v>
      </c>
      <c r="E391" s="1">
        <f>Tool!$D$15</f>
        <v>2.0910120968580461</v>
      </c>
    </row>
    <row r="392" spans="1:5" x14ac:dyDescent="0.3">
      <c r="A392">
        <v>390</v>
      </c>
      <c r="B392" s="1">
        <f>Tool!$D$12</f>
        <v>4.4721358990952975</v>
      </c>
      <c r="C392" s="1">
        <f>Tool!$D$13</f>
        <v>4.189543170689161</v>
      </c>
      <c r="D392" s="1">
        <f>Tool!$D$14</f>
        <v>3.3765768471106861</v>
      </c>
      <c r="E392" s="1">
        <f>Tool!$D$15</f>
        <v>2.0910120968580461</v>
      </c>
    </row>
    <row r="393" spans="1:5" x14ac:dyDescent="0.3">
      <c r="A393">
        <v>391</v>
      </c>
      <c r="B393" s="1">
        <f>Tool!$D$12</f>
        <v>4.4721358990952975</v>
      </c>
      <c r="C393" s="1">
        <f>Tool!$D$13</f>
        <v>4.189543170689161</v>
      </c>
      <c r="D393" s="1">
        <f>Tool!$D$14</f>
        <v>3.3765768471106861</v>
      </c>
      <c r="E393" s="1">
        <f>Tool!$D$15</f>
        <v>2.0910120968580461</v>
      </c>
    </row>
    <row r="394" spans="1:5" x14ac:dyDescent="0.3">
      <c r="A394">
        <v>392</v>
      </c>
      <c r="B394" s="1">
        <f>Tool!$D$12</f>
        <v>4.4721358990952975</v>
      </c>
      <c r="C394" s="1">
        <f>Tool!$D$13</f>
        <v>4.189543170689161</v>
      </c>
      <c r="D394" s="1">
        <f>Tool!$D$14</f>
        <v>3.3765768471106861</v>
      </c>
      <c r="E394" s="1">
        <f>Tool!$D$15</f>
        <v>2.0910120968580461</v>
      </c>
    </row>
    <row r="395" spans="1:5" x14ac:dyDescent="0.3">
      <c r="A395">
        <v>393</v>
      </c>
      <c r="B395" s="1">
        <f>Tool!$D$12</f>
        <v>4.4721358990952975</v>
      </c>
      <c r="C395" s="1">
        <f>Tool!$D$13</f>
        <v>4.189543170689161</v>
      </c>
      <c r="D395" s="1">
        <f>Tool!$D$14</f>
        <v>3.3765768471106861</v>
      </c>
      <c r="E395" s="1">
        <f>Tool!$D$15</f>
        <v>2.0910120968580461</v>
      </c>
    </row>
    <row r="396" spans="1:5" x14ac:dyDescent="0.3">
      <c r="A396">
        <v>394</v>
      </c>
      <c r="B396" s="1">
        <f>Tool!$D$12</f>
        <v>4.4721358990952975</v>
      </c>
      <c r="C396" s="1">
        <f>Tool!$D$13</f>
        <v>4.189543170689161</v>
      </c>
      <c r="D396" s="1">
        <f>Tool!$D$14</f>
        <v>3.3765768471106861</v>
      </c>
      <c r="E396" s="1">
        <f>Tool!$D$15</f>
        <v>2.0910120968580461</v>
      </c>
    </row>
    <row r="397" spans="1:5" x14ac:dyDescent="0.3">
      <c r="A397">
        <v>395</v>
      </c>
      <c r="B397" s="1">
        <f>Tool!$D$12</f>
        <v>4.4721358990952975</v>
      </c>
      <c r="C397" s="1">
        <f>Tool!$D$13</f>
        <v>4.189543170689161</v>
      </c>
      <c r="D397" s="1">
        <f>Tool!$D$14</f>
        <v>3.3765768471106861</v>
      </c>
      <c r="E397" s="1">
        <f>Tool!$D$15</f>
        <v>2.0910120968580461</v>
      </c>
    </row>
    <row r="398" spans="1:5" x14ac:dyDescent="0.3">
      <c r="A398">
        <v>396</v>
      </c>
      <c r="B398" s="1">
        <f>Tool!$D$12</f>
        <v>4.4721358990952975</v>
      </c>
      <c r="C398" s="1">
        <f>Tool!$D$13</f>
        <v>4.189543170689161</v>
      </c>
      <c r="D398" s="1">
        <f>Tool!$D$14</f>
        <v>3.3765768471106861</v>
      </c>
      <c r="E398" s="1">
        <f>Tool!$D$15</f>
        <v>2.0910120968580461</v>
      </c>
    </row>
    <row r="399" spans="1:5" x14ac:dyDescent="0.3">
      <c r="A399">
        <v>397</v>
      </c>
      <c r="B399" s="1">
        <f>Tool!$D$12</f>
        <v>4.4721358990952975</v>
      </c>
      <c r="C399" s="1">
        <f>Tool!$D$13</f>
        <v>4.189543170689161</v>
      </c>
      <c r="D399" s="1">
        <f>Tool!$D$14</f>
        <v>3.3765768471106861</v>
      </c>
      <c r="E399" s="1">
        <f>Tool!$D$15</f>
        <v>2.0910120968580461</v>
      </c>
    </row>
    <row r="400" spans="1:5" x14ac:dyDescent="0.3">
      <c r="A400">
        <v>398</v>
      </c>
      <c r="B400" s="1">
        <f>Tool!$D$12</f>
        <v>4.4721358990952975</v>
      </c>
      <c r="C400" s="1">
        <f>Tool!$D$13</f>
        <v>4.189543170689161</v>
      </c>
      <c r="D400" s="1">
        <f>Tool!$D$14</f>
        <v>3.3765768471106861</v>
      </c>
      <c r="E400" s="1">
        <f>Tool!$D$15</f>
        <v>2.0910120968580461</v>
      </c>
    </row>
    <row r="401" spans="1:5" x14ac:dyDescent="0.3">
      <c r="A401">
        <v>399</v>
      </c>
      <c r="B401" s="1">
        <f>Tool!$D$12</f>
        <v>4.4721358990952975</v>
      </c>
      <c r="C401" s="1">
        <f>Tool!$D$13</f>
        <v>4.189543170689161</v>
      </c>
      <c r="D401" s="1">
        <f>Tool!$D$14</f>
        <v>3.3765768471106861</v>
      </c>
      <c r="E401" s="1">
        <f>Tool!$D$15</f>
        <v>2.0910120968580461</v>
      </c>
    </row>
    <row r="402" spans="1:5" x14ac:dyDescent="0.3">
      <c r="A402">
        <v>400</v>
      </c>
      <c r="B402" s="1">
        <f>Tool!$D$12</f>
        <v>4.4721358990952975</v>
      </c>
      <c r="C402" s="1">
        <f>Tool!$D$13</f>
        <v>4.189543170689161</v>
      </c>
      <c r="D402" s="1">
        <f>Tool!$D$14</f>
        <v>3.3765768471106861</v>
      </c>
      <c r="E402" s="1">
        <f>Tool!$D$15</f>
        <v>2.0910120968580461</v>
      </c>
    </row>
    <row r="403" spans="1:5" x14ac:dyDescent="0.3">
      <c r="A403">
        <v>401</v>
      </c>
      <c r="B403" s="1">
        <f>Tool!$D$12</f>
        <v>4.4721358990952975</v>
      </c>
      <c r="C403" s="1">
        <f>Tool!$D$13</f>
        <v>4.189543170689161</v>
      </c>
      <c r="D403" s="1">
        <f>Tool!$D$14</f>
        <v>3.3765768471106861</v>
      </c>
      <c r="E403" s="1">
        <f>Tool!$D$15</f>
        <v>2.0910120968580461</v>
      </c>
    </row>
    <row r="404" spans="1:5" x14ac:dyDescent="0.3">
      <c r="A404">
        <v>402</v>
      </c>
      <c r="B404" s="1">
        <f>Tool!$D$12</f>
        <v>4.4721358990952975</v>
      </c>
      <c r="C404" s="1">
        <f>Tool!$D$13</f>
        <v>4.189543170689161</v>
      </c>
      <c r="D404" s="1">
        <f>Tool!$D$14</f>
        <v>3.3765768471106861</v>
      </c>
      <c r="E404" s="1">
        <f>Tool!$D$15</f>
        <v>2.0910120968580461</v>
      </c>
    </row>
    <row r="405" spans="1:5" x14ac:dyDescent="0.3">
      <c r="A405">
        <v>403</v>
      </c>
      <c r="B405" s="1">
        <f>Tool!$D$12</f>
        <v>4.4721358990952975</v>
      </c>
      <c r="C405" s="1">
        <f>Tool!$D$13</f>
        <v>4.189543170689161</v>
      </c>
      <c r="D405" s="1">
        <f>Tool!$D$14</f>
        <v>3.3765768471106861</v>
      </c>
      <c r="E405" s="1">
        <f>Tool!$D$15</f>
        <v>2.0910120968580461</v>
      </c>
    </row>
    <row r="406" spans="1:5" x14ac:dyDescent="0.3">
      <c r="A406">
        <v>404</v>
      </c>
      <c r="B406" s="1">
        <f>Tool!$D$12</f>
        <v>4.4721358990952975</v>
      </c>
      <c r="C406" s="1">
        <f>Tool!$D$13</f>
        <v>4.189543170689161</v>
      </c>
      <c r="D406" s="1">
        <f>Tool!$D$14</f>
        <v>3.3765768471106861</v>
      </c>
      <c r="E406" s="1">
        <f>Tool!$D$15</f>
        <v>2.0910120968580461</v>
      </c>
    </row>
    <row r="407" spans="1:5" x14ac:dyDescent="0.3">
      <c r="A407">
        <v>405</v>
      </c>
      <c r="B407" s="1">
        <f>Tool!$D$12</f>
        <v>4.4721358990952975</v>
      </c>
      <c r="C407" s="1">
        <f>Tool!$D$13</f>
        <v>4.189543170689161</v>
      </c>
      <c r="D407" s="1">
        <f>Tool!$D$14</f>
        <v>3.3765768471106861</v>
      </c>
      <c r="E407" s="1">
        <f>Tool!$D$15</f>
        <v>2.0910120968580461</v>
      </c>
    </row>
    <row r="408" spans="1:5" x14ac:dyDescent="0.3">
      <c r="A408">
        <v>406</v>
      </c>
      <c r="B408" s="1">
        <f>Tool!$D$12</f>
        <v>4.4721358990952975</v>
      </c>
      <c r="C408" s="1">
        <f>Tool!$D$13</f>
        <v>4.189543170689161</v>
      </c>
      <c r="D408" s="1">
        <f>Tool!$D$14</f>
        <v>3.3765768471106861</v>
      </c>
      <c r="E408" s="1">
        <f>Tool!$D$15</f>
        <v>2.0910120968580461</v>
      </c>
    </row>
    <row r="409" spans="1:5" x14ac:dyDescent="0.3">
      <c r="A409">
        <v>407</v>
      </c>
      <c r="B409" s="1">
        <f>Tool!$D$12</f>
        <v>4.4721358990952975</v>
      </c>
      <c r="C409" s="1">
        <f>Tool!$D$13</f>
        <v>4.189543170689161</v>
      </c>
      <c r="D409" s="1">
        <f>Tool!$D$14</f>
        <v>3.3765768471106861</v>
      </c>
      <c r="E409" s="1">
        <f>Tool!$D$15</f>
        <v>2.0910120968580461</v>
      </c>
    </row>
    <row r="410" spans="1:5" x14ac:dyDescent="0.3">
      <c r="A410">
        <v>408</v>
      </c>
      <c r="B410" s="1">
        <f>Tool!$D$12</f>
        <v>4.4721358990952975</v>
      </c>
      <c r="C410" s="1">
        <f>Tool!$D$13</f>
        <v>4.189543170689161</v>
      </c>
      <c r="D410" s="1">
        <f>Tool!$D$14</f>
        <v>3.3765768471106861</v>
      </c>
      <c r="E410" s="1">
        <f>Tool!$D$15</f>
        <v>2.0910120968580461</v>
      </c>
    </row>
    <row r="411" spans="1:5" x14ac:dyDescent="0.3">
      <c r="A411">
        <v>409</v>
      </c>
      <c r="B411" s="1">
        <f>Tool!$D$12</f>
        <v>4.4721358990952975</v>
      </c>
      <c r="C411" s="1">
        <f>Tool!$D$13</f>
        <v>4.189543170689161</v>
      </c>
      <c r="D411" s="1">
        <f>Tool!$D$14</f>
        <v>3.3765768471106861</v>
      </c>
      <c r="E411" s="1">
        <f>Tool!$D$15</f>
        <v>2.0910120968580461</v>
      </c>
    </row>
    <row r="412" spans="1:5" x14ac:dyDescent="0.3">
      <c r="A412">
        <v>410</v>
      </c>
      <c r="B412" s="1">
        <f>Tool!$D$12</f>
        <v>4.4721358990952975</v>
      </c>
      <c r="C412" s="1">
        <f>Tool!$D$13</f>
        <v>4.189543170689161</v>
      </c>
      <c r="D412" s="1">
        <f>Tool!$D$14</f>
        <v>3.3765768471106861</v>
      </c>
      <c r="E412" s="1">
        <f>Tool!$D$15</f>
        <v>2.0910120968580461</v>
      </c>
    </row>
    <row r="413" spans="1:5" x14ac:dyDescent="0.3">
      <c r="A413">
        <v>411</v>
      </c>
      <c r="B413" s="1">
        <f>Tool!$D$12</f>
        <v>4.4721358990952975</v>
      </c>
      <c r="C413" s="1">
        <f>Tool!$D$13</f>
        <v>4.189543170689161</v>
      </c>
      <c r="D413" s="1">
        <f>Tool!$D$14</f>
        <v>3.3765768471106861</v>
      </c>
      <c r="E413" s="1">
        <f>Tool!$D$15</f>
        <v>2.0910120968580461</v>
      </c>
    </row>
    <row r="414" spans="1:5" x14ac:dyDescent="0.3">
      <c r="A414">
        <v>412</v>
      </c>
      <c r="B414" s="1">
        <f>Tool!$D$12</f>
        <v>4.4721358990952975</v>
      </c>
      <c r="C414" s="1">
        <f>Tool!$D$13</f>
        <v>4.189543170689161</v>
      </c>
      <c r="D414" s="1">
        <f>Tool!$D$14</f>
        <v>3.3765768471106861</v>
      </c>
      <c r="E414" s="1">
        <f>Tool!$D$15</f>
        <v>2.0910120968580461</v>
      </c>
    </row>
    <row r="415" spans="1:5" x14ac:dyDescent="0.3">
      <c r="A415">
        <v>413</v>
      </c>
      <c r="B415" s="1">
        <f>Tool!$D$12</f>
        <v>4.4721358990952975</v>
      </c>
      <c r="C415" s="1">
        <f>Tool!$D$13</f>
        <v>4.189543170689161</v>
      </c>
      <c r="D415" s="1">
        <f>Tool!$D$14</f>
        <v>3.3765768471106861</v>
      </c>
      <c r="E415" s="1">
        <f>Tool!$D$15</f>
        <v>2.0910120968580461</v>
      </c>
    </row>
    <row r="416" spans="1:5" x14ac:dyDescent="0.3">
      <c r="A416">
        <v>414</v>
      </c>
      <c r="B416" s="1">
        <f>Tool!$D$12</f>
        <v>4.4721358990952975</v>
      </c>
      <c r="C416" s="1">
        <f>Tool!$D$13</f>
        <v>4.189543170689161</v>
      </c>
      <c r="D416" s="1">
        <f>Tool!$D$14</f>
        <v>3.3765768471106861</v>
      </c>
      <c r="E416" s="1">
        <f>Tool!$D$15</f>
        <v>2.0910120968580461</v>
      </c>
    </row>
    <row r="417" spans="1:5" x14ac:dyDescent="0.3">
      <c r="A417">
        <v>415</v>
      </c>
      <c r="B417" s="1">
        <f>Tool!$D$12</f>
        <v>4.4721358990952975</v>
      </c>
      <c r="C417" s="1">
        <f>Tool!$D$13</f>
        <v>4.189543170689161</v>
      </c>
      <c r="D417" s="1">
        <f>Tool!$D$14</f>
        <v>3.3765768471106861</v>
      </c>
      <c r="E417" s="1">
        <f>Tool!$D$15</f>
        <v>2.0910120968580461</v>
      </c>
    </row>
    <row r="418" spans="1:5" x14ac:dyDescent="0.3">
      <c r="A418">
        <v>416</v>
      </c>
      <c r="B418" s="1">
        <f>Tool!$D$12</f>
        <v>4.4721358990952975</v>
      </c>
      <c r="C418" s="1">
        <f>Tool!$D$13</f>
        <v>4.189543170689161</v>
      </c>
      <c r="D418" s="1">
        <f>Tool!$D$14</f>
        <v>3.3765768471106861</v>
      </c>
      <c r="E418" s="1">
        <f>Tool!$D$15</f>
        <v>2.0910120968580461</v>
      </c>
    </row>
    <row r="419" spans="1:5" x14ac:dyDescent="0.3">
      <c r="A419">
        <v>417</v>
      </c>
      <c r="B419" s="1">
        <f>Tool!$D$12</f>
        <v>4.4721358990952975</v>
      </c>
      <c r="C419" s="1">
        <f>Tool!$D$13</f>
        <v>4.189543170689161</v>
      </c>
      <c r="D419" s="1">
        <f>Tool!$D$14</f>
        <v>3.3765768471106861</v>
      </c>
      <c r="E419" s="1">
        <f>Tool!$D$15</f>
        <v>2.0910120968580461</v>
      </c>
    </row>
    <row r="420" spans="1:5" x14ac:dyDescent="0.3">
      <c r="A420">
        <v>418</v>
      </c>
      <c r="B420" s="1">
        <f>Tool!$D$12</f>
        <v>4.4721358990952975</v>
      </c>
      <c r="C420" s="1">
        <f>Tool!$D$13</f>
        <v>4.189543170689161</v>
      </c>
      <c r="D420" s="1">
        <f>Tool!$D$14</f>
        <v>3.3765768471106861</v>
      </c>
      <c r="E420" s="1">
        <f>Tool!$D$15</f>
        <v>2.0910120968580461</v>
      </c>
    </row>
    <row r="421" spans="1:5" x14ac:dyDescent="0.3">
      <c r="A421">
        <v>419</v>
      </c>
      <c r="B421" s="1">
        <f>Tool!$D$12</f>
        <v>4.4721358990952975</v>
      </c>
      <c r="C421" s="1">
        <f>Tool!$D$13</f>
        <v>4.189543170689161</v>
      </c>
      <c r="D421" s="1">
        <f>Tool!$D$14</f>
        <v>3.3765768471106861</v>
      </c>
      <c r="E421" s="1">
        <f>Tool!$D$15</f>
        <v>2.0910120968580461</v>
      </c>
    </row>
    <row r="422" spans="1:5" x14ac:dyDescent="0.3">
      <c r="A422">
        <v>420</v>
      </c>
      <c r="B422" s="1">
        <f>Tool!$D$12</f>
        <v>4.4721358990952975</v>
      </c>
      <c r="C422" s="1">
        <f>Tool!$D$13</f>
        <v>4.189543170689161</v>
      </c>
      <c r="D422" s="1">
        <f>Tool!$D$14</f>
        <v>3.3765768471106861</v>
      </c>
      <c r="E422" s="1">
        <f>Tool!$D$15</f>
        <v>2.0910120968580461</v>
      </c>
    </row>
    <row r="423" spans="1:5" x14ac:dyDescent="0.3">
      <c r="A423">
        <v>421</v>
      </c>
      <c r="B423" s="1">
        <f>Tool!$D$12</f>
        <v>4.4721358990952975</v>
      </c>
      <c r="C423" s="1">
        <f>Tool!$D$13</f>
        <v>4.189543170689161</v>
      </c>
      <c r="D423" s="1">
        <f>Tool!$D$14</f>
        <v>3.3765768471106861</v>
      </c>
      <c r="E423" s="1">
        <f>Tool!$D$15</f>
        <v>2.0910120968580461</v>
      </c>
    </row>
    <row r="424" spans="1:5" x14ac:dyDescent="0.3">
      <c r="A424">
        <v>422</v>
      </c>
      <c r="B424" s="1">
        <f>Tool!$D$12</f>
        <v>4.4721358990952975</v>
      </c>
      <c r="C424" s="1">
        <f>Tool!$D$13</f>
        <v>4.189543170689161</v>
      </c>
      <c r="D424" s="1">
        <f>Tool!$D$14</f>
        <v>3.3765768471106861</v>
      </c>
      <c r="E424" s="1">
        <f>Tool!$D$15</f>
        <v>2.0910120968580461</v>
      </c>
    </row>
    <row r="425" spans="1:5" x14ac:dyDescent="0.3">
      <c r="A425">
        <v>423</v>
      </c>
      <c r="B425" s="1">
        <f>Tool!$D$12</f>
        <v>4.4721358990952975</v>
      </c>
      <c r="C425" s="1">
        <f>Tool!$D$13</f>
        <v>4.189543170689161</v>
      </c>
      <c r="D425" s="1">
        <f>Tool!$D$14</f>
        <v>3.3765768471106861</v>
      </c>
      <c r="E425" s="1">
        <f>Tool!$D$15</f>
        <v>2.0910120968580461</v>
      </c>
    </row>
    <row r="426" spans="1:5" x14ac:dyDescent="0.3">
      <c r="A426">
        <v>424</v>
      </c>
      <c r="B426" s="1">
        <f>Tool!$D$12</f>
        <v>4.4721358990952975</v>
      </c>
      <c r="C426" s="1">
        <f>Tool!$D$13</f>
        <v>4.189543170689161</v>
      </c>
      <c r="D426" s="1">
        <f>Tool!$D$14</f>
        <v>3.3765768471106861</v>
      </c>
      <c r="E426" s="1">
        <f>Tool!$D$15</f>
        <v>2.0910120968580461</v>
      </c>
    </row>
    <row r="427" spans="1:5" x14ac:dyDescent="0.3">
      <c r="A427">
        <v>425</v>
      </c>
      <c r="B427" s="1">
        <f>Tool!$D$12</f>
        <v>4.4721358990952975</v>
      </c>
      <c r="C427" s="1">
        <f>Tool!$D$13</f>
        <v>4.189543170689161</v>
      </c>
      <c r="D427" s="1">
        <f>Tool!$D$14</f>
        <v>3.3765768471106861</v>
      </c>
      <c r="E427" s="1">
        <f>Tool!$D$15</f>
        <v>2.0910120968580461</v>
      </c>
    </row>
    <row r="428" spans="1:5" x14ac:dyDescent="0.3">
      <c r="A428">
        <v>426</v>
      </c>
      <c r="B428" s="1">
        <f>Tool!$D$12</f>
        <v>4.4721358990952975</v>
      </c>
      <c r="C428" s="1">
        <f>Tool!$D$13</f>
        <v>4.189543170689161</v>
      </c>
      <c r="D428" s="1">
        <f>Tool!$D$14</f>
        <v>3.3765768471106861</v>
      </c>
      <c r="E428" s="1">
        <f>Tool!$D$15</f>
        <v>2.0910120968580461</v>
      </c>
    </row>
    <row r="429" spans="1:5" x14ac:dyDescent="0.3">
      <c r="A429">
        <v>427</v>
      </c>
      <c r="B429" s="1">
        <f>Tool!$D$12</f>
        <v>4.4721358990952975</v>
      </c>
      <c r="C429" s="1">
        <f>Tool!$D$13</f>
        <v>4.189543170689161</v>
      </c>
      <c r="D429" s="1">
        <f>Tool!$D$14</f>
        <v>3.3765768471106861</v>
      </c>
      <c r="E429" s="1">
        <f>Tool!$D$15</f>
        <v>2.0910120968580461</v>
      </c>
    </row>
    <row r="430" spans="1:5" x14ac:dyDescent="0.3">
      <c r="A430">
        <v>428</v>
      </c>
      <c r="B430" s="1">
        <f>Tool!$D$12</f>
        <v>4.4721358990952975</v>
      </c>
      <c r="C430" s="1">
        <f>Tool!$D$13</f>
        <v>4.189543170689161</v>
      </c>
      <c r="D430" s="1">
        <f>Tool!$D$14</f>
        <v>3.3765768471106861</v>
      </c>
      <c r="E430" s="1">
        <f>Tool!$D$15</f>
        <v>2.0910120968580461</v>
      </c>
    </row>
    <row r="431" spans="1:5" x14ac:dyDescent="0.3">
      <c r="A431">
        <v>429</v>
      </c>
      <c r="B431" s="1">
        <f>Tool!$D$12</f>
        <v>4.4721358990952975</v>
      </c>
      <c r="C431" s="1">
        <f>Tool!$D$13</f>
        <v>4.189543170689161</v>
      </c>
      <c r="D431" s="1">
        <f>Tool!$D$14</f>
        <v>3.3765768471106861</v>
      </c>
      <c r="E431" s="1">
        <f>Tool!$D$15</f>
        <v>2.0910120968580461</v>
      </c>
    </row>
    <row r="432" spans="1:5" x14ac:dyDescent="0.3">
      <c r="A432">
        <v>430</v>
      </c>
      <c r="B432" s="1">
        <f>Tool!$D$12</f>
        <v>4.4721358990952975</v>
      </c>
      <c r="C432" s="1">
        <f>Tool!$D$13</f>
        <v>4.189543170689161</v>
      </c>
      <c r="D432" s="1">
        <f>Tool!$D$14</f>
        <v>3.3765768471106861</v>
      </c>
      <c r="E432" s="1">
        <f>Tool!$D$15</f>
        <v>2.0910120968580461</v>
      </c>
    </row>
    <row r="433" spans="1:5" x14ac:dyDescent="0.3">
      <c r="A433">
        <v>431</v>
      </c>
      <c r="B433" s="1">
        <f>Tool!$D$12</f>
        <v>4.4721358990952975</v>
      </c>
      <c r="C433" s="1">
        <f>Tool!$D$13</f>
        <v>4.189543170689161</v>
      </c>
      <c r="D433" s="1">
        <f>Tool!$D$14</f>
        <v>3.3765768471106861</v>
      </c>
      <c r="E433" s="1">
        <f>Tool!$D$15</f>
        <v>2.0910120968580461</v>
      </c>
    </row>
    <row r="434" spans="1:5" x14ac:dyDescent="0.3">
      <c r="A434">
        <v>432</v>
      </c>
      <c r="B434" s="1">
        <f>Tool!$D$12</f>
        <v>4.4721358990952975</v>
      </c>
      <c r="C434" s="1">
        <f>Tool!$D$13</f>
        <v>4.189543170689161</v>
      </c>
      <c r="D434" s="1">
        <f>Tool!$D$14</f>
        <v>3.3765768471106861</v>
      </c>
      <c r="E434" s="1">
        <f>Tool!$D$15</f>
        <v>2.0910120968580461</v>
      </c>
    </row>
    <row r="435" spans="1:5" x14ac:dyDescent="0.3">
      <c r="A435">
        <v>433</v>
      </c>
      <c r="B435" s="1">
        <f>Tool!$D$12</f>
        <v>4.4721358990952975</v>
      </c>
      <c r="C435" s="1">
        <f>Tool!$D$13</f>
        <v>4.189543170689161</v>
      </c>
      <c r="D435" s="1">
        <f>Tool!$D$14</f>
        <v>3.3765768471106861</v>
      </c>
      <c r="E435" s="1">
        <f>Tool!$D$15</f>
        <v>2.0910120968580461</v>
      </c>
    </row>
    <row r="436" spans="1:5" x14ac:dyDescent="0.3">
      <c r="A436">
        <v>434</v>
      </c>
      <c r="B436" s="1">
        <f>Tool!$D$12</f>
        <v>4.4721358990952975</v>
      </c>
      <c r="C436" s="1">
        <f>Tool!$D$13</f>
        <v>4.189543170689161</v>
      </c>
      <c r="D436" s="1">
        <f>Tool!$D$14</f>
        <v>3.3765768471106861</v>
      </c>
      <c r="E436" s="1">
        <f>Tool!$D$15</f>
        <v>2.0910120968580461</v>
      </c>
    </row>
    <row r="437" spans="1:5" x14ac:dyDescent="0.3">
      <c r="A437">
        <v>435</v>
      </c>
      <c r="B437" s="1">
        <f>Tool!$D$12</f>
        <v>4.4721358990952975</v>
      </c>
      <c r="C437" s="1">
        <f>Tool!$D$13</f>
        <v>4.189543170689161</v>
      </c>
      <c r="D437" s="1">
        <f>Tool!$D$14</f>
        <v>3.3765768471106861</v>
      </c>
      <c r="E437" s="1">
        <f>Tool!$D$15</f>
        <v>2.0910120968580461</v>
      </c>
    </row>
    <row r="438" spans="1:5" x14ac:dyDescent="0.3">
      <c r="A438">
        <v>436</v>
      </c>
      <c r="B438" s="1">
        <f>Tool!$D$12</f>
        <v>4.4721358990952975</v>
      </c>
      <c r="C438" s="1">
        <f>Tool!$D$13</f>
        <v>4.189543170689161</v>
      </c>
      <c r="D438" s="1">
        <f>Tool!$D$14</f>
        <v>3.3765768471106861</v>
      </c>
      <c r="E438" s="1">
        <f>Tool!$D$15</f>
        <v>2.0910120968580461</v>
      </c>
    </row>
    <row r="439" spans="1:5" x14ac:dyDescent="0.3">
      <c r="A439">
        <v>437</v>
      </c>
      <c r="B439" s="1">
        <f>Tool!$D$12</f>
        <v>4.4721358990952975</v>
      </c>
      <c r="C439" s="1">
        <f>Tool!$D$13</f>
        <v>4.189543170689161</v>
      </c>
      <c r="D439" s="1">
        <f>Tool!$D$14</f>
        <v>3.3765768471106861</v>
      </c>
      <c r="E439" s="1">
        <f>Tool!$D$15</f>
        <v>2.0910120968580461</v>
      </c>
    </row>
    <row r="440" spans="1:5" x14ac:dyDescent="0.3">
      <c r="A440">
        <v>438</v>
      </c>
      <c r="B440" s="1">
        <f>Tool!$D$12</f>
        <v>4.4721358990952975</v>
      </c>
      <c r="C440" s="1">
        <f>Tool!$D$13</f>
        <v>4.189543170689161</v>
      </c>
      <c r="D440" s="1">
        <f>Tool!$D$14</f>
        <v>3.3765768471106861</v>
      </c>
      <c r="E440" s="1">
        <f>Tool!$D$15</f>
        <v>2.0910120968580461</v>
      </c>
    </row>
    <row r="441" spans="1:5" x14ac:dyDescent="0.3">
      <c r="A441">
        <v>439</v>
      </c>
      <c r="B441" s="1">
        <f>Tool!$D$12</f>
        <v>4.4721358990952975</v>
      </c>
      <c r="C441" s="1">
        <f>Tool!$D$13</f>
        <v>4.189543170689161</v>
      </c>
      <c r="D441" s="1">
        <f>Tool!$D$14</f>
        <v>3.3765768471106861</v>
      </c>
      <c r="E441" s="1">
        <f>Tool!$D$15</f>
        <v>2.0910120968580461</v>
      </c>
    </row>
    <row r="442" spans="1:5" x14ac:dyDescent="0.3">
      <c r="A442">
        <v>440</v>
      </c>
      <c r="B442" s="1">
        <f>Tool!$D$12</f>
        <v>4.4721358990952975</v>
      </c>
      <c r="C442" s="1">
        <f>Tool!$D$13</f>
        <v>4.189543170689161</v>
      </c>
      <c r="D442" s="1">
        <f>Tool!$D$14</f>
        <v>3.3765768471106861</v>
      </c>
      <c r="E442" s="1">
        <f>Tool!$D$15</f>
        <v>2.0910120968580461</v>
      </c>
    </row>
    <row r="443" spans="1:5" x14ac:dyDescent="0.3">
      <c r="A443">
        <v>441</v>
      </c>
      <c r="B443" s="1">
        <f>Tool!$D$12</f>
        <v>4.4721358990952975</v>
      </c>
      <c r="C443" s="1">
        <f>Tool!$D$13</f>
        <v>4.189543170689161</v>
      </c>
      <c r="D443" s="1">
        <f>Tool!$D$14</f>
        <v>3.3765768471106861</v>
      </c>
      <c r="E443" s="1">
        <f>Tool!$D$15</f>
        <v>2.0910120968580461</v>
      </c>
    </row>
    <row r="444" spans="1:5" x14ac:dyDescent="0.3">
      <c r="A444">
        <v>442</v>
      </c>
      <c r="B444" s="1">
        <f>Tool!$D$12</f>
        <v>4.4721358990952975</v>
      </c>
      <c r="C444" s="1">
        <f>Tool!$D$13</f>
        <v>4.189543170689161</v>
      </c>
      <c r="D444" s="1">
        <f>Tool!$D$14</f>
        <v>3.3765768471106861</v>
      </c>
      <c r="E444" s="1">
        <f>Tool!$D$15</f>
        <v>2.0910120968580461</v>
      </c>
    </row>
    <row r="445" spans="1:5" x14ac:dyDescent="0.3">
      <c r="A445">
        <v>443</v>
      </c>
      <c r="B445" s="1">
        <f>Tool!$D$12</f>
        <v>4.4721358990952975</v>
      </c>
      <c r="C445" s="1">
        <f>Tool!$D$13</f>
        <v>4.189543170689161</v>
      </c>
      <c r="D445" s="1">
        <f>Tool!$D$14</f>
        <v>3.3765768471106861</v>
      </c>
      <c r="E445" s="1">
        <f>Tool!$D$15</f>
        <v>2.0910120968580461</v>
      </c>
    </row>
    <row r="446" spans="1:5" x14ac:dyDescent="0.3">
      <c r="A446">
        <v>444</v>
      </c>
      <c r="B446" s="1">
        <f>Tool!$D$12</f>
        <v>4.4721358990952975</v>
      </c>
      <c r="C446" s="1">
        <f>Tool!$D$13</f>
        <v>4.189543170689161</v>
      </c>
      <c r="D446" s="1">
        <f>Tool!$D$14</f>
        <v>3.3765768471106861</v>
      </c>
      <c r="E446" s="1">
        <f>Tool!$D$15</f>
        <v>2.0910120968580461</v>
      </c>
    </row>
    <row r="447" spans="1:5" x14ac:dyDescent="0.3">
      <c r="A447">
        <v>445</v>
      </c>
      <c r="B447" s="1">
        <f>Tool!$D$12</f>
        <v>4.4721358990952975</v>
      </c>
      <c r="C447" s="1">
        <f>Tool!$D$13</f>
        <v>4.189543170689161</v>
      </c>
      <c r="D447" s="1">
        <f>Tool!$D$14</f>
        <v>3.3765768471106861</v>
      </c>
      <c r="E447" s="1">
        <f>Tool!$D$15</f>
        <v>2.0910120968580461</v>
      </c>
    </row>
    <row r="448" spans="1:5" x14ac:dyDescent="0.3">
      <c r="A448">
        <v>446</v>
      </c>
      <c r="B448" s="1">
        <f>Tool!$D$12</f>
        <v>4.4721358990952975</v>
      </c>
      <c r="C448" s="1">
        <f>Tool!$D$13</f>
        <v>4.189543170689161</v>
      </c>
      <c r="D448" s="1">
        <f>Tool!$D$14</f>
        <v>3.3765768471106861</v>
      </c>
      <c r="E448" s="1">
        <f>Tool!$D$15</f>
        <v>2.0910120968580461</v>
      </c>
    </row>
    <row r="449" spans="1:5" x14ac:dyDescent="0.3">
      <c r="A449">
        <v>447</v>
      </c>
      <c r="B449" s="1">
        <f>Tool!$D$12</f>
        <v>4.4721358990952975</v>
      </c>
      <c r="C449" s="1">
        <f>Tool!$D$13</f>
        <v>4.189543170689161</v>
      </c>
      <c r="D449" s="1">
        <f>Tool!$D$14</f>
        <v>3.3765768471106861</v>
      </c>
      <c r="E449" s="1">
        <f>Tool!$D$15</f>
        <v>2.0910120968580461</v>
      </c>
    </row>
    <row r="450" spans="1:5" x14ac:dyDescent="0.3">
      <c r="A450">
        <v>448</v>
      </c>
      <c r="B450" s="1">
        <f>Tool!$D$12</f>
        <v>4.4721358990952975</v>
      </c>
      <c r="C450" s="1">
        <f>Tool!$D$13</f>
        <v>4.189543170689161</v>
      </c>
      <c r="D450" s="1">
        <f>Tool!$D$14</f>
        <v>3.3765768471106861</v>
      </c>
      <c r="E450" s="1">
        <f>Tool!$D$15</f>
        <v>2.0910120968580461</v>
      </c>
    </row>
    <row r="451" spans="1:5" x14ac:dyDescent="0.3">
      <c r="A451">
        <v>449</v>
      </c>
      <c r="B451" s="1">
        <f>Tool!$D$12</f>
        <v>4.4721358990952975</v>
      </c>
      <c r="C451" s="1">
        <f>Tool!$D$13</f>
        <v>4.189543170689161</v>
      </c>
      <c r="D451" s="1">
        <f>Tool!$D$14</f>
        <v>3.3765768471106861</v>
      </c>
      <c r="E451" s="1">
        <f>Tool!$D$15</f>
        <v>2.0910120968580461</v>
      </c>
    </row>
    <row r="452" spans="1:5" x14ac:dyDescent="0.3">
      <c r="A452">
        <v>450</v>
      </c>
      <c r="B452" s="1">
        <f>Tool!$D$12</f>
        <v>4.4721358990952975</v>
      </c>
      <c r="C452" s="1">
        <f>Tool!$D$13</f>
        <v>4.189543170689161</v>
      </c>
      <c r="D452" s="1">
        <f>Tool!$D$14</f>
        <v>3.3765768471106861</v>
      </c>
      <c r="E452" s="1">
        <f>Tool!$D$15</f>
        <v>2.0910120968580461</v>
      </c>
    </row>
    <row r="453" spans="1:5" x14ac:dyDescent="0.3">
      <c r="A453">
        <v>451</v>
      </c>
      <c r="B453" s="1">
        <f>Tool!$D$12</f>
        <v>4.4721358990952975</v>
      </c>
      <c r="C453" s="1">
        <f>Tool!$D$13</f>
        <v>4.189543170689161</v>
      </c>
      <c r="D453" s="1">
        <f>Tool!$D$14</f>
        <v>3.3765768471106861</v>
      </c>
      <c r="E453" s="1">
        <f>Tool!$D$15</f>
        <v>2.0910120968580461</v>
      </c>
    </row>
    <row r="454" spans="1:5" x14ac:dyDescent="0.3">
      <c r="A454">
        <v>452</v>
      </c>
      <c r="B454" s="1">
        <f>Tool!$D$12</f>
        <v>4.4721358990952975</v>
      </c>
      <c r="C454" s="1">
        <f>Tool!$D$13</f>
        <v>4.189543170689161</v>
      </c>
      <c r="D454" s="1">
        <f>Tool!$D$14</f>
        <v>3.3765768471106861</v>
      </c>
      <c r="E454" s="1">
        <f>Tool!$D$15</f>
        <v>2.0910120968580461</v>
      </c>
    </row>
    <row r="455" spans="1:5" x14ac:dyDescent="0.3">
      <c r="A455">
        <v>453</v>
      </c>
      <c r="B455" s="1">
        <f>Tool!$D$12</f>
        <v>4.4721358990952975</v>
      </c>
      <c r="C455" s="1">
        <f>Tool!$D$13</f>
        <v>4.189543170689161</v>
      </c>
      <c r="D455" s="1">
        <f>Tool!$D$14</f>
        <v>3.3765768471106861</v>
      </c>
      <c r="E455" s="1">
        <f>Tool!$D$15</f>
        <v>2.0910120968580461</v>
      </c>
    </row>
    <row r="456" spans="1:5" x14ac:dyDescent="0.3">
      <c r="A456">
        <v>454</v>
      </c>
      <c r="B456" s="1">
        <f>Tool!$D$12</f>
        <v>4.4721358990952975</v>
      </c>
      <c r="C456" s="1">
        <f>Tool!$D$13</f>
        <v>4.189543170689161</v>
      </c>
      <c r="D456" s="1">
        <f>Tool!$D$14</f>
        <v>3.3765768471106861</v>
      </c>
      <c r="E456" s="1">
        <f>Tool!$D$15</f>
        <v>2.0910120968580461</v>
      </c>
    </row>
    <row r="457" spans="1:5" x14ac:dyDescent="0.3">
      <c r="A457">
        <v>455</v>
      </c>
      <c r="B457" s="1">
        <f>Tool!$D$12</f>
        <v>4.4721358990952975</v>
      </c>
      <c r="C457" s="1">
        <f>Tool!$D$13</f>
        <v>4.189543170689161</v>
      </c>
      <c r="D457" s="1">
        <f>Tool!$D$14</f>
        <v>3.3765768471106861</v>
      </c>
      <c r="E457" s="1">
        <f>Tool!$D$15</f>
        <v>2.0910120968580461</v>
      </c>
    </row>
    <row r="458" spans="1:5" x14ac:dyDescent="0.3">
      <c r="A458">
        <v>456</v>
      </c>
      <c r="B458" s="1">
        <f>Tool!$D$12</f>
        <v>4.4721358990952975</v>
      </c>
      <c r="C458" s="1">
        <f>Tool!$D$13</f>
        <v>4.189543170689161</v>
      </c>
      <c r="D458" s="1">
        <f>Tool!$D$14</f>
        <v>3.3765768471106861</v>
      </c>
      <c r="E458" s="1">
        <f>Tool!$D$15</f>
        <v>2.0910120968580461</v>
      </c>
    </row>
    <row r="459" spans="1:5" x14ac:dyDescent="0.3">
      <c r="A459">
        <v>457</v>
      </c>
      <c r="B459" s="1">
        <f>Tool!$D$12</f>
        <v>4.4721358990952975</v>
      </c>
      <c r="C459" s="1">
        <f>Tool!$D$13</f>
        <v>4.189543170689161</v>
      </c>
      <c r="D459" s="1">
        <f>Tool!$D$14</f>
        <v>3.3765768471106861</v>
      </c>
      <c r="E459" s="1">
        <f>Tool!$D$15</f>
        <v>2.0910120968580461</v>
      </c>
    </row>
    <row r="460" spans="1:5" x14ac:dyDescent="0.3">
      <c r="A460">
        <v>458</v>
      </c>
      <c r="B460" s="1">
        <f>Tool!$D$12</f>
        <v>4.4721358990952975</v>
      </c>
      <c r="C460" s="1">
        <f>Tool!$D$13</f>
        <v>4.189543170689161</v>
      </c>
      <c r="D460" s="1">
        <f>Tool!$D$14</f>
        <v>3.3765768471106861</v>
      </c>
      <c r="E460" s="1">
        <f>Tool!$D$15</f>
        <v>2.0910120968580461</v>
      </c>
    </row>
    <row r="461" spans="1:5" x14ac:dyDescent="0.3">
      <c r="A461">
        <v>459</v>
      </c>
      <c r="B461" s="1">
        <f>Tool!$D$12</f>
        <v>4.4721358990952975</v>
      </c>
      <c r="C461" s="1">
        <f>Tool!$D$13</f>
        <v>4.189543170689161</v>
      </c>
      <c r="D461" s="1">
        <f>Tool!$D$14</f>
        <v>3.3765768471106861</v>
      </c>
      <c r="E461" s="1">
        <f>Tool!$D$15</f>
        <v>2.0910120968580461</v>
      </c>
    </row>
    <row r="462" spans="1:5" x14ac:dyDescent="0.3">
      <c r="A462">
        <v>460</v>
      </c>
      <c r="B462" s="1">
        <f>Tool!$D$12</f>
        <v>4.4721358990952975</v>
      </c>
      <c r="C462" s="1">
        <f>Tool!$D$13</f>
        <v>4.189543170689161</v>
      </c>
      <c r="D462" s="1">
        <f>Tool!$D$14</f>
        <v>3.3765768471106861</v>
      </c>
      <c r="E462" s="1">
        <f>Tool!$D$15</f>
        <v>2.0910120968580461</v>
      </c>
    </row>
    <row r="463" spans="1:5" x14ac:dyDescent="0.3">
      <c r="A463">
        <v>461</v>
      </c>
      <c r="B463" s="1">
        <f>Tool!$D$12</f>
        <v>4.4721358990952975</v>
      </c>
      <c r="C463" s="1">
        <f>Tool!$D$13</f>
        <v>4.189543170689161</v>
      </c>
      <c r="D463" s="1">
        <f>Tool!$D$14</f>
        <v>3.3765768471106861</v>
      </c>
      <c r="E463" s="1">
        <f>Tool!$D$15</f>
        <v>2.0910120968580461</v>
      </c>
    </row>
    <row r="464" spans="1:5" x14ac:dyDescent="0.3">
      <c r="A464">
        <v>462</v>
      </c>
      <c r="B464" s="1">
        <f>Tool!$D$12</f>
        <v>4.4721358990952975</v>
      </c>
      <c r="C464" s="1">
        <f>Tool!$D$13</f>
        <v>4.189543170689161</v>
      </c>
      <c r="D464" s="1">
        <f>Tool!$D$14</f>
        <v>3.3765768471106861</v>
      </c>
      <c r="E464" s="1">
        <f>Tool!$D$15</f>
        <v>2.0910120968580461</v>
      </c>
    </row>
    <row r="465" spans="1:5" x14ac:dyDescent="0.3">
      <c r="A465">
        <v>463</v>
      </c>
      <c r="B465" s="1">
        <f>Tool!$D$12</f>
        <v>4.4721358990952975</v>
      </c>
      <c r="C465" s="1">
        <f>Tool!$D$13</f>
        <v>4.189543170689161</v>
      </c>
      <c r="D465" s="1">
        <f>Tool!$D$14</f>
        <v>3.3765768471106861</v>
      </c>
      <c r="E465" s="1">
        <f>Tool!$D$15</f>
        <v>2.0910120968580461</v>
      </c>
    </row>
    <row r="466" spans="1:5" x14ac:dyDescent="0.3">
      <c r="A466">
        <v>464</v>
      </c>
      <c r="B466" s="1">
        <f>Tool!$D$12</f>
        <v>4.4721358990952975</v>
      </c>
      <c r="C466" s="1">
        <f>Tool!$D$13</f>
        <v>4.189543170689161</v>
      </c>
      <c r="D466" s="1">
        <f>Tool!$D$14</f>
        <v>3.3765768471106861</v>
      </c>
      <c r="E466" s="1">
        <f>Tool!$D$15</f>
        <v>2.0910120968580461</v>
      </c>
    </row>
    <row r="467" spans="1:5" x14ac:dyDescent="0.3">
      <c r="A467">
        <v>465</v>
      </c>
      <c r="B467" s="1">
        <f>Tool!$D$12</f>
        <v>4.4721358990952975</v>
      </c>
      <c r="C467" s="1">
        <f>Tool!$D$13</f>
        <v>4.189543170689161</v>
      </c>
      <c r="D467" s="1">
        <f>Tool!$D$14</f>
        <v>3.3765768471106861</v>
      </c>
      <c r="E467" s="1">
        <f>Tool!$D$15</f>
        <v>2.0910120968580461</v>
      </c>
    </row>
    <row r="468" spans="1:5" x14ac:dyDescent="0.3">
      <c r="A468">
        <v>466</v>
      </c>
      <c r="B468" s="1">
        <f>Tool!$D$12</f>
        <v>4.4721358990952975</v>
      </c>
      <c r="C468" s="1">
        <f>Tool!$D$13</f>
        <v>4.189543170689161</v>
      </c>
      <c r="D468" s="1">
        <f>Tool!$D$14</f>
        <v>3.3765768471106861</v>
      </c>
      <c r="E468" s="1">
        <f>Tool!$D$15</f>
        <v>2.0910120968580461</v>
      </c>
    </row>
    <row r="469" spans="1:5" x14ac:dyDescent="0.3">
      <c r="A469">
        <v>467</v>
      </c>
      <c r="B469" s="1">
        <f>Tool!$D$12</f>
        <v>4.4721358990952975</v>
      </c>
      <c r="C469" s="1">
        <f>Tool!$D$13</f>
        <v>4.189543170689161</v>
      </c>
      <c r="D469" s="1">
        <f>Tool!$D$14</f>
        <v>3.3765768471106861</v>
      </c>
      <c r="E469" s="1">
        <f>Tool!$D$15</f>
        <v>2.0910120968580461</v>
      </c>
    </row>
    <row r="470" spans="1:5" x14ac:dyDescent="0.3">
      <c r="A470">
        <v>468</v>
      </c>
      <c r="B470" s="1">
        <f>Tool!$D$12</f>
        <v>4.4721358990952975</v>
      </c>
      <c r="C470" s="1">
        <f>Tool!$D$13</f>
        <v>4.189543170689161</v>
      </c>
      <c r="D470" s="1">
        <f>Tool!$D$14</f>
        <v>3.3765768471106861</v>
      </c>
      <c r="E470" s="1">
        <f>Tool!$D$15</f>
        <v>2.0910120968580461</v>
      </c>
    </row>
    <row r="471" spans="1:5" x14ac:dyDescent="0.3">
      <c r="A471">
        <v>469</v>
      </c>
      <c r="B471" s="1">
        <f>Tool!$D$12</f>
        <v>4.4721358990952975</v>
      </c>
      <c r="C471" s="1">
        <f>Tool!$D$13</f>
        <v>4.189543170689161</v>
      </c>
      <c r="D471" s="1">
        <f>Tool!$D$14</f>
        <v>3.3765768471106861</v>
      </c>
      <c r="E471" s="1">
        <f>Tool!$D$15</f>
        <v>2.0910120968580461</v>
      </c>
    </row>
    <row r="472" spans="1:5" x14ac:dyDescent="0.3">
      <c r="A472">
        <v>470</v>
      </c>
      <c r="B472" s="1">
        <f>Tool!$D$12</f>
        <v>4.4721358990952975</v>
      </c>
      <c r="C472" s="1">
        <f>Tool!$D$13</f>
        <v>4.189543170689161</v>
      </c>
      <c r="D472" s="1">
        <f>Tool!$D$14</f>
        <v>3.3765768471106861</v>
      </c>
      <c r="E472" s="1">
        <f>Tool!$D$15</f>
        <v>2.0910120968580461</v>
      </c>
    </row>
    <row r="473" spans="1:5" x14ac:dyDescent="0.3">
      <c r="A473">
        <v>471</v>
      </c>
      <c r="B473" s="1">
        <f>Tool!$D$12</f>
        <v>4.4721358990952975</v>
      </c>
      <c r="C473" s="1">
        <f>Tool!$D$13</f>
        <v>4.189543170689161</v>
      </c>
      <c r="D473" s="1">
        <f>Tool!$D$14</f>
        <v>3.3765768471106861</v>
      </c>
      <c r="E473" s="1">
        <f>Tool!$D$15</f>
        <v>2.0910120968580461</v>
      </c>
    </row>
    <row r="474" spans="1:5" x14ac:dyDescent="0.3">
      <c r="A474">
        <v>472</v>
      </c>
      <c r="B474" s="1">
        <f>Tool!$D$12</f>
        <v>4.4721358990952975</v>
      </c>
      <c r="C474" s="1">
        <f>Tool!$D$13</f>
        <v>4.189543170689161</v>
      </c>
      <c r="D474" s="1">
        <f>Tool!$D$14</f>
        <v>3.3765768471106861</v>
      </c>
      <c r="E474" s="1">
        <f>Tool!$D$15</f>
        <v>2.0910120968580461</v>
      </c>
    </row>
    <row r="475" spans="1:5" x14ac:dyDescent="0.3">
      <c r="A475">
        <v>473</v>
      </c>
      <c r="B475" s="1">
        <f>Tool!$D$12</f>
        <v>4.4721358990952975</v>
      </c>
      <c r="C475" s="1">
        <f>Tool!$D$13</f>
        <v>4.189543170689161</v>
      </c>
      <c r="D475" s="1">
        <f>Tool!$D$14</f>
        <v>3.3765768471106861</v>
      </c>
      <c r="E475" s="1">
        <f>Tool!$D$15</f>
        <v>2.0910120968580461</v>
      </c>
    </row>
    <row r="476" spans="1:5" x14ac:dyDescent="0.3">
      <c r="A476">
        <v>474</v>
      </c>
      <c r="B476" s="1">
        <f>Tool!$D$12</f>
        <v>4.4721358990952975</v>
      </c>
      <c r="C476" s="1">
        <f>Tool!$D$13</f>
        <v>4.189543170689161</v>
      </c>
      <c r="D476" s="1">
        <f>Tool!$D$14</f>
        <v>3.3765768471106861</v>
      </c>
      <c r="E476" s="1">
        <f>Tool!$D$15</f>
        <v>2.0910120968580461</v>
      </c>
    </row>
    <row r="477" spans="1:5" x14ac:dyDescent="0.3">
      <c r="A477">
        <v>475</v>
      </c>
      <c r="B477" s="1">
        <f>Tool!$D$12</f>
        <v>4.4721358990952975</v>
      </c>
      <c r="C477" s="1">
        <f>Tool!$D$13</f>
        <v>4.189543170689161</v>
      </c>
      <c r="D477" s="1">
        <f>Tool!$D$14</f>
        <v>3.3765768471106861</v>
      </c>
      <c r="E477" s="1">
        <f>Tool!$D$15</f>
        <v>2.0910120968580461</v>
      </c>
    </row>
    <row r="478" spans="1:5" x14ac:dyDescent="0.3">
      <c r="A478">
        <v>476</v>
      </c>
      <c r="B478" s="1">
        <f>Tool!$D$12</f>
        <v>4.4721358990952975</v>
      </c>
      <c r="C478" s="1">
        <f>Tool!$D$13</f>
        <v>4.189543170689161</v>
      </c>
      <c r="D478" s="1">
        <f>Tool!$D$14</f>
        <v>3.3765768471106861</v>
      </c>
      <c r="E478" s="1">
        <f>Tool!$D$15</f>
        <v>2.0910120968580461</v>
      </c>
    </row>
    <row r="479" spans="1:5" x14ac:dyDescent="0.3">
      <c r="A479">
        <v>477</v>
      </c>
      <c r="B479" s="1">
        <f>Tool!$D$12</f>
        <v>4.4721358990952975</v>
      </c>
      <c r="C479" s="1">
        <f>Tool!$D$13</f>
        <v>4.189543170689161</v>
      </c>
      <c r="D479" s="1">
        <f>Tool!$D$14</f>
        <v>3.3765768471106861</v>
      </c>
      <c r="E479" s="1">
        <f>Tool!$D$15</f>
        <v>2.0910120968580461</v>
      </c>
    </row>
    <row r="480" spans="1:5" x14ac:dyDescent="0.3">
      <c r="A480">
        <v>478</v>
      </c>
      <c r="B480" s="1">
        <f>Tool!$D$12</f>
        <v>4.4721358990952975</v>
      </c>
      <c r="C480" s="1">
        <f>Tool!$D$13</f>
        <v>4.189543170689161</v>
      </c>
      <c r="D480" s="1">
        <f>Tool!$D$14</f>
        <v>3.3765768471106861</v>
      </c>
      <c r="E480" s="1">
        <f>Tool!$D$15</f>
        <v>2.0910120968580461</v>
      </c>
    </row>
    <row r="481" spans="1:5" x14ac:dyDescent="0.3">
      <c r="A481">
        <v>479</v>
      </c>
      <c r="B481" s="1">
        <f>Tool!$D$12</f>
        <v>4.4721358990952975</v>
      </c>
      <c r="C481" s="1">
        <f>Tool!$D$13</f>
        <v>4.189543170689161</v>
      </c>
      <c r="D481" s="1">
        <f>Tool!$D$14</f>
        <v>3.3765768471106861</v>
      </c>
      <c r="E481" s="1">
        <f>Tool!$D$15</f>
        <v>2.0910120968580461</v>
      </c>
    </row>
    <row r="482" spans="1:5" x14ac:dyDescent="0.3">
      <c r="A482">
        <v>480</v>
      </c>
      <c r="B482" s="1">
        <f>Tool!$D$12</f>
        <v>4.4721358990952975</v>
      </c>
      <c r="C482" s="1">
        <f>Tool!$D$13</f>
        <v>4.189543170689161</v>
      </c>
      <c r="D482" s="1">
        <f>Tool!$D$14</f>
        <v>3.3765768471106861</v>
      </c>
      <c r="E482" s="1">
        <f>Tool!$D$15</f>
        <v>2.0910120968580461</v>
      </c>
    </row>
    <row r="483" spans="1:5" x14ac:dyDescent="0.3">
      <c r="A483">
        <v>481</v>
      </c>
      <c r="B483" s="1">
        <f>Tool!$D$12</f>
        <v>4.4721358990952975</v>
      </c>
      <c r="C483" s="1">
        <f>Tool!$D$13</f>
        <v>4.189543170689161</v>
      </c>
      <c r="D483" s="1">
        <f>Tool!$D$14</f>
        <v>3.3765768471106861</v>
      </c>
      <c r="E483" s="1">
        <f>Tool!$D$15</f>
        <v>2.0910120968580461</v>
      </c>
    </row>
    <row r="484" spans="1:5" x14ac:dyDescent="0.3">
      <c r="A484">
        <v>482</v>
      </c>
      <c r="B484" s="1">
        <f>Tool!$D$12</f>
        <v>4.4721358990952975</v>
      </c>
      <c r="C484" s="1">
        <f>Tool!$D$13</f>
        <v>4.189543170689161</v>
      </c>
      <c r="D484" s="1">
        <f>Tool!$D$14</f>
        <v>3.3765768471106861</v>
      </c>
      <c r="E484" s="1">
        <f>Tool!$D$15</f>
        <v>2.0910120968580461</v>
      </c>
    </row>
    <row r="485" spans="1:5" x14ac:dyDescent="0.3">
      <c r="A485">
        <v>483</v>
      </c>
      <c r="B485" s="1">
        <f>Tool!$D$12</f>
        <v>4.4721358990952975</v>
      </c>
      <c r="C485" s="1">
        <f>Tool!$D$13</f>
        <v>4.189543170689161</v>
      </c>
      <c r="D485" s="1">
        <f>Tool!$D$14</f>
        <v>3.3765768471106861</v>
      </c>
      <c r="E485" s="1">
        <f>Tool!$D$15</f>
        <v>2.0910120968580461</v>
      </c>
    </row>
    <row r="486" spans="1:5" x14ac:dyDescent="0.3">
      <c r="A486">
        <v>484</v>
      </c>
      <c r="B486" s="1">
        <f>Tool!$D$12</f>
        <v>4.4721358990952975</v>
      </c>
      <c r="C486" s="1">
        <f>Tool!$D$13</f>
        <v>4.189543170689161</v>
      </c>
      <c r="D486" s="1">
        <f>Tool!$D$14</f>
        <v>3.3765768471106861</v>
      </c>
      <c r="E486" s="1">
        <f>Tool!$D$15</f>
        <v>2.0910120968580461</v>
      </c>
    </row>
    <row r="487" spans="1:5" x14ac:dyDescent="0.3">
      <c r="A487">
        <v>485</v>
      </c>
      <c r="B487" s="1">
        <f>Tool!$D$12</f>
        <v>4.4721358990952975</v>
      </c>
      <c r="C487" s="1">
        <f>Tool!$D$13</f>
        <v>4.189543170689161</v>
      </c>
      <c r="D487" s="1">
        <f>Tool!$D$14</f>
        <v>3.3765768471106861</v>
      </c>
      <c r="E487" s="1">
        <f>Tool!$D$15</f>
        <v>2.0910120968580461</v>
      </c>
    </row>
    <row r="488" spans="1:5" x14ac:dyDescent="0.3">
      <c r="A488">
        <v>486</v>
      </c>
      <c r="B488" s="1">
        <f>Tool!$D$12</f>
        <v>4.4721358990952975</v>
      </c>
      <c r="C488" s="1">
        <f>Tool!$D$13</f>
        <v>4.189543170689161</v>
      </c>
      <c r="D488" s="1">
        <f>Tool!$D$14</f>
        <v>3.3765768471106861</v>
      </c>
      <c r="E488" s="1">
        <f>Tool!$D$15</f>
        <v>2.0910120968580461</v>
      </c>
    </row>
    <row r="489" spans="1:5" x14ac:dyDescent="0.3">
      <c r="A489">
        <v>487</v>
      </c>
      <c r="B489" s="1">
        <f>Tool!$D$12</f>
        <v>4.4721358990952975</v>
      </c>
      <c r="C489" s="1">
        <f>Tool!$D$13</f>
        <v>4.189543170689161</v>
      </c>
      <c r="D489" s="1">
        <f>Tool!$D$14</f>
        <v>3.3765768471106861</v>
      </c>
      <c r="E489" s="1">
        <f>Tool!$D$15</f>
        <v>2.0910120968580461</v>
      </c>
    </row>
    <row r="490" spans="1:5" x14ac:dyDescent="0.3">
      <c r="A490">
        <v>488</v>
      </c>
      <c r="B490" s="1">
        <f>Tool!$D$12</f>
        <v>4.4721358990952975</v>
      </c>
      <c r="C490" s="1">
        <f>Tool!$D$13</f>
        <v>4.189543170689161</v>
      </c>
      <c r="D490" s="1">
        <f>Tool!$D$14</f>
        <v>3.3765768471106861</v>
      </c>
      <c r="E490" s="1">
        <f>Tool!$D$15</f>
        <v>2.0910120968580461</v>
      </c>
    </row>
    <row r="491" spans="1:5" x14ac:dyDescent="0.3">
      <c r="A491">
        <v>489</v>
      </c>
      <c r="B491" s="1">
        <f>Tool!$D$12</f>
        <v>4.4721358990952975</v>
      </c>
      <c r="C491" s="1">
        <f>Tool!$D$13</f>
        <v>4.189543170689161</v>
      </c>
      <c r="D491" s="1">
        <f>Tool!$D$14</f>
        <v>3.3765768471106861</v>
      </c>
      <c r="E491" s="1">
        <f>Tool!$D$15</f>
        <v>2.0910120968580461</v>
      </c>
    </row>
    <row r="492" spans="1:5" x14ac:dyDescent="0.3">
      <c r="A492">
        <v>490</v>
      </c>
      <c r="B492" s="1">
        <f>Tool!$D$12</f>
        <v>4.4721358990952975</v>
      </c>
      <c r="C492" s="1">
        <f>Tool!$D$13</f>
        <v>4.189543170689161</v>
      </c>
      <c r="D492" s="1">
        <f>Tool!$D$14</f>
        <v>3.3765768471106861</v>
      </c>
      <c r="E492" s="1">
        <f>Tool!$D$15</f>
        <v>2.0910120968580461</v>
      </c>
    </row>
    <row r="493" spans="1:5" x14ac:dyDescent="0.3">
      <c r="A493">
        <v>491</v>
      </c>
      <c r="B493" s="1">
        <f>Tool!$D$12</f>
        <v>4.4721358990952975</v>
      </c>
      <c r="C493" s="1">
        <f>Tool!$D$13</f>
        <v>4.189543170689161</v>
      </c>
      <c r="D493" s="1">
        <f>Tool!$D$14</f>
        <v>3.3765768471106861</v>
      </c>
      <c r="E493" s="1">
        <f>Tool!$D$15</f>
        <v>2.0910120968580461</v>
      </c>
    </row>
    <row r="494" spans="1:5" x14ac:dyDescent="0.3">
      <c r="A494">
        <v>492</v>
      </c>
      <c r="B494" s="1">
        <f>Tool!$D$12</f>
        <v>4.4721358990952975</v>
      </c>
      <c r="C494" s="1">
        <f>Tool!$D$13</f>
        <v>4.189543170689161</v>
      </c>
      <c r="D494" s="1">
        <f>Tool!$D$14</f>
        <v>3.3765768471106861</v>
      </c>
      <c r="E494" s="1">
        <f>Tool!$D$15</f>
        <v>2.0910120968580461</v>
      </c>
    </row>
    <row r="495" spans="1:5" x14ac:dyDescent="0.3">
      <c r="A495">
        <v>493</v>
      </c>
      <c r="B495" s="1">
        <f>Tool!$D$12</f>
        <v>4.4721358990952975</v>
      </c>
      <c r="C495" s="1">
        <f>Tool!$D$13</f>
        <v>4.189543170689161</v>
      </c>
      <c r="D495" s="1">
        <f>Tool!$D$14</f>
        <v>3.3765768471106861</v>
      </c>
      <c r="E495" s="1">
        <f>Tool!$D$15</f>
        <v>2.0910120968580461</v>
      </c>
    </row>
    <row r="496" spans="1:5" x14ac:dyDescent="0.3">
      <c r="A496">
        <v>494</v>
      </c>
      <c r="B496" s="1">
        <f>Tool!$D$12</f>
        <v>4.4721358990952975</v>
      </c>
      <c r="C496" s="1">
        <f>Tool!$D$13</f>
        <v>4.189543170689161</v>
      </c>
      <c r="D496" s="1">
        <f>Tool!$D$14</f>
        <v>3.3765768471106861</v>
      </c>
      <c r="E496" s="1">
        <f>Tool!$D$15</f>
        <v>2.0910120968580461</v>
      </c>
    </row>
    <row r="497" spans="1:5" x14ac:dyDescent="0.3">
      <c r="A497">
        <v>495</v>
      </c>
      <c r="B497" s="1">
        <f>Tool!$D$12</f>
        <v>4.4721358990952975</v>
      </c>
      <c r="C497" s="1">
        <f>Tool!$D$13</f>
        <v>4.189543170689161</v>
      </c>
      <c r="D497" s="1">
        <f>Tool!$D$14</f>
        <v>3.3765768471106861</v>
      </c>
      <c r="E497" s="1">
        <f>Tool!$D$15</f>
        <v>2.0910120968580461</v>
      </c>
    </row>
    <row r="498" spans="1:5" x14ac:dyDescent="0.3">
      <c r="A498">
        <v>496</v>
      </c>
      <c r="B498" s="1">
        <f>Tool!$D$12</f>
        <v>4.4721358990952975</v>
      </c>
      <c r="C498" s="1">
        <f>Tool!$D$13</f>
        <v>4.189543170689161</v>
      </c>
      <c r="D498" s="1">
        <f>Tool!$D$14</f>
        <v>3.3765768471106861</v>
      </c>
      <c r="E498" s="1">
        <f>Tool!$D$15</f>
        <v>2.0910120968580461</v>
      </c>
    </row>
    <row r="499" spans="1:5" x14ac:dyDescent="0.3">
      <c r="A499">
        <v>497</v>
      </c>
      <c r="B499" s="1">
        <f>Tool!$D$12</f>
        <v>4.4721358990952975</v>
      </c>
      <c r="C499" s="1">
        <f>Tool!$D$13</f>
        <v>4.189543170689161</v>
      </c>
      <c r="D499" s="1">
        <f>Tool!$D$14</f>
        <v>3.3765768471106861</v>
      </c>
      <c r="E499" s="1">
        <f>Tool!$D$15</f>
        <v>2.0910120968580461</v>
      </c>
    </row>
    <row r="500" spans="1:5" x14ac:dyDescent="0.3">
      <c r="A500">
        <v>498</v>
      </c>
      <c r="B500" s="1">
        <f>Tool!$D$12</f>
        <v>4.4721358990952975</v>
      </c>
      <c r="C500" s="1">
        <f>Tool!$D$13</f>
        <v>4.189543170689161</v>
      </c>
      <c r="D500" s="1">
        <f>Tool!$D$14</f>
        <v>3.3765768471106861</v>
      </c>
      <c r="E500" s="1">
        <f>Tool!$D$15</f>
        <v>2.0910120968580461</v>
      </c>
    </row>
    <row r="501" spans="1:5" x14ac:dyDescent="0.3">
      <c r="A501">
        <v>499</v>
      </c>
      <c r="B501" s="1">
        <f>Tool!$D$12</f>
        <v>4.4721358990952975</v>
      </c>
      <c r="C501" s="1">
        <f>Tool!$D$13</f>
        <v>4.189543170689161</v>
      </c>
      <c r="D501" s="1">
        <f>Tool!$D$14</f>
        <v>3.3765768471106861</v>
      </c>
      <c r="E501" s="1">
        <f>Tool!$D$15</f>
        <v>2.0910120968580461</v>
      </c>
    </row>
    <row r="502" spans="1:5" x14ac:dyDescent="0.3">
      <c r="A502">
        <v>500</v>
      </c>
      <c r="B502" s="1">
        <f>Tool!$D$12</f>
        <v>4.4721358990952975</v>
      </c>
      <c r="C502" s="1">
        <f>Tool!$D$13</f>
        <v>4.189543170689161</v>
      </c>
      <c r="D502" s="1">
        <f>Tool!$D$14</f>
        <v>3.3765768471106861</v>
      </c>
      <c r="E502" s="1">
        <f>Tool!$D$15</f>
        <v>2.0910120968580461</v>
      </c>
    </row>
    <row r="503" spans="1:5" x14ac:dyDescent="0.3">
      <c r="A503">
        <v>501</v>
      </c>
      <c r="B503" s="1">
        <f>Tool!$D$12</f>
        <v>4.4721358990952975</v>
      </c>
      <c r="C503" s="1">
        <f>Tool!$D$13</f>
        <v>4.189543170689161</v>
      </c>
      <c r="D503" s="1">
        <f>Tool!$D$14</f>
        <v>3.3765768471106861</v>
      </c>
      <c r="E503" s="1">
        <f>Tool!$D$15</f>
        <v>2.0910120968580461</v>
      </c>
    </row>
    <row r="504" spans="1:5" x14ac:dyDescent="0.3">
      <c r="A504">
        <v>502</v>
      </c>
      <c r="B504" s="1">
        <f>Tool!$D$12</f>
        <v>4.4721358990952975</v>
      </c>
      <c r="C504" s="1">
        <f>Tool!$D$13</f>
        <v>4.189543170689161</v>
      </c>
      <c r="D504" s="1">
        <f>Tool!$D$14</f>
        <v>3.3765768471106861</v>
      </c>
      <c r="E504" s="1">
        <f>Tool!$D$15</f>
        <v>2.0910120968580461</v>
      </c>
    </row>
    <row r="505" spans="1:5" x14ac:dyDescent="0.3">
      <c r="A505">
        <v>503</v>
      </c>
      <c r="B505" s="1">
        <f>Tool!$D$12</f>
        <v>4.4721358990952975</v>
      </c>
      <c r="C505" s="1">
        <f>Tool!$D$13</f>
        <v>4.189543170689161</v>
      </c>
      <c r="D505" s="1">
        <f>Tool!$D$14</f>
        <v>3.3765768471106861</v>
      </c>
      <c r="E505" s="1">
        <f>Tool!$D$15</f>
        <v>2.0910120968580461</v>
      </c>
    </row>
    <row r="506" spans="1:5" x14ac:dyDescent="0.3">
      <c r="A506">
        <v>504</v>
      </c>
      <c r="B506" s="1">
        <f>Tool!$D$12</f>
        <v>4.4721358990952975</v>
      </c>
      <c r="C506" s="1">
        <f>Tool!$D$13</f>
        <v>4.189543170689161</v>
      </c>
      <c r="D506" s="1">
        <f>Tool!$D$14</f>
        <v>3.3765768471106861</v>
      </c>
      <c r="E506" s="1">
        <f>Tool!$D$15</f>
        <v>2.0910120968580461</v>
      </c>
    </row>
    <row r="507" spans="1:5" x14ac:dyDescent="0.3">
      <c r="A507">
        <v>505</v>
      </c>
      <c r="B507" s="1">
        <f>Tool!$D$12</f>
        <v>4.4721358990952975</v>
      </c>
      <c r="C507" s="1">
        <f>Tool!$D$13</f>
        <v>4.189543170689161</v>
      </c>
      <c r="D507" s="1">
        <f>Tool!$D$14</f>
        <v>3.3765768471106861</v>
      </c>
      <c r="E507" s="1">
        <f>Tool!$D$15</f>
        <v>2.0910120968580461</v>
      </c>
    </row>
    <row r="508" spans="1:5" x14ac:dyDescent="0.3">
      <c r="A508">
        <v>506</v>
      </c>
      <c r="B508" s="1">
        <f>Tool!$D$12</f>
        <v>4.4721358990952975</v>
      </c>
      <c r="C508" s="1">
        <f>Tool!$D$13</f>
        <v>4.189543170689161</v>
      </c>
      <c r="D508" s="1">
        <f>Tool!$D$14</f>
        <v>3.3765768471106861</v>
      </c>
      <c r="E508" s="1">
        <f>Tool!$D$15</f>
        <v>2.0910120968580461</v>
      </c>
    </row>
    <row r="509" spans="1:5" x14ac:dyDescent="0.3">
      <c r="A509">
        <v>507</v>
      </c>
      <c r="B509" s="1">
        <f>Tool!$D$12</f>
        <v>4.4721358990952975</v>
      </c>
      <c r="C509" s="1">
        <f>Tool!$D$13</f>
        <v>4.189543170689161</v>
      </c>
      <c r="D509" s="1">
        <f>Tool!$D$14</f>
        <v>3.3765768471106861</v>
      </c>
      <c r="E509" s="1">
        <f>Tool!$D$15</f>
        <v>2.0910120968580461</v>
      </c>
    </row>
    <row r="510" spans="1:5" x14ac:dyDescent="0.3">
      <c r="A510">
        <v>508</v>
      </c>
      <c r="B510" s="1">
        <f>Tool!$D$12</f>
        <v>4.4721358990952975</v>
      </c>
      <c r="C510" s="1">
        <f>Tool!$D$13</f>
        <v>4.189543170689161</v>
      </c>
      <c r="D510" s="1">
        <f>Tool!$D$14</f>
        <v>3.3765768471106861</v>
      </c>
      <c r="E510" s="1">
        <f>Tool!$D$15</f>
        <v>2.0910120968580461</v>
      </c>
    </row>
    <row r="511" spans="1:5" x14ac:dyDescent="0.3">
      <c r="A511">
        <v>509</v>
      </c>
      <c r="B511" s="1">
        <f>Tool!$D$12</f>
        <v>4.4721358990952975</v>
      </c>
      <c r="C511" s="1">
        <f>Tool!$D$13</f>
        <v>4.189543170689161</v>
      </c>
      <c r="D511" s="1">
        <f>Tool!$D$14</f>
        <v>3.3765768471106861</v>
      </c>
      <c r="E511" s="1">
        <f>Tool!$D$15</f>
        <v>2.0910120968580461</v>
      </c>
    </row>
    <row r="512" spans="1:5" x14ac:dyDescent="0.3">
      <c r="A512">
        <v>510</v>
      </c>
      <c r="B512" s="1">
        <f>Tool!$D$12</f>
        <v>4.4721358990952975</v>
      </c>
      <c r="C512" s="1">
        <f>Tool!$D$13</f>
        <v>4.189543170689161</v>
      </c>
      <c r="D512" s="1">
        <f>Tool!$D$14</f>
        <v>3.3765768471106861</v>
      </c>
      <c r="E512" s="1">
        <f>Tool!$D$15</f>
        <v>2.0910120968580461</v>
      </c>
    </row>
    <row r="513" spans="1:5" x14ac:dyDescent="0.3">
      <c r="A513">
        <v>511</v>
      </c>
      <c r="B513" s="1">
        <f>Tool!$D$12</f>
        <v>4.4721358990952975</v>
      </c>
      <c r="C513" s="1">
        <f>Tool!$D$13</f>
        <v>4.189543170689161</v>
      </c>
      <c r="D513" s="1">
        <f>Tool!$D$14</f>
        <v>3.3765768471106861</v>
      </c>
      <c r="E513" s="1">
        <f>Tool!$D$15</f>
        <v>2.0910120968580461</v>
      </c>
    </row>
    <row r="514" spans="1:5" x14ac:dyDescent="0.3">
      <c r="A514">
        <v>512</v>
      </c>
      <c r="B514" s="1">
        <f>Tool!$D$12</f>
        <v>4.4721358990952975</v>
      </c>
      <c r="C514" s="1">
        <f>Tool!$D$13</f>
        <v>4.189543170689161</v>
      </c>
      <c r="D514" s="1">
        <f>Tool!$D$14</f>
        <v>3.3765768471106861</v>
      </c>
      <c r="E514" s="1">
        <f>Tool!$D$15</f>
        <v>2.0910120968580461</v>
      </c>
    </row>
    <row r="515" spans="1:5" x14ac:dyDescent="0.3">
      <c r="A515">
        <v>513</v>
      </c>
      <c r="B515" s="1">
        <f>Tool!$D$12</f>
        <v>4.4721358990952975</v>
      </c>
      <c r="C515" s="1">
        <f>Tool!$D$13</f>
        <v>4.189543170689161</v>
      </c>
      <c r="D515" s="1">
        <f>Tool!$D$14</f>
        <v>3.3765768471106861</v>
      </c>
      <c r="E515" s="1">
        <f>Tool!$D$15</f>
        <v>2.0910120968580461</v>
      </c>
    </row>
    <row r="516" spans="1:5" x14ac:dyDescent="0.3">
      <c r="A516">
        <v>514</v>
      </c>
      <c r="B516" s="1">
        <f>Tool!$D$12</f>
        <v>4.4721358990952975</v>
      </c>
      <c r="C516" s="1">
        <f>Tool!$D$13</f>
        <v>4.189543170689161</v>
      </c>
      <c r="D516" s="1">
        <f>Tool!$D$14</f>
        <v>3.3765768471106861</v>
      </c>
      <c r="E516" s="1">
        <f>Tool!$D$15</f>
        <v>2.0910120968580461</v>
      </c>
    </row>
    <row r="517" spans="1:5" x14ac:dyDescent="0.3">
      <c r="A517">
        <v>515</v>
      </c>
      <c r="B517" s="1">
        <f>Tool!$D$12</f>
        <v>4.4721358990952975</v>
      </c>
      <c r="C517" s="1">
        <f>Tool!$D$13</f>
        <v>4.189543170689161</v>
      </c>
      <c r="D517" s="1">
        <f>Tool!$D$14</f>
        <v>3.3765768471106861</v>
      </c>
      <c r="E517" s="1">
        <f>Tool!$D$15</f>
        <v>2.0910120968580461</v>
      </c>
    </row>
    <row r="518" spans="1:5" x14ac:dyDescent="0.3">
      <c r="A518">
        <v>516</v>
      </c>
      <c r="B518" s="1">
        <f>Tool!$D$12</f>
        <v>4.4721358990952975</v>
      </c>
      <c r="C518" s="1">
        <f>Tool!$D$13</f>
        <v>4.189543170689161</v>
      </c>
      <c r="D518" s="1">
        <f>Tool!$D$14</f>
        <v>3.3765768471106861</v>
      </c>
      <c r="E518" s="1">
        <f>Tool!$D$15</f>
        <v>2.0910120968580461</v>
      </c>
    </row>
    <row r="519" spans="1:5" x14ac:dyDescent="0.3">
      <c r="A519">
        <v>517</v>
      </c>
      <c r="B519" s="1">
        <f>Tool!$D$12</f>
        <v>4.4721358990952975</v>
      </c>
      <c r="C519" s="1">
        <f>Tool!$D$13</f>
        <v>4.189543170689161</v>
      </c>
      <c r="D519" s="1">
        <f>Tool!$D$14</f>
        <v>3.3765768471106861</v>
      </c>
      <c r="E519" s="1">
        <f>Tool!$D$15</f>
        <v>2.0910120968580461</v>
      </c>
    </row>
    <row r="520" spans="1:5" x14ac:dyDescent="0.3">
      <c r="A520">
        <v>518</v>
      </c>
      <c r="B520" s="1">
        <f>Tool!$D$12</f>
        <v>4.4721358990952975</v>
      </c>
      <c r="C520" s="1">
        <f>Tool!$D$13</f>
        <v>4.189543170689161</v>
      </c>
      <c r="D520" s="1">
        <f>Tool!$D$14</f>
        <v>3.3765768471106861</v>
      </c>
      <c r="E520" s="1">
        <f>Tool!$D$15</f>
        <v>2.0910120968580461</v>
      </c>
    </row>
    <row r="521" spans="1:5" x14ac:dyDescent="0.3">
      <c r="A521">
        <v>519</v>
      </c>
      <c r="B521" s="1">
        <f>Tool!$D$12</f>
        <v>4.4721358990952975</v>
      </c>
      <c r="C521" s="1">
        <f>Tool!$D$13</f>
        <v>4.189543170689161</v>
      </c>
      <c r="D521" s="1">
        <f>Tool!$D$14</f>
        <v>3.3765768471106861</v>
      </c>
      <c r="E521" s="1">
        <f>Tool!$D$15</f>
        <v>2.0910120968580461</v>
      </c>
    </row>
    <row r="522" spans="1:5" x14ac:dyDescent="0.3">
      <c r="A522">
        <v>520</v>
      </c>
      <c r="B522" s="1">
        <f>Tool!$D$12</f>
        <v>4.4721358990952975</v>
      </c>
      <c r="C522" s="1">
        <f>Tool!$D$13</f>
        <v>4.189543170689161</v>
      </c>
      <c r="D522" s="1">
        <f>Tool!$D$14</f>
        <v>3.3765768471106861</v>
      </c>
      <c r="E522" s="1">
        <f>Tool!$D$15</f>
        <v>2.0910120968580461</v>
      </c>
    </row>
    <row r="523" spans="1:5" x14ac:dyDescent="0.3">
      <c r="A523">
        <v>521</v>
      </c>
      <c r="B523" s="1">
        <f>Tool!$D$12</f>
        <v>4.4721358990952975</v>
      </c>
      <c r="C523" s="1">
        <f>Tool!$D$13</f>
        <v>4.189543170689161</v>
      </c>
      <c r="D523" s="1">
        <f>Tool!$D$14</f>
        <v>3.3765768471106861</v>
      </c>
      <c r="E523" s="1">
        <f>Tool!$D$15</f>
        <v>2.0910120968580461</v>
      </c>
    </row>
    <row r="524" spans="1:5" x14ac:dyDescent="0.3">
      <c r="A524">
        <v>522</v>
      </c>
      <c r="B524" s="1">
        <f>Tool!$D$12</f>
        <v>4.4721358990952975</v>
      </c>
      <c r="C524" s="1">
        <f>Tool!$D$13</f>
        <v>4.189543170689161</v>
      </c>
      <c r="D524" s="1">
        <f>Tool!$D$14</f>
        <v>3.3765768471106861</v>
      </c>
      <c r="E524" s="1">
        <f>Tool!$D$15</f>
        <v>2.0910120968580461</v>
      </c>
    </row>
    <row r="525" spans="1:5" x14ac:dyDescent="0.3">
      <c r="A525">
        <v>523</v>
      </c>
      <c r="B525" s="1">
        <f>Tool!$D$12</f>
        <v>4.4721358990952975</v>
      </c>
      <c r="C525" s="1">
        <f>Tool!$D$13</f>
        <v>4.189543170689161</v>
      </c>
      <c r="D525" s="1">
        <f>Tool!$D$14</f>
        <v>3.3765768471106861</v>
      </c>
      <c r="E525" s="1">
        <f>Tool!$D$15</f>
        <v>2.0910120968580461</v>
      </c>
    </row>
    <row r="526" spans="1:5" x14ac:dyDescent="0.3">
      <c r="A526">
        <v>524</v>
      </c>
      <c r="B526" s="1">
        <f>Tool!$D$12</f>
        <v>4.4721358990952975</v>
      </c>
      <c r="C526" s="1">
        <f>Tool!$D$13</f>
        <v>4.189543170689161</v>
      </c>
      <c r="D526" s="1">
        <f>Tool!$D$14</f>
        <v>3.3765768471106861</v>
      </c>
      <c r="E526" s="1">
        <f>Tool!$D$15</f>
        <v>2.0910120968580461</v>
      </c>
    </row>
    <row r="527" spans="1:5" x14ac:dyDescent="0.3">
      <c r="A527">
        <v>525</v>
      </c>
      <c r="B527" s="1">
        <f>Tool!$D$12</f>
        <v>4.4721358990952975</v>
      </c>
      <c r="C527" s="1">
        <f>Tool!$D$13</f>
        <v>4.189543170689161</v>
      </c>
      <c r="D527" s="1">
        <f>Tool!$D$14</f>
        <v>3.3765768471106861</v>
      </c>
      <c r="E527" s="1">
        <f>Tool!$D$15</f>
        <v>2.0910120968580461</v>
      </c>
    </row>
    <row r="528" spans="1:5" x14ac:dyDescent="0.3">
      <c r="A528">
        <v>526</v>
      </c>
      <c r="B528" s="1">
        <f>Tool!$D$12</f>
        <v>4.4721358990952975</v>
      </c>
      <c r="C528" s="1">
        <f>Tool!$D$13</f>
        <v>4.189543170689161</v>
      </c>
      <c r="D528" s="1">
        <f>Tool!$D$14</f>
        <v>3.3765768471106861</v>
      </c>
      <c r="E528" s="1">
        <f>Tool!$D$15</f>
        <v>2.0910120968580461</v>
      </c>
    </row>
    <row r="529" spans="1:5" x14ac:dyDescent="0.3">
      <c r="A529">
        <v>527</v>
      </c>
      <c r="B529" s="1">
        <f>Tool!$D$12</f>
        <v>4.4721358990952975</v>
      </c>
      <c r="C529" s="1">
        <f>Tool!$D$13</f>
        <v>4.189543170689161</v>
      </c>
      <c r="D529" s="1">
        <f>Tool!$D$14</f>
        <v>3.3765768471106861</v>
      </c>
      <c r="E529" s="1">
        <f>Tool!$D$15</f>
        <v>2.0910120968580461</v>
      </c>
    </row>
    <row r="530" spans="1:5" x14ac:dyDescent="0.3">
      <c r="A530">
        <v>528</v>
      </c>
      <c r="B530" s="1">
        <f>Tool!$D$12</f>
        <v>4.4721358990952975</v>
      </c>
      <c r="C530" s="1">
        <f>Tool!$D$13</f>
        <v>4.189543170689161</v>
      </c>
      <c r="D530" s="1">
        <f>Tool!$D$14</f>
        <v>3.3765768471106861</v>
      </c>
      <c r="E530" s="1">
        <f>Tool!$D$15</f>
        <v>2.0910120968580461</v>
      </c>
    </row>
    <row r="531" spans="1:5" x14ac:dyDescent="0.3">
      <c r="A531">
        <v>529</v>
      </c>
      <c r="B531" s="1">
        <f>Tool!$D$12</f>
        <v>4.4721358990952975</v>
      </c>
      <c r="C531" s="1">
        <f>Tool!$D$13</f>
        <v>4.189543170689161</v>
      </c>
      <c r="D531" s="1">
        <f>Tool!$D$14</f>
        <v>3.3765768471106861</v>
      </c>
      <c r="E531" s="1">
        <f>Tool!$D$15</f>
        <v>2.0910120968580461</v>
      </c>
    </row>
    <row r="532" spans="1:5" x14ac:dyDescent="0.3">
      <c r="A532">
        <v>530</v>
      </c>
      <c r="B532" s="1">
        <f>Tool!$D$12</f>
        <v>4.4721358990952975</v>
      </c>
      <c r="C532" s="1">
        <f>Tool!$D$13</f>
        <v>4.189543170689161</v>
      </c>
      <c r="D532" s="1">
        <f>Tool!$D$14</f>
        <v>3.3765768471106861</v>
      </c>
      <c r="E532" s="1">
        <f>Tool!$D$15</f>
        <v>2.0910120968580461</v>
      </c>
    </row>
    <row r="533" spans="1:5" x14ac:dyDescent="0.3">
      <c r="A533">
        <v>531</v>
      </c>
      <c r="B533" s="1">
        <f>Tool!$D$12</f>
        <v>4.4721358990952975</v>
      </c>
      <c r="C533" s="1">
        <f>Tool!$D$13</f>
        <v>4.189543170689161</v>
      </c>
      <c r="D533" s="1">
        <f>Tool!$D$14</f>
        <v>3.3765768471106861</v>
      </c>
      <c r="E533" s="1">
        <f>Tool!$D$15</f>
        <v>2.0910120968580461</v>
      </c>
    </row>
    <row r="534" spans="1:5" x14ac:dyDescent="0.3">
      <c r="A534">
        <v>532</v>
      </c>
      <c r="B534" s="1">
        <f>Tool!$D$12</f>
        <v>4.4721358990952975</v>
      </c>
      <c r="C534" s="1">
        <f>Tool!$D$13</f>
        <v>4.189543170689161</v>
      </c>
      <c r="D534" s="1">
        <f>Tool!$D$14</f>
        <v>3.3765768471106861</v>
      </c>
      <c r="E534" s="1">
        <f>Tool!$D$15</f>
        <v>2.0910120968580461</v>
      </c>
    </row>
    <row r="535" spans="1:5" x14ac:dyDescent="0.3">
      <c r="A535">
        <v>533</v>
      </c>
      <c r="B535" s="1">
        <f>Tool!$D$12</f>
        <v>4.4721358990952975</v>
      </c>
      <c r="C535" s="1">
        <f>Tool!$D$13</f>
        <v>4.189543170689161</v>
      </c>
      <c r="D535" s="1">
        <f>Tool!$D$14</f>
        <v>3.3765768471106861</v>
      </c>
      <c r="E535" s="1">
        <f>Tool!$D$15</f>
        <v>2.0910120968580461</v>
      </c>
    </row>
    <row r="536" spans="1:5" x14ac:dyDescent="0.3">
      <c r="A536">
        <v>534</v>
      </c>
      <c r="B536" s="1">
        <f>Tool!$D$12</f>
        <v>4.4721358990952975</v>
      </c>
      <c r="C536" s="1">
        <f>Tool!$D$13</f>
        <v>4.189543170689161</v>
      </c>
      <c r="D536" s="1">
        <f>Tool!$D$14</f>
        <v>3.3765768471106861</v>
      </c>
      <c r="E536" s="1">
        <f>Tool!$D$15</f>
        <v>2.0910120968580461</v>
      </c>
    </row>
    <row r="537" spans="1:5" x14ac:dyDescent="0.3">
      <c r="A537">
        <v>535</v>
      </c>
      <c r="B537" s="1">
        <f>Tool!$D$12</f>
        <v>4.4721358990952975</v>
      </c>
      <c r="C537" s="1">
        <f>Tool!$D$13</f>
        <v>4.189543170689161</v>
      </c>
      <c r="D537" s="1">
        <f>Tool!$D$14</f>
        <v>3.3765768471106861</v>
      </c>
      <c r="E537" s="1">
        <f>Tool!$D$15</f>
        <v>2.0910120968580461</v>
      </c>
    </row>
    <row r="538" spans="1:5" x14ac:dyDescent="0.3">
      <c r="A538">
        <v>536</v>
      </c>
      <c r="B538" s="1">
        <f>Tool!$D$12</f>
        <v>4.4721358990952975</v>
      </c>
      <c r="C538" s="1">
        <f>Tool!$D$13</f>
        <v>4.189543170689161</v>
      </c>
      <c r="D538" s="1">
        <f>Tool!$D$14</f>
        <v>3.3765768471106861</v>
      </c>
      <c r="E538" s="1">
        <f>Tool!$D$15</f>
        <v>2.0910120968580461</v>
      </c>
    </row>
    <row r="539" spans="1:5" x14ac:dyDescent="0.3">
      <c r="A539">
        <v>537</v>
      </c>
      <c r="B539" s="1">
        <f>Tool!$D$12</f>
        <v>4.4721358990952975</v>
      </c>
      <c r="C539" s="1">
        <f>Tool!$D$13</f>
        <v>4.189543170689161</v>
      </c>
      <c r="D539" s="1">
        <f>Tool!$D$14</f>
        <v>3.3765768471106861</v>
      </c>
      <c r="E539" s="1">
        <f>Tool!$D$15</f>
        <v>2.0910120968580461</v>
      </c>
    </row>
    <row r="540" spans="1:5" x14ac:dyDescent="0.3">
      <c r="A540">
        <v>538</v>
      </c>
      <c r="B540" s="1">
        <f>Tool!$D$12</f>
        <v>4.4721358990952975</v>
      </c>
      <c r="C540" s="1">
        <f>Tool!$D$13</f>
        <v>4.189543170689161</v>
      </c>
      <c r="D540" s="1">
        <f>Tool!$D$14</f>
        <v>3.3765768471106861</v>
      </c>
      <c r="E540" s="1">
        <f>Tool!$D$15</f>
        <v>2.0910120968580461</v>
      </c>
    </row>
    <row r="541" spans="1:5" x14ac:dyDescent="0.3">
      <c r="A541">
        <v>539</v>
      </c>
      <c r="B541" s="1">
        <f>Tool!$D$12</f>
        <v>4.4721358990952975</v>
      </c>
      <c r="C541" s="1">
        <f>Tool!$D$13</f>
        <v>4.189543170689161</v>
      </c>
      <c r="D541" s="1">
        <f>Tool!$D$14</f>
        <v>3.3765768471106861</v>
      </c>
      <c r="E541" s="1">
        <f>Tool!$D$15</f>
        <v>2.0910120968580461</v>
      </c>
    </row>
    <row r="542" spans="1:5" x14ac:dyDescent="0.3">
      <c r="A542">
        <v>540</v>
      </c>
      <c r="B542" s="1">
        <f>Tool!$D$12</f>
        <v>4.4721358990952975</v>
      </c>
      <c r="C542" s="1">
        <f>Tool!$D$13</f>
        <v>4.189543170689161</v>
      </c>
      <c r="D542" s="1">
        <f>Tool!$D$14</f>
        <v>3.3765768471106861</v>
      </c>
      <c r="E542" s="1">
        <f>Tool!$D$15</f>
        <v>2.0910120968580461</v>
      </c>
    </row>
    <row r="543" spans="1:5" x14ac:dyDescent="0.3">
      <c r="A543">
        <v>541</v>
      </c>
      <c r="B543" s="1">
        <f>Tool!$D$12</f>
        <v>4.4721358990952975</v>
      </c>
      <c r="C543" s="1">
        <f>Tool!$D$13</f>
        <v>4.189543170689161</v>
      </c>
      <c r="D543" s="1">
        <f>Tool!$D$14</f>
        <v>3.3765768471106861</v>
      </c>
      <c r="E543" s="1">
        <f>Tool!$D$15</f>
        <v>2.0910120968580461</v>
      </c>
    </row>
    <row r="544" spans="1:5" x14ac:dyDescent="0.3">
      <c r="A544">
        <v>542</v>
      </c>
      <c r="B544" s="1">
        <f>Tool!$D$12</f>
        <v>4.4721358990952975</v>
      </c>
      <c r="C544" s="1">
        <f>Tool!$D$13</f>
        <v>4.189543170689161</v>
      </c>
      <c r="D544" s="1">
        <f>Tool!$D$14</f>
        <v>3.3765768471106861</v>
      </c>
      <c r="E544" s="1">
        <f>Tool!$D$15</f>
        <v>2.0910120968580461</v>
      </c>
    </row>
    <row r="545" spans="1:5" x14ac:dyDescent="0.3">
      <c r="A545">
        <v>543</v>
      </c>
      <c r="B545" s="1">
        <f>Tool!$D$12</f>
        <v>4.4721358990952975</v>
      </c>
      <c r="C545" s="1">
        <f>Tool!$D$13</f>
        <v>4.189543170689161</v>
      </c>
      <c r="D545" s="1">
        <f>Tool!$D$14</f>
        <v>3.3765768471106861</v>
      </c>
      <c r="E545" s="1">
        <f>Tool!$D$15</f>
        <v>2.0910120968580461</v>
      </c>
    </row>
    <row r="546" spans="1:5" x14ac:dyDescent="0.3">
      <c r="A546">
        <v>544</v>
      </c>
      <c r="B546" s="1">
        <f>Tool!$D$12</f>
        <v>4.4721358990952975</v>
      </c>
      <c r="C546" s="1">
        <f>Tool!$D$13</f>
        <v>4.189543170689161</v>
      </c>
      <c r="D546" s="1">
        <f>Tool!$D$14</f>
        <v>3.3765768471106861</v>
      </c>
      <c r="E546" s="1">
        <f>Tool!$D$15</f>
        <v>2.0910120968580461</v>
      </c>
    </row>
    <row r="547" spans="1:5" x14ac:dyDescent="0.3">
      <c r="A547">
        <v>545</v>
      </c>
      <c r="B547" s="1">
        <f>Tool!$D$12</f>
        <v>4.4721358990952975</v>
      </c>
      <c r="C547" s="1">
        <f>Tool!$D$13</f>
        <v>4.189543170689161</v>
      </c>
      <c r="D547" s="1">
        <f>Tool!$D$14</f>
        <v>3.3765768471106861</v>
      </c>
      <c r="E547" s="1">
        <f>Tool!$D$15</f>
        <v>2.0910120968580461</v>
      </c>
    </row>
    <row r="548" spans="1:5" x14ac:dyDescent="0.3">
      <c r="A548">
        <v>546</v>
      </c>
      <c r="B548" s="1">
        <f>Tool!$D$12</f>
        <v>4.4721358990952975</v>
      </c>
      <c r="C548" s="1">
        <f>Tool!$D$13</f>
        <v>4.189543170689161</v>
      </c>
      <c r="D548" s="1">
        <f>Tool!$D$14</f>
        <v>3.3765768471106861</v>
      </c>
      <c r="E548" s="1">
        <f>Tool!$D$15</f>
        <v>2.0910120968580461</v>
      </c>
    </row>
    <row r="549" spans="1:5" x14ac:dyDescent="0.3">
      <c r="A549">
        <v>547</v>
      </c>
      <c r="B549" s="1">
        <f>Tool!$D$12</f>
        <v>4.4721358990952975</v>
      </c>
      <c r="C549" s="1">
        <f>Tool!$D$13</f>
        <v>4.189543170689161</v>
      </c>
      <c r="D549" s="1">
        <f>Tool!$D$14</f>
        <v>3.3765768471106861</v>
      </c>
      <c r="E549" s="1">
        <f>Tool!$D$15</f>
        <v>2.0910120968580461</v>
      </c>
    </row>
    <row r="550" spans="1:5" x14ac:dyDescent="0.3">
      <c r="A550">
        <v>548</v>
      </c>
      <c r="B550" s="1">
        <f>Tool!$D$12</f>
        <v>4.4721358990952975</v>
      </c>
      <c r="C550" s="1">
        <f>Tool!$D$13</f>
        <v>4.189543170689161</v>
      </c>
      <c r="D550" s="1">
        <f>Tool!$D$14</f>
        <v>3.3765768471106861</v>
      </c>
      <c r="E550" s="1">
        <f>Tool!$D$15</f>
        <v>2.0910120968580461</v>
      </c>
    </row>
    <row r="551" spans="1:5" x14ac:dyDescent="0.3">
      <c r="A551">
        <v>549</v>
      </c>
      <c r="B551" s="1">
        <f>Tool!$D$12</f>
        <v>4.4721358990952975</v>
      </c>
      <c r="C551" s="1">
        <f>Tool!$D$13</f>
        <v>4.189543170689161</v>
      </c>
      <c r="D551" s="1">
        <f>Tool!$D$14</f>
        <v>3.3765768471106861</v>
      </c>
      <c r="E551" s="1">
        <f>Tool!$D$15</f>
        <v>2.0910120968580461</v>
      </c>
    </row>
    <row r="552" spans="1:5" x14ac:dyDescent="0.3">
      <c r="A552">
        <v>550</v>
      </c>
      <c r="B552" s="1">
        <f>Tool!$D$12</f>
        <v>4.4721358990952975</v>
      </c>
      <c r="C552" s="1">
        <f>Tool!$D$13</f>
        <v>4.189543170689161</v>
      </c>
      <c r="D552" s="1">
        <f>Tool!$D$14</f>
        <v>3.3765768471106861</v>
      </c>
      <c r="E552" s="1">
        <f>Tool!$D$15</f>
        <v>2.0910120968580461</v>
      </c>
    </row>
    <row r="553" spans="1:5" x14ac:dyDescent="0.3">
      <c r="A553">
        <v>551</v>
      </c>
      <c r="B553" s="1">
        <f>Tool!$D$12</f>
        <v>4.4721358990952975</v>
      </c>
      <c r="C553" s="1">
        <f>Tool!$D$13</f>
        <v>4.189543170689161</v>
      </c>
      <c r="D553" s="1">
        <f>Tool!$D$14</f>
        <v>3.3765768471106861</v>
      </c>
      <c r="E553" s="1">
        <f>Tool!$D$15</f>
        <v>2.0910120968580461</v>
      </c>
    </row>
    <row r="554" spans="1:5" x14ac:dyDescent="0.3">
      <c r="A554">
        <v>552</v>
      </c>
      <c r="B554" s="1">
        <f>Tool!$D$12</f>
        <v>4.4721358990952975</v>
      </c>
      <c r="C554" s="1">
        <f>Tool!$D$13</f>
        <v>4.189543170689161</v>
      </c>
      <c r="D554" s="1">
        <f>Tool!$D$14</f>
        <v>3.3765768471106861</v>
      </c>
      <c r="E554" s="1">
        <f>Tool!$D$15</f>
        <v>2.0910120968580461</v>
      </c>
    </row>
    <row r="555" spans="1:5" x14ac:dyDescent="0.3">
      <c r="A555">
        <v>553</v>
      </c>
      <c r="B555" s="1">
        <f>Tool!$D$12</f>
        <v>4.4721358990952975</v>
      </c>
      <c r="C555" s="1">
        <f>Tool!$D$13</f>
        <v>4.189543170689161</v>
      </c>
      <c r="D555" s="1">
        <f>Tool!$D$14</f>
        <v>3.3765768471106861</v>
      </c>
      <c r="E555" s="1">
        <f>Tool!$D$15</f>
        <v>2.0910120968580461</v>
      </c>
    </row>
    <row r="556" spans="1:5" x14ac:dyDescent="0.3">
      <c r="A556">
        <v>554</v>
      </c>
      <c r="B556" s="1">
        <f>Tool!$D$12</f>
        <v>4.4721358990952975</v>
      </c>
      <c r="C556" s="1">
        <f>Tool!$D$13</f>
        <v>4.189543170689161</v>
      </c>
      <c r="D556" s="1">
        <f>Tool!$D$14</f>
        <v>3.3765768471106861</v>
      </c>
      <c r="E556" s="1">
        <f>Tool!$D$15</f>
        <v>2.0910120968580461</v>
      </c>
    </row>
    <row r="557" spans="1:5" x14ac:dyDescent="0.3">
      <c r="A557">
        <v>555</v>
      </c>
      <c r="B557" s="1">
        <f>Tool!$D$12</f>
        <v>4.4721358990952975</v>
      </c>
      <c r="C557" s="1">
        <f>Tool!$D$13</f>
        <v>4.189543170689161</v>
      </c>
      <c r="D557" s="1">
        <f>Tool!$D$14</f>
        <v>3.3765768471106861</v>
      </c>
      <c r="E557" s="1">
        <f>Tool!$D$15</f>
        <v>2.0910120968580461</v>
      </c>
    </row>
    <row r="558" spans="1:5" x14ac:dyDescent="0.3">
      <c r="A558">
        <v>556</v>
      </c>
      <c r="B558" s="1">
        <f>Tool!$D$12</f>
        <v>4.4721358990952975</v>
      </c>
      <c r="C558" s="1">
        <f>Tool!$D$13</f>
        <v>4.189543170689161</v>
      </c>
      <c r="D558" s="1">
        <f>Tool!$D$14</f>
        <v>3.3765768471106861</v>
      </c>
      <c r="E558" s="1">
        <f>Tool!$D$15</f>
        <v>2.0910120968580461</v>
      </c>
    </row>
    <row r="559" spans="1:5" x14ac:dyDescent="0.3">
      <c r="A559">
        <v>557</v>
      </c>
      <c r="B559" s="1">
        <f>Tool!$D$12</f>
        <v>4.4721358990952975</v>
      </c>
      <c r="C559" s="1">
        <f>Tool!$D$13</f>
        <v>4.189543170689161</v>
      </c>
      <c r="D559" s="1">
        <f>Tool!$D$14</f>
        <v>3.3765768471106861</v>
      </c>
      <c r="E559" s="1">
        <f>Tool!$D$15</f>
        <v>2.0910120968580461</v>
      </c>
    </row>
    <row r="560" spans="1:5" x14ac:dyDescent="0.3">
      <c r="A560">
        <v>558</v>
      </c>
      <c r="B560" s="1">
        <f>Tool!$D$12</f>
        <v>4.4721358990952975</v>
      </c>
      <c r="C560" s="1">
        <f>Tool!$D$13</f>
        <v>4.189543170689161</v>
      </c>
      <c r="D560" s="1">
        <f>Tool!$D$14</f>
        <v>3.3765768471106861</v>
      </c>
      <c r="E560" s="1">
        <f>Tool!$D$15</f>
        <v>2.0910120968580461</v>
      </c>
    </row>
    <row r="561" spans="1:5" x14ac:dyDescent="0.3">
      <c r="A561">
        <v>559</v>
      </c>
      <c r="B561" s="1">
        <f>Tool!$D$12</f>
        <v>4.4721358990952975</v>
      </c>
      <c r="C561" s="1">
        <f>Tool!$D$13</f>
        <v>4.189543170689161</v>
      </c>
      <c r="D561" s="1">
        <f>Tool!$D$14</f>
        <v>3.3765768471106861</v>
      </c>
      <c r="E561" s="1">
        <f>Tool!$D$15</f>
        <v>2.0910120968580461</v>
      </c>
    </row>
    <row r="562" spans="1:5" x14ac:dyDescent="0.3">
      <c r="A562">
        <v>560</v>
      </c>
      <c r="B562" s="1">
        <f>Tool!$D$12</f>
        <v>4.4721358990952975</v>
      </c>
      <c r="C562" s="1">
        <f>Tool!$D$13</f>
        <v>4.189543170689161</v>
      </c>
      <c r="D562" s="1">
        <f>Tool!$D$14</f>
        <v>3.3765768471106861</v>
      </c>
      <c r="E562" s="1">
        <f>Tool!$D$15</f>
        <v>2.0910120968580461</v>
      </c>
    </row>
    <row r="563" spans="1:5" x14ac:dyDescent="0.3">
      <c r="A563">
        <v>561</v>
      </c>
      <c r="B563" s="1">
        <f>Tool!$D$12</f>
        <v>4.4721358990952975</v>
      </c>
      <c r="C563" s="1">
        <f>Tool!$D$13</f>
        <v>4.189543170689161</v>
      </c>
      <c r="D563" s="1">
        <f>Tool!$D$14</f>
        <v>3.3765768471106861</v>
      </c>
      <c r="E563" s="1">
        <f>Tool!$D$15</f>
        <v>2.0910120968580461</v>
      </c>
    </row>
    <row r="564" spans="1:5" x14ac:dyDescent="0.3">
      <c r="A564">
        <v>562</v>
      </c>
      <c r="B564" s="1">
        <f>Tool!$D$12</f>
        <v>4.4721358990952975</v>
      </c>
      <c r="C564" s="1">
        <f>Tool!$D$13</f>
        <v>4.189543170689161</v>
      </c>
      <c r="D564" s="1">
        <f>Tool!$D$14</f>
        <v>3.3765768471106861</v>
      </c>
      <c r="E564" s="1">
        <f>Tool!$D$15</f>
        <v>2.0910120968580461</v>
      </c>
    </row>
    <row r="565" spans="1:5" x14ac:dyDescent="0.3">
      <c r="A565">
        <v>563</v>
      </c>
      <c r="B565" s="1">
        <f>Tool!$D$12</f>
        <v>4.4721358990952975</v>
      </c>
      <c r="C565" s="1">
        <f>Tool!$D$13</f>
        <v>4.189543170689161</v>
      </c>
      <c r="D565" s="1">
        <f>Tool!$D$14</f>
        <v>3.3765768471106861</v>
      </c>
      <c r="E565" s="1">
        <f>Tool!$D$15</f>
        <v>2.0910120968580461</v>
      </c>
    </row>
    <row r="566" spans="1:5" x14ac:dyDescent="0.3">
      <c r="A566">
        <v>564</v>
      </c>
      <c r="B566" s="1">
        <f>Tool!$D$12</f>
        <v>4.4721358990952975</v>
      </c>
      <c r="C566" s="1">
        <f>Tool!$D$13</f>
        <v>4.189543170689161</v>
      </c>
      <c r="D566" s="1">
        <f>Tool!$D$14</f>
        <v>3.3765768471106861</v>
      </c>
      <c r="E566" s="1">
        <f>Tool!$D$15</f>
        <v>2.0910120968580461</v>
      </c>
    </row>
    <row r="567" spans="1:5" x14ac:dyDescent="0.3">
      <c r="A567">
        <v>565</v>
      </c>
      <c r="B567" s="1">
        <f>Tool!$D$12</f>
        <v>4.4721358990952975</v>
      </c>
      <c r="C567" s="1">
        <f>Tool!$D$13</f>
        <v>4.189543170689161</v>
      </c>
      <c r="D567" s="1">
        <f>Tool!$D$14</f>
        <v>3.3765768471106861</v>
      </c>
      <c r="E567" s="1">
        <f>Tool!$D$15</f>
        <v>2.0910120968580461</v>
      </c>
    </row>
    <row r="568" spans="1:5" x14ac:dyDescent="0.3">
      <c r="A568">
        <v>566</v>
      </c>
      <c r="B568" s="1">
        <f>Tool!$D$12</f>
        <v>4.4721358990952975</v>
      </c>
      <c r="C568" s="1">
        <f>Tool!$D$13</f>
        <v>4.189543170689161</v>
      </c>
      <c r="D568" s="1">
        <f>Tool!$D$14</f>
        <v>3.3765768471106861</v>
      </c>
      <c r="E568" s="1">
        <f>Tool!$D$15</f>
        <v>2.0910120968580461</v>
      </c>
    </row>
    <row r="569" spans="1:5" x14ac:dyDescent="0.3">
      <c r="A569">
        <v>567</v>
      </c>
      <c r="B569" s="1">
        <f>Tool!$D$12</f>
        <v>4.4721358990952975</v>
      </c>
      <c r="C569" s="1">
        <f>Tool!$D$13</f>
        <v>4.189543170689161</v>
      </c>
      <c r="D569" s="1">
        <f>Tool!$D$14</f>
        <v>3.3765768471106861</v>
      </c>
      <c r="E569" s="1">
        <f>Tool!$D$15</f>
        <v>2.0910120968580461</v>
      </c>
    </row>
    <row r="570" spans="1:5" x14ac:dyDescent="0.3">
      <c r="A570">
        <v>568</v>
      </c>
      <c r="B570" s="1">
        <f>Tool!$D$12</f>
        <v>4.4721358990952975</v>
      </c>
      <c r="C570" s="1">
        <f>Tool!$D$13</f>
        <v>4.189543170689161</v>
      </c>
      <c r="D570" s="1">
        <f>Tool!$D$14</f>
        <v>3.3765768471106861</v>
      </c>
      <c r="E570" s="1">
        <f>Tool!$D$15</f>
        <v>2.0910120968580461</v>
      </c>
    </row>
    <row r="571" spans="1:5" x14ac:dyDescent="0.3">
      <c r="A571">
        <v>569</v>
      </c>
      <c r="B571" s="1">
        <f>Tool!$D$12</f>
        <v>4.4721358990952975</v>
      </c>
      <c r="C571" s="1">
        <f>Tool!$D$13</f>
        <v>4.189543170689161</v>
      </c>
      <c r="D571" s="1">
        <f>Tool!$D$14</f>
        <v>3.3765768471106861</v>
      </c>
      <c r="E571" s="1">
        <f>Tool!$D$15</f>
        <v>2.0910120968580461</v>
      </c>
    </row>
    <row r="572" spans="1:5" x14ac:dyDescent="0.3">
      <c r="A572">
        <v>570</v>
      </c>
      <c r="B572" s="1">
        <f>Tool!$D$12</f>
        <v>4.4721358990952975</v>
      </c>
      <c r="C572" s="1">
        <f>Tool!$D$13</f>
        <v>4.189543170689161</v>
      </c>
      <c r="D572" s="1">
        <f>Tool!$D$14</f>
        <v>3.3765768471106861</v>
      </c>
      <c r="E572" s="1">
        <f>Tool!$D$15</f>
        <v>2.0910120968580461</v>
      </c>
    </row>
    <row r="573" spans="1:5" x14ac:dyDescent="0.3">
      <c r="A573">
        <v>571</v>
      </c>
      <c r="B573" s="1">
        <f>Tool!$D$12</f>
        <v>4.4721358990952975</v>
      </c>
      <c r="C573" s="1">
        <f>Tool!$D$13</f>
        <v>4.189543170689161</v>
      </c>
      <c r="D573" s="1">
        <f>Tool!$D$14</f>
        <v>3.3765768471106861</v>
      </c>
      <c r="E573" s="1">
        <f>Tool!$D$15</f>
        <v>2.0910120968580461</v>
      </c>
    </row>
    <row r="574" spans="1:5" x14ac:dyDescent="0.3">
      <c r="A574">
        <v>572</v>
      </c>
      <c r="B574" s="1">
        <f>Tool!$D$12</f>
        <v>4.4721358990952975</v>
      </c>
      <c r="C574" s="1">
        <f>Tool!$D$13</f>
        <v>4.189543170689161</v>
      </c>
      <c r="D574" s="1">
        <f>Tool!$D$14</f>
        <v>3.3765768471106861</v>
      </c>
      <c r="E574" s="1">
        <f>Tool!$D$15</f>
        <v>2.0910120968580461</v>
      </c>
    </row>
    <row r="575" spans="1:5" x14ac:dyDescent="0.3">
      <c r="A575">
        <v>573</v>
      </c>
      <c r="B575" s="1">
        <f>Tool!$D$12</f>
        <v>4.4721358990952975</v>
      </c>
      <c r="C575" s="1">
        <f>Tool!$D$13</f>
        <v>4.189543170689161</v>
      </c>
      <c r="D575" s="1">
        <f>Tool!$D$14</f>
        <v>3.3765768471106861</v>
      </c>
      <c r="E575" s="1">
        <f>Tool!$D$15</f>
        <v>2.0910120968580461</v>
      </c>
    </row>
    <row r="576" spans="1:5" x14ac:dyDescent="0.3">
      <c r="A576">
        <v>574</v>
      </c>
      <c r="B576" s="1">
        <f>Tool!$D$12</f>
        <v>4.4721358990952975</v>
      </c>
      <c r="C576" s="1">
        <f>Tool!$D$13</f>
        <v>4.189543170689161</v>
      </c>
      <c r="D576" s="1">
        <f>Tool!$D$14</f>
        <v>3.3765768471106861</v>
      </c>
      <c r="E576" s="1">
        <f>Tool!$D$15</f>
        <v>2.0910120968580461</v>
      </c>
    </row>
    <row r="577" spans="1:5" x14ac:dyDescent="0.3">
      <c r="A577">
        <v>575</v>
      </c>
      <c r="B577" s="1">
        <f>Tool!$D$12</f>
        <v>4.4721358990952975</v>
      </c>
      <c r="C577" s="1">
        <f>Tool!$D$13</f>
        <v>4.189543170689161</v>
      </c>
      <c r="D577" s="1">
        <f>Tool!$D$14</f>
        <v>3.3765768471106861</v>
      </c>
      <c r="E577" s="1">
        <f>Tool!$D$15</f>
        <v>2.0910120968580461</v>
      </c>
    </row>
    <row r="578" spans="1:5" x14ac:dyDescent="0.3">
      <c r="A578">
        <v>576</v>
      </c>
      <c r="B578" s="1">
        <f>Tool!$D$12</f>
        <v>4.4721358990952975</v>
      </c>
      <c r="C578" s="1">
        <f>Tool!$D$13</f>
        <v>4.189543170689161</v>
      </c>
      <c r="D578" s="1">
        <f>Tool!$D$14</f>
        <v>3.3765768471106861</v>
      </c>
      <c r="E578" s="1">
        <f>Tool!$D$15</f>
        <v>2.0910120968580461</v>
      </c>
    </row>
    <row r="579" spans="1:5" x14ac:dyDescent="0.3">
      <c r="A579">
        <v>577</v>
      </c>
      <c r="B579" s="1">
        <f>Tool!$D$12</f>
        <v>4.4721358990952975</v>
      </c>
      <c r="C579" s="1">
        <f>Tool!$D$13</f>
        <v>4.189543170689161</v>
      </c>
      <c r="D579" s="1">
        <f>Tool!$D$14</f>
        <v>3.3765768471106861</v>
      </c>
      <c r="E579" s="1">
        <f>Tool!$D$15</f>
        <v>2.0910120968580461</v>
      </c>
    </row>
    <row r="580" spans="1:5" x14ac:dyDescent="0.3">
      <c r="A580">
        <v>578</v>
      </c>
      <c r="B580" s="1">
        <f>Tool!$D$12</f>
        <v>4.4721358990952975</v>
      </c>
      <c r="C580" s="1">
        <f>Tool!$D$13</f>
        <v>4.189543170689161</v>
      </c>
      <c r="D580" s="1">
        <f>Tool!$D$14</f>
        <v>3.3765768471106861</v>
      </c>
      <c r="E580" s="1">
        <f>Tool!$D$15</f>
        <v>2.0910120968580461</v>
      </c>
    </row>
    <row r="581" spans="1:5" x14ac:dyDescent="0.3">
      <c r="A581">
        <v>579</v>
      </c>
      <c r="B581" s="1">
        <f>Tool!$D$12</f>
        <v>4.4721358990952975</v>
      </c>
      <c r="C581" s="1">
        <f>Tool!$D$13</f>
        <v>4.189543170689161</v>
      </c>
      <c r="D581" s="1">
        <f>Tool!$D$14</f>
        <v>3.3765768471106861</v>
      </c>
      <c r="E581" s="1">
        <f>Tool!$D$15</f>
        <v>2.0910120968580461</v>
      </c>
    </row>
    <row r="582" spans="1:5" x14ac:dyDescent="0.3">
      <c r="A582">
        <v>580</v>
      </c>
      <c r="B582" s="1">
        <f>Tool!$D$12</f>
        <v>4.4721358990952975</v>
      </c>
      <c r="C582" s="1">
        <f>Tool!$D$13</f>
        <v>4.189543170689161</v>
      </c>
      <c r="D582" s="1">
        <f>Tool!$D$14</f>
        <v>3.3765768471106861</v>
      </c>
      <c r="E582" s="1">
        <f>Tool!$D$15</f>
        <v>2.0910120968580461</v>
      </c>
    </row>
    <row r="583" spans="1:5" x14ac:dyDescent="0.3">
      <c r="A583">
        <v>581</v>
      </c>
      <c r="B583" s="1">
        <f>Tool!$D$12</f>
        <v>4.4721358990952975</v>
      </c>
      <c r="C583" s="1">
        <f>Tool!$D$13</f>
        <v>4.189543170689161</v>
      </c>
      <c r="D583" s="1">
        <f>Tool!$D$14</f>
        <v>3.3765768471106861</v>
      </c>
      <c r="E583" s="1">
        <f>Tool!$D$15</f>
        <v>2.0910120968580461</v>
      </c>
    </row>
    <row r="584" spans="1:5" x14ac:dyDescent="0.3">
      <c r="A584">
        <v>582</v>
      </c>
      <c r="B584" s="1">
        <f>Tool!$D$12</f>
        <v>4.4721358990952975</v>
      </c>
      <c r="C584" s="1">
        <f>Tool!$D$13</f>
        <v>4.189543170689161</v>
      </c>
      <c r="D584" s="1">
        <f>Tool!$D$14</f>
        <v>3.3765768471106861</v>
      </c>
      <c r="E584" s="1">
        <f>Tool!$D$15</f>
        <v>2.0910120968580461</v>
      </c>
    </row>
    <row r="585" spans="1:5" x14ac:dyDescent="0.3">
      <c r="A585">
        <v>583</v>
      </c>
      <c r="B585" s="1">
        <f>Tool!$D$12</f>
        <v>4.4721358990952975</v>
      </c>
      <c r="C585" s="1">
        <f>Tool!$D$13</f>
        <v>4.189543170689161</v>
      </c>
      <c r="D585" s="1">
        <f>Tool!$D$14</f>
        <v>3.3765768471106861</v>
      </c>
      <c r="E585" s="1">
        <f>Tool!$D$15</f>
        <v>2.0910120968580461</v>
      </c>
    </row>
    <row r="586" spans="1:5" x14ac:dyDescent="0.3">
      <c r="A586">
        <v>584</v>
      </c>
      <c r="B586" s="1">
        <f>Tool!$D$12</f>
        <v>4.4721358990952975</v>
      </c>
      <c r="C586" s="1">
        <f>Tool!$D$13</f>
        <v>4.189543170689161</v>
      </c>
      <c r="D586" s="1">
        <f>Tool!$D$14</f>
        <v>3.3765768471106861</v>
      </c>
      <c r="E586" s="1">
        <f>Tool!$D$15</f>
        <v>2.0910120968580461</v>
      </c>
    </row>
    <row r="587" spans="1:5" x14ac:dyDescent="0.3">
      <c r="A587">
        <v>585</v>
      </c>
      <c r="B587" s="1">
        <f>Tool!$D$12</f>
        <v>4.4721358990952975</v>
      </c>
      <c r="C587" s="1">
        <f>Tool!$D$13</f>
        <v>4.189543170689161</v>
      </c>
      <c r="D587" s="1">
        <f>Tool!$D$14</f>
        <v>3.3765768471106861</v>
      </c>
      <c r="E587" s="1">
        <f>Tool!$D$15</f>
        <v>2.0910120968580461</v>
      </c>
    </row>
    <row r="588" spans="1:5" x14ac:dyDescent="0.3">
      <c r="A588">
        <v>586</v>
      </c>
      <c r="B588" s="1">
        <f>Tool!$D$12</f>
        <v>4.4721358990952975</v>
      </c>
      <c r="C588" s="1">
        <f>Tool!$D$13</f>
        <v>4.189543170689161</v>
      </c>
      <c r="D588" s="1">
        <f>Tool!$D$14</f>
        <v>3.3765768471106861</v>
      </c>
      <c r="E588" s="1">
        <f>Tool!$D$15</f>
        <v>2.0910120968580461</v>
      </c>
    </row>
    <row r="589" spans="1:5" x14ac:dyDescent="0.3">
      <c r="A589">
        <v>587</v>
      </c>
      <c r="B589" s="1">
        <f>Tool!$D$12</f>
        <v>4.4721358990952975</v>
      </c>
      <c r="C589" s="1">
        <f>Tool!$D$13</f>
        <v>4.189543170689161</v>
      </c>
      <c r="D589" s="1">
        <f>Tool!$D$14</f>
        <v>3.3765768471106861</v>
      </c>
      <c r="E589" s="1">
        <f>Tool!$D$15</f>
        <v>2.0910120968580461</v>
      </c>
    </row>
    <row r="590" spans="1:5" x14ac:dyDescent="0.3">
      <c r="A590">
        <v>588</v>
      </c>
      <c r="B590" s="1">
        <f>Tool!$D$12</f>
        <v>4.4721358990952975</v>
      </c>
      <c r="C590" s="1">
        <f>Tool!$D$13</f>
        <v>4.189543170689161</v>
      </c>
      <c r="D590" s="1">
        <f>Tool!$D$14</f>
        <v>3.3765768471106861</v>
      </c>
      <c r="E590" s="1">
        <f>Tool!$D$15</f>
        <v>2.0910120968580461</v>
      </c>
    </row>
    <row r="591" spans="1:5" x14ac:dyDescent="0.3">
      <c r="A591">
        <v>589</v>
      </c>
      <c r="B591" s="1">
        <f>Tool!$D$12</f>
        <v>4.4721358990952975</v>
      </c>
      <c r="C591" s="1">
        <f>Tool!$D$13</f>
        <v>4.189543170689161</v>
      </c>
      <c r="D591" s="1">
        <f>Tool!$D$14</f>
        <v>3.3765768471106861</v>
      </c>
      <c r="E591" s="1">
        <f>Tool!$D$15</f>
        <v>2.0910120968580461</v>
      </c>
    </row>
    <row r="592" spans="1:5" x14ac:dyDescent="0.3">
      <c r="A592">
        <v>590</v>
      </c>
      <c r="B592" s="1">
        <f>Tool!$D$12</f>
        <v>4.4721358990952975</v>
      </c>
      <c r="C592" s="1">
        <f>Tool!$D$13</f>
        <v>4.189543170689161</v>
      </c>
      <c r="D592" s="1">
        <f>Tool!$D$14</f>
        <v>3.3765768471106861</v>
      </c>
      <c r="E592" s="1">
        <f>Tool!$D$15</f>
        <v>2.0910120968580461</v>
      </c>
    </row>
    <row r="593" spans="1:5" x14ac:dyDescent="0.3">
      <c r="A593">
        <v>591</v>
      </c>
      <c r="B593" s="1">
        <f>Tool!$D$12</f>
        <v>4.4721358990952975</v>
      </c>
      <c r="C593" s="1">
        <f>Tool!$D$13</f>
        <v>4.189543170689161</v>
      </c>
      <c r="D593" s="1">
        <f>Tool!$D$14</f>
        <v>3.3765768471106861</v>
      </c>
      <c r="E593" s="1">
        <f>Tool!$D$15</f>
        <v>2.0910120968580461</v>
      </c>
    </row>
    <row r="594" spans="1:5" x14ac:dyDescent="0.3">
      <c r="A594">
        <v>592</v>
      </c>
      <c r="B594" s="1">
        <f>Tool!$D$12</f>
        <v>4.4721358990952975</v>
      </c>
      <c r="C594" s="1">
        <f>Tool!$D$13</f>
        <v>4.189543170689161</v>
      </c>
      <c r="D594" s="1">
        <f>Tool!$D$14</f>
        <v>3.3765768471106861</v>
      </c>
      <c r="E594" s="1">
        <f>Tool!$D$15</f>
        <v>2.0910120968580461</v>
      </c>
    </row>
    <row r="595" spans="1:5" x14ac:dyDescent="0.3">
      <c r="A595">
        <v>593</v>
      </c>
      <c r="B595" s="1">
        <f>Tool!$D$12</f>
        <v>4.4721358990952975</v>
      </c>
      <c r="C595" s="1">
        <f>Tool!$D$13</f>
        <v>4.189543170689161</v>
      </c>
      <c r="D595" s="1">
        <f>Tool!$D$14</f>
        <v>3.3765768471106861</v>
      </c>
      <c r="E595" s="1">
        <f>Tool!$D$15</f>
        <v>2.0910120968580461</v>
      </c>
    </row>
    <row r="596" spans="1:5" x14ac:dyDescent="0.3">
      <c r="A596">
        <v>594</v>
      </c>
      <c r="B596" s="1">
        <f>Tool!$D$12</f>
        <v>4.4721358990952975</v>
      </c>
      <c r="C596" s="1">
        <f>Tool!$D$13</f>
        <v>4.189543170689161</v>
      </c>
      <c r="D596" s="1">
        <f>Tool!$D$14</f>
        <v>3.3765768471106861</v>
      </c>
      <c r="E596" s="1">
        <f>Tool!$D$15</f>
        <v>2.0910120968580461</v>
      </c>
    </row>
    <row r="597" spans="1:5" x14ac:dyDescent="0.3">
      <c r="A597">
        <v>595</v>
      </c>
      <c r="B597" s="1">
        <f>Tool!$D$12</f>
        <v>4.4721358990952975</v>
      </c>
      <c r="C597" s="1">
        <f>Tool!$D$13</f>
        <v>4.189543170689161</v>
      </c>
      <c r="D597" s="1">
        <f>Tool!$D$14</f>
        <v>3.3765768471106861</v>
      </c>
      <c r="E597" s="1">
        <f>Tool!$D$15</f>
        <v>2.0910120968580461</v>
      </c>
    </row>
    <row r="598" spans="1:5" x14ac:dyDescent="0.3">
      <c r="A598">
        <v>596</v>
      </c>
      <c r="B598" s="1">
        <f>Tool!$D$12</f>
        <v>4.4721358990952975</v>
      </c>
      <c r="C598" s="1">
        <f>Tool!$D$13</f>
        <v>4.189543170689161</v>
      </c>
      <c r="D598" s="1">
        <f>Tool!$D$14</f>
        <v>3.3765768471106861</v>
      </c>
      <c r="E598" s="1">
        <f>Tool!$D$15</f>
        <v>2.0910120968580461</v>
      </c>
    </row>
    <row r="599" spans="1:5" x14ac:dyDescent="0.3">
      <c r="A599">
        <v>597</v>
      </c>
      <c r="B599" s="1">
        <f>Tool!$D$12</f>
        <v>4.4721358990952975</v>
      </c>
      <c r="C599" s="1">
        <f>Tool!$D$13</f>
        <v>4.189543170689161</v>
      </c>
      <c r="D599" s="1">
        <f>Tool!$D$14</f>
        <v>3.3765768471106861</v>
      </c>
      <c r="E599" s="1">
        <f>Tool!$D$15</f>
        <v>2.0910120968580461</v>
      </c>
    </row>
    <row r="600" spans="1:5" x14ac:dyDescent="0.3">
      <c r="A600">
        <v>598</v>
      </c>
      <c r="B600" s="1">
        <f>Tool!$D$12</f>
        <v>4.4721358990952975</v>
      </c>
      <c r="C600" s="1">
        <f>Tool!$D$13</f>
        <v>4.189543170689161</v>
      </c>
      <c r="D600" s="1">
        <f>Tool!$D$14</f>
        <v>3.3765768471106861</v>
      </c>
      <c r="E600" s="1">
        <f>Tool!$D$15</f>
        <v>2.0910120968580461</v>
      </c>
    </row>
    <row r="601" spans="1:5" x14ac:dyDescent="0.3">
      <c r="A601">
        <v>599</v>
      </c>
      <c r="B601" s="1">
        <f>Tool!$D$12</f>
        <v>4.4721358990952975</v>
      </c>
      <c r="C601" s="1">
        <f>Tool!$D$13</f>
        <v>4.189543170689161</v>
      </c>
      <c r="D601" s="1">
        <f>Tool!$D$14</f>
        <v>3.3765768471106861</v>
      </c>
      <c r="E601" s="1">
        <f>Tool!$D$15</f>
        <v>2.0910120968580461</v>
      </c>
    </row>
    <row r="602" spans="1:5" x14ac:dyDescent="0.3">
      <c r="A602">
        <v>600</v>
      </c>
      <c r="B602" s="1">
        <f>Tool!$D$12</f>
        <v>4.4721358990952975</v>
      </c>
      <c r="C602" s="1">
        <f>Tool!$D$13</f>
        <v>4.189543170689161</v>
      </c>
      <c r="D602" s="1">
        <f>Tool!$D$14</f>
        <v>3.3765768471106861</v>
      </c>
      <c r="E602" s="1">
        <f>Tool!$D$15</f>
        <v>2.0910120968580461</v>
      </c>
    </row>
    <row r="603" spans="1:5" x14ac:dyDescent="0.3">
      <c r="A603">
        <v>601</v>
      </c>
      <c r="B603" s="1">
        <f>Tool!$D$12</f>
        <v>4.4721358990952975</v>
      </c>
      <c r="C603" s="1">
        <f>Tool!$D$13</f>
        <v>4.189543170689161</v>
      </c>
      <c r="D603" s="1">
        <f>Tool!$D$14</f>
        <v>3.3765768471106861</v>
      </c>
      <c r="E603" s="1">
        <f>Tool!$D$15</f>
        <v>2.0910120968580461</v>
      </c>
    </row>
    <row r="604" spans="1:5" x14ac:dyDescent="0.3">
      <c r="A604">
        <v>602</v>
      </c>
      <c r="B604" s="1">
        <f>Tool!$D$12</f>
        <v>4.4721358990952975</v>
      </c>
      <c r="C604" s="1">
        <f>Tool!$D$13</f>
        <v>4.189543170689161</v>
      </c>
      <c r="D604" s="1">
        <f>Tool!$D$14</f>
        <v>3.3765768471106861</v>
      </c>
      <c r="E604" s="1">
        <f>Tool!$D$15</f>
        <v>2.0910120968580461</v>
      </c>
    </row>
    <row r="605" spans="1:5" x14ac:dyDescent="0.3">
      <c r="A605">
        <v>603</v>
      </c>
      <c r="B605" s="1">
        <f>Tool!$D$12</f>
        <v>4.4721358990952975</v>
      </c>
      <c r="C605" s="1">
        <f>Tool!$D$13</f>
        <v>4.189543170689161</v>
      </c>
      <c r="D605" s="1">
        <f>Tool!$D$14</f>
        <v>3.3765768471106861</v>
      </c>
      <c r="E605" s="1">
        <f>Tool!$D$15</f>
        <v>2.0910120968580461</v>
      </c>
    </row>
    <row r="606" spans="1:5" x14ac:dyDescent="0.3">
      <c r="A606">
        <v>604</v>
      </c>
      <c r="B606" s="1">
        <f>Tool!$D$12</f>
        <v>4.4721358990952975</v>
      </c>
      <c r="C606" s="1">
        <f>Tool!$D$13</f>
        <v>4.189543170689161</v>
      </c>
      <c r="D606" s="1">
        <f>Tool!$D$14</f>
        <v>3.3765768471106861</v>
      </c>
      <c r="E606" s="1">
        <f>Tool!$D$15</f>
        <v>2.0910120968580461</v>
      </c>
    </row>
    <row r="607" spans="1:5" x14ac:dyDescent="0.3">
      <c r="A607">
        <v>605</v>
      </c>
      <c r="B607" s="1">
        <f>Tool!$D$12</f>
        <v>4.4721358990952975</v>
      </c>
      <c r="C607" s="1">
        <f>Tool!$D$13</f>
        <v>4.189543170689161</v>
      </c>
      <c r="D607" s="1">
        <f>Tool!$D$14</f>
        <v>3.3765768471106861</v>
      </c>
      <c r="E607" s="1">
        <f>Tool!$D$15</f>
        <v>2.0910120968580461</v>
      </c>
    </row>
    <row r="608" spans="1:5" x14ac:dyDescent="0.3">
      <c r="A608">
        <v>606</v>
      </c>
      <c r="B608" s="1">
        <f>Tool!$D$12</f>
        <v>4.4721358990952975</v>
      </c>
      <c r="C608" s="1">
        <f>Tool!$D$13</f>
        <v>4.189543170689161</v>
      </c>
      <c r="D608" s="1">
        <f>Tool!$D$14</f>
        <v>3.3765768471106861</v>
      </c>
      <c r="E608" s="1">
        <f>Tool!$D$15</f>
        <v>2.0910120968580461</v>
      </c>
    </row>
    <row r="609" spans="1:5" x14ac:dyDescent="0.3">
      <c r="A609">
        <v>607</v>
      </c>
      <c r="B609" s="1">
        <f>Tool!$D$12</f>
        <v>4.4721358990952975</v>
      </c>
      <c r="C609" s="1">
        <f>Tool!$D$13</f>
        <v>4.189543170689161</v>
      </c>
      <c r="D609" s="1">
        <f>Tool!$D$14</f>
        <v>3.3765768471106861</v>
      </c>
      <c r="E609" s="1">
        <f>Tool!$D$15</f>
        <v>2.0910120968580461</v>
      </c>
    </row>
    <row r="610" spans="1:5" x14ac:dyDescent="0.3">
      <c r="A610">
        <v>608</v>
      </c>
      <c r="B610" s="1">
        <f>Tool!$D$12</f>
        <v>4.4721358990952975</v>
      </c>
      <c r="C610" s="1">
        <f>Tool!$D$13</f>
        <v>4.189543170689161</v>
      </c>
      <c r="D610" s="1">
        <f>Tool!$D$14</f>
        <v>3.3765768471106861</v>
      </c>
      <c r="E610" s="1">
        <f>Tool!$D$15</f>
        <v>2.0910120968580461</v>
      </c>
    </row>
    <row r="611" spans="1:5" x14ac:dyDescent="0.3">
      <c r="A611">
        <v>609</v>
      </c>
      <c r="B611" s="1">
        <f>Tool!$D$12</f>
        <v>4.4721358990952975</v>
      </c>
      <c r="C611" s="1">
        <f>Tool!$D$13</f>
        <v>4.189543170689161</v>
      </c>
      <c r="D611" s="1">
        <f>Tool!$D$14</f>
        <v>3.3765768471106861</v>
      </c>
      <c r="E611" s="1">
        <f>Tool!$D$15</f>
        <v>2.0910120968580461</v>
      </c>
    </row>
    <row r="612" spans="1:5" x14ac:dyDescent="0.3">
      <c r="A612">
        <v>610</v>
      </c>
      <c r="B612" s="1">
        <f>Tool!$D$12</f>
        <v>4.4721358990952975</v>
      </c>
      <c r="C612" s="1">
        <f>Tool!$D$13</f>
        <v>4.189543170689161</v>
      </c>
      <c r="D612" s="1">
        <f>Tool!$D$14</f>
        <v>3.3765768471106861</v>
      </c>
      <c r="E612" s="1">
        <f>Tool!$D$15</f>
        <v>2.0910120968580461</v>
      </c>
    </row>
    <row r="613" spans="1:5" x14ac:dyDescent="0.3">
      <c r="A613">
        <v>611</v>
      </c>
      <c r="B613" s="1">
        <f>Tool!$D$12</f>
        <v>4.4721358990952975</v>
      </c>
      <c r="C613" s="1">
        <f>Tool!$D$13</f>
        <v>4.189543170689161</v>
      </c>
      <c r="D613" s="1">
        <f>Tool!$D$14</f>
        <v>3.3765768471106861</v>
      </c>
      <c r="E613" s="1">
        <f>Tool!$D$15</f>
        <v>2.0910120968580461</v>
      </c>
    </row>
    <row r="614" spans="1:5" x14ac:dyDescent="0.3">
      <c r="A614">
        <v>612</v>
      </c>
      <c r="B614" s="1">
        <f>Tool!$D$12</f>
        <v>4.4721358990952975</v>
      </c>
      <c r="C614" s="1">
        <f>Tool!$D$13</f>
        <v>4.189543170689161</v>
      </c>
      <c r="D614" s="1">
        <f>Tool!$D$14</f>
        <v>3.3765768471106861</v>
      </c>
      <c r="E614" s="1">
        <f>Tool!$D$15</f>
        <v>2.0910120968580461</v>
      </c>
    </row>
    <row r="615" spans="1:5" x14ac:dyDescent="0.3">
      <c r="A615">
        <v>613</v>
      </c>
      <c r="B615" s="1">
        <f>Tool!$D$12</f>
        <v>4.4721358990952975</v>
      </c>
      <c r="C615" s="1">
        <f>Tool!$D$13</f>
        <v>4.189543170689161</v>
      </c>
      <c r="D615" s="1">
        <f>Tool!$D$14</f>
        <v>3.3765768471106861</v>
      </c>
      <c r="E615" s="1">
        <f>Tool!$D$15</f>
        <v>2.0910120968580461</v>
      </c>
    </row>
    <row r="616" spans="1:5" x14ac:dyDescent="0.3">
      <c r="A616">
        <v>614</v>
      </c>
      <c r="B616" s="1">
        <f>Tool!$D$12</f>
        <v>4.4721358990952975</v>
      </c>
      <c r="C616" s="1">
        <f>Tool!$D$13</f>
        <v>4.189543170689161</v>
      </c>
      <c r="D616" s="1">
        <f>Tool!$D$14</f>
        <v>3.3765768471106861</v>
      </c>
      <c r="E616" s="1">
        <f>Tool!$D$15</f>
        <v>2.0910120968580461</v>
      </c>
    </row>
    <row r="617" spans="1:5" x14ac:dyDescent="0.3">
      <c r="A617">
        <v>615</v>
      </c>
      <c r="B617" s="1">
        <f>Tool!$D$12</f>
        <v>4.4721358990952975</v>
      </c>
      <c r="C617" s="1">
        <f>Tool!$D$13</f>
        <v>4.189543170689161</v>
      </c>
      <c r="D617" s="1">
        <f>Tool!$D$14</f>
        <v>3.3765768471106861</v>
      </c>
      <c r="E617" s="1">
        <f>Tool!$D$15</f>
        <v>2.0910120968580461</v>
      </c>
    </row>
    <row r="618" spans="1:5" x14ac:dyDescent="0.3">
      <c r="A618">
        <v>616</v>
      </c>
      <c r="B618" s="1">
        <f>Tool!$D$12</f>
        <v>4.4721358990952975</v>
      </c>
      <c r="C618" s="1">
        <f>Tool!$D$13</f>
        <v>4.189543170689161</v>
      </c>
      <c r="D618" s="1">
        <f>Tool!$D$14</f>
        <v>3.3765768471106861</v>
      </c>
      <c r="E618" s="1">
        <f>Tool!$D$15</f>
        <v>2.0910120968580461</v>
      </c>
    </row>
    <row r="619" spans="1:5" x14ac:dyDescent="0.3">
      <c r="A619">
        <v>617</v>
      </c>
      <c r="B619" s="1">
        <f>Tool!$D$12</f>
        <v>4.4721358990952975</v>
      </c>
      <c r="C619" s="1">
        <f>Tool!$D$13</f>
        <v>4.189543170689161</v>
      </c>
      <c r="D619" s="1">
        <f>Tool!$D$14</f>
        <v>3.3765768471106861</v>
      </c>
      <c r="E619" s="1">
        <f>Tool!$D$15</f>
        <v>2.0910120968580461</v>
      </c>
    </row>
    <row r="620" spans="1:5" x14ac:dyDescent="0.3">
      <c r="A620">
        <v>618</v>
      </c>
      <c r="B620" s="1">
        <f>Tool!$D$12</f>
        <v>4.4721358990952975</v>
      </c>
      <c r="C620" s="1">
        <f>Tool!$D$13</f>
        <v>4.189543170689161</v>
      </c>
      <c r="D620" s="1">
        <f>Tool!$D$14</f>
        <v>3.3765768471106861</v>
      </c>
      <c r="E620" s="1">
        <f>Tool!$D$15</f>
        <v>2.0910120968580461</v>
      </c>
    </row>
    <row r="621" spans="1:5" x14ac:dyDescent="0.3">
      <c r="A621">
        <v>619</v>
      </c>
      <c r="B621" s="1">
        <f>Tool!$D$12</f>
        <v>4.4721358990952975</v>
      </c>
      <c r="C621" s="1">
        <f>Tool!$D$13</f>
        <v>4.189543170689161</v>
      </c>
      <c r="D621" s="1">
        <f>Tool!$D$14</f>
        <v>3.3765768471106861</v>
      </c>
      <c r="E621" s="1">
        <f>Tool!$D$15</f>
        <v>2.0910120968580461</v>
      </c>
    </row>
    <row r="622" spans="1:5" x14ac:dyDescent="0.3">
      <c r="A622">
        <v>620</v>
      </c>
      <c r="B622" s="1">
        <f>Tool!$D$12</f>
        <v>4.4721358990952975</v>
      </c>
      <c r="C622" s="1">
        <f>Tool!$D$13</f>
        <v>4.189543170689161</v>
      </c>
      <c r="D622" s="1">
        <f>Tool!$D$14</f>
        <v>3.3765768471106861</v>
      </c>
      <c r="E622" s="1">
        <f>Tool!$D$15</f>
        <v>2.0910120968580461</v>
      </c>
    </row>
    <row r="623" spans="1:5" x14ac:dyDescent="0.3">
      <c r="A623">
        <v>621</v>
      </c>
      <c r="B623" s="1">
        <f>Tool!$D$12</f>
        <v>4.4721358990952975</v>
      </c>
      <c r="C623" s="1">
        <f>Tool!$D$13</f>
        <v>4.189543170689161</v>
      </c>
      <c r="D623" s="1">
        <f>Tool!$D$14</f>
        <v>3.3765768471106861</v>
      </c>
      <c r="E623" s="1">
        <f>Tool!$D$15</f>
        <v>2.0910120968580461</v>
      </c>
    </row>
    <row r="624" spans="1:5" x14ac:dyDescent="0.3">
      <c r="A624">
        <v>622</v>
      </c>
      <c r="B624" s="1">
        <f>Tool!$D$12</f>
        <v>4.4721358990952975</v>
      </c>
      <c r="C624" s="1">
        <f>Tool!$D$13</f>
        <v>4.189543170689161</v>
      </c>
      <c r="D624" s="1">
        <f>Tool!$D$14</f>
        <v>3.3765768471106861</v>
      </c>
      <c r="E624" s="1">
        <f>Tool!$D$15</f>
        <v>2.0910120968580461</v>
      </c>
    </row>
    <row r="625" spans="1:5" x14ac:dyDescent="0.3">
      <c r="A625">
        <v>623</v>
      </c>
      <c r="B625" s="1">
        <f>Tool!$D$12</f>
        <v>4.4721358990952975</v>
      </c>
      <c r="C625" s="1">
        <f>Tool!$D$13</f>
        <v>4.189543170689161</v>
      </c>
      <c r="D625" s="1">
        <f>Tool!$D$14</f>
        <v>3.3765768471106861</v>
      </c>
      <c r="E625" s="1">
        <f>Tool!$D$15</f>
        <v>2.0910120968580461</v>
      </c>
    </row>
    <row r="626" spans="1:5" x14ac:dyDescent="0.3">
      <c r="A626">
        <v>624</v>
      </c>
      <c r="B626" s="1">
        <f>Tool!$D$12</f>
        <v>4.4721358990952975</v>
      </c>
      <c r="C626" s="1">
        <f>Tool!$D$13</f>
        <v>4.189543170689161</v>
      </c>
      <c r="D626" s="1">
        <f>Tool!$D$14</f>
        <v>3.3765768471106861</v>
      </c>
      <c r="E626" s="1">
        <f>Tool!$D$15</f>
        <v>2.0910120968580461</v>
      </c>
    </row>
    <row r="627" spans="1:5" x14ac:dyDescent="0.3">
      <c r="A627">
        <v>625</v>
      </c>
      <c r="B627" s="1">
        <f>Tool!$D$12</f>
        <v>4.4721358990952975</v>
      </c>
      <c r="C627" s="1">
        <f>Tool!$D$13</f>
        <v>4.189543170689161</v>
      </c>
      <c r="D627" s="1">
        <f>Tool!$D$14</f>
        <v>3.3765768471106861</v>
      </c>
      <c r="E627" s="1">
        <f>Tool!$D$15</f>
        <v>2.0910120968580461</v>
      </c>
    </row>
    <row r="628" spans="1:5" x14ac:dyDescent="0.3">
      <c r="A628">
        <v>626</v>
      </c>
      <c r="B628" s="1">
        <f>Tool!$D$12</f>
        <v>4.4721358990952975</v>
      </c>
      <c r="C628" s="1">
        <f>Tool!$D$13</f>
        <v>4.189543170689161</v>
      </c>
      <c r="D628" s="1">
        <f>Tool!$D$14</f>
        <v>3.3765768471106861</v>
      </c>
      <c r="E628" s="1">
        <f>Tool!$D$15</f>
        <v>2.0910120968580461</v>
      </c>
    </row>
    <row r="629" spans="1:5" x14ac:dyDescent="0.3">
      <c r="A629">
        <v>627</v>
      </c>
      <c r="B629" s="1">
        <f>Tool!$D$12</f>
        <v>4.4721358990952975</v>
      </c>
      <c r="C629" s="1">
        <f>Tool!$D$13</f>
        <v>4.189543170689161</v>
      </c>
      <c r="D629" s="1">
        <f>Tool!$D$14</f>
        <v>3.3765768471106861</v>
      </c>
      <c r="E629" s="1">
        <f>Tool!$D$15</f>
        <v>2.0910120968580461</v>
      </c>
    </row>
    <row r="630" spans="1:5" x14ac:dyDescent="0.3">
      <c r="A630">
        <v>628</v>
      </c>
      <c r="B630" s="1">
        <f>Tool!$D$12</f>
        <v>4.4721358990952975</v>
      </c>
      <c r="C630" s="1">
        <f>Tool!$D$13</f>
        <v>4.189543170689161</v>
      </c>
      <c r="D630" s="1">
        <f>Tool!$D$14</f>
        <v>3.3765768471106861</v>
      </c>
      <c r="E630" s="1">
        <f>Tool!$D$15</f>
        <v>2.0910120968580461</v>
      </c>
    </row>
    <row r="631" spans="1:5" x14ac:dyDescent="0.3">
      <c r="A631">
        <v>629</v>
      </c>
      <c r="B631" s="1">
        <f>Tool!$D$12</f>
        <v>4.4721358990952975</v>
      </c>
      <c r="C631" s="1">
        <f>Tool!$D$13</f>
        <v>4.189543170689161</v>
      </c>
      <c r="D631" s="1">
        <f>Tool!$D$14</f>
        <v>3.3765768471106861</v>
      </c>
      <c r="E631" s="1">
        <f>Tool!$D$15</f>
        <v>2.0910120968580461</v>
      </c>
    </row>
    <row r="632" spans="1:5" x14ac:dyDescent="0.3">
      <c r="A632">
        <v>630</v>
      </c>
      <c r="B632" s="1">
        <f>Tool!$D$12</f>
        <v>4.4721358990952975</v>
      </c>
      <c r="C632" s="1">
        <f>Tool!$D$13</f>
        <v>4.189543170689161</v>
      </c>
      <c r="D632" s="1">
        <f>Tool!$D$14</f>
        <v>3.3765768471106861</v>
      </c>
      <c r="E632" s="1">
        <f>Tool!$D$15</f>
        <v>2.0910120968580461</v>
      </c>
    </row>
    <row r="633" spans="1:5" x14ac:dyDescent="0.3">
      <c r="A633">
        <v>631</v>
      </c>
      <c r="B633" s="1">
        <f>Tool!$D$12</f>
        <v>4.4721358990952975</v>
      </c>
      <c r="C633" s="1">
        <f>Tool!$D$13</f>
        <v>4.189543170689161</v>
      </c>
      <c r="D633" s="1">
        <f>Tool!$D$14</f>
        <v>3.3765768471106861</v>
      </c>
      <c r="E633" s="1">
        <f>Tool!$D$15</f>
        <v>2.0910120968580461</v>
      </c>
    </row>
    <row r="634" spans="1:5" x14ac:dyDescent="0.3">
      <c r="A634">
        <v>632</v>
      </c>
      <c r="B634" s="1">
        <f>Tool!$D$12</f>
        <v>4.4721358990952975</v>
      </c>
      <c r="C634" s="1">
        <f>Tool!$D$13</f>
        <v>4.189543170689161</v>
      </c>
      <c r="D634" s="1">
        <f>Tool!$D$14</f>
        <v>3.3765768471106861</v>
      </c>
      <c r="E634" s="1">
        <f>Tool!$D$15</f>
        <v>2.0910120968580461</v>
      </c>
    </row>
    <row r="635" spans="1:5" x14ac:dyDescent="0.3">
      <c r="A635">
        <v>633</v>
      </c>
      <c r="B635" s="1">
        <f>Tool!$D$12</f>
        <v>4.4721358990952975</v>
      </c>
      <c r="C635" s="1">
        <f>Tool!$D$13</f>
        <v>4.189543170689161</v>
      </c>
      <c r="D635" s="1">
        <f>Tool!$D$14</f>
        <v>3.3765768471106861</v>
      </c>
      <c r="E635" s="1">
        <f>Tool!$D$15</f>
        <v>2.0910120968580461</v>
      </c>
    </row>
    <row r="636" spans="1:5" x14ac:dyDescent="0.3">
      <c r="A636">
        <v>634</v>
      </c>
      <c r="B636" s="1">
        <f>Tool!$D$12</f>
        <v>4.4721358990952975</v>
      </c>
      <c r="C636" s="1">
        <f>Tool!$D$13</f>
        <v>4.189543170689161</v>
      </c>
      <c r="D636" s="1">
        <f>Tool!$D$14</f>
        <v>3.3765768471106861</v>
      </c>
      <c r="E636" s="1">
        <f>Tool!$D$15</f>
        <v>2.0910120968580461</v>
      </c>
    </row>
    <row r="637" spans="1:5" x14ac:dyDescent="0.3">
      <c r="A637">
        <v>635</v>
      </c>
      <c r="B637" s="1">
        <f>Tool!$D$12</f>
        <v>4.4721358990952975</v>
      </c>
      <c r="C637" s="1">
        <f>Tool!$D$13</f>
        <v>4.189543170689161</v>
      </c>
      <c r="D637" s="1">
        <f>Tool!$D$14</f>
        <v>3.3765768471106861</v>
      </c>
      <c r="E637" s="1">
        <f>Tool!$D$15</f>
        <v>2.0910120968580461</v>
      </c>
    </row>
    <row r="638" spans="1:5" x14ac:dyDescent="0.3">
      <c r="A638">
        <v>636</v>
      </c>
      <c r="B638" s="1">
        <f>Tool!$D$12</f>
        <v>4.4721358990952975</v>
      </c>
      <c r="C638" s="1">
        <f>Tool!$D$13</f>
        <v>4.189543170689161</v>
      </c>
      <c r="D638" s="1">
        <f>Tool!$D$14</f>
        <v>3.3765768471106861</v>
      </c>
      <c r="E638" s="1">
        <f>Tool!$D$15</f>
        <v>2.0910120968580461</v>
      </c>
    </row>
    <row r="639" spans="1:5" x14ac:dyDescent="0.3">
      <c r="A639">
        <v>637</v>
      </c>
      <c r="B639" s="1">
        <f>Tool!$D$12</f>
        <v>4.4721358990952975</v>
      </c>
      <c r="C639" s="1">
        <f>Tool!$D$13</f>
        <v>4.189543170689161</v>
      </c>
      <c r="D639" s="1">
        <f>Tool!$D$14</f>
        <v>3.3765768471106861</v>
      </c>
      <c r="E639" s="1">
        <f>Tool!$D$15</f>
        <v>2.0910120968580461</v>
      </c>
    </row>
    <row r="640" spans="1:5" x14ac:dyDescent="0.3">
      <c r="A640">
        <v>638</v>
      </c>
      <c r="B640" s="1">
        <f>Tool!$D$12</f>
        <v>4.4721358990952975</v>
      </c>
      <c r="C640" s="1">
        <f>Tool!$D$13</f>
        <v>4.189543170689161</v>
      </c>
      <c r="D640" s="1">
        <f>Tool!$D$14</f>
        <v>3.3765768471106861</v>
      </c>
      <c r="E640" s="1">
        <f>Tool!$D$15</f>
        <v>2.0910120968580461</v>
      </c>
    </row>
    <row r="641" spans="1:5" x14ac:dyDescent="0.3">
      <c r="A641">
        <v>639</v>
      </c>
      <c r="B641" s="1">
        <f>Tool!$D$12</f>
        <v>4.4721358990952975</v>
      </c>
      <c r="C641" s="1">
        <f>Tool!$D$13</f>
        <v>4.189543170689161</v>
      </c>
      <c r="D641" s="1">
        <f>Tool!$D$14</f>
        <v>3.3765768471106861</v>
      </c>
      <c r="E641" s="1">
        <f>Tool!$D$15</f>
        <v>2.0910120968580461</v>
      </c>
    </row>
    <row r="642" spans="1:5" x14ac:dyDescent="0.3">
      <c r="A642">
        <v>640</v>
      </c>
      <c r="B642" s="1">
        <f>Tool!$D$12</f>
        <v>4.4721358990952975</v>
      </c>
      <c r="C642" s="1">
        <f>Tool!$D$13</f>
        <v>4.189543170689161</v>
      </c>
      <c r="D642" s="1">
        <f>Tool!$D$14</f>
        <v>3.3765768471106861</v>
      </c>
      <c r="E642" s="1">
        <f>Tool!$D$15</f>
        <v>2.0910120968580461</v>
      </c>
    </row>
    <row r="643" spans="1:5" x14ac:dyDescent="0.3">
      <c r="A643">
        <v>641</v>
      </c>
      <c r="B643" s="1">
        <f>Tool!$D$12</f>
        <v>4.4721358990952975</v>
      </c>
      <c r="C643" s="1">
        <f>Tool!$D$13</f>
        <v>4.189543170689161</v>
      </c>
      <c r="D643" s="1">
        <f>Tool!$D$14</f>
        <v>3.3765768471106861</v>
      </c>
      <c r="E643" s="1">
        <f>Tool!$D$15</f>
        <v>2.0910120968580461</v>
      </c>
    </row>
    <row r="644" spans="1:5" x14ac:dyDescent="0.3">
      <c r="A644">
        <v>642</v>
      </c>
      <c r="B644" s="1">
        <f>Tool!$D$12</f>
        <v>4.4721358990952975</v>
      </c>
      <c r="C644" s="1">
        <f>Tool!$D$13</f>
        <v>4.189543170689161</v>
      </c>
      <c r="D644" s="1">
        <f>Tool!$D$14</f>
        <v>3.3765768471106861</v>
      </c>
      <c r="E644" s="1">
        <f>Tool!$D$15</f>
        <v>2.0910120968580461</v>
      </c>
    </row>
    <row r="645" spans="1:5" x14ac:dyDescent="0.3">
      <c r="A645">
        <v>643</v>
      </c>
      <c r="B645" s="1">
        <f>Tool!$D$12</f>
        <v>4.4721358990952975</v>
      </c>
      <c r="C645" s="1">
        <f>Tool!$D$13</f>
        <v>4.189543170689161</v>
      </c>
      <c r="D645" s="1">
        <f>Tool!$D$14</f>
        <v>3.3765768471106861</v>
      </c>
      <c r="E645" s="1">
        <f>Tool!$D$15</f>
        <v>2.0910120968580461</v>
      </c>
    </row>
    <row r="646" spans="1:5" x14ac:dyDescent="0.3">
      <c r="A646">
        <v>644</v>
      </c>
      <c r="B646" s="1">
        <f>Tool!$D$12</f>
        <v>4.4721358990952975</v>
      </c>
      <c r="C646" s="1">
        <f>Tool!$D$13</f>
        <v>4.189543170689161</v>
      </c>
      <c r="D646" s="1">
        <f>Tool!$D$14</f>
        <v>3.3765768471106861</v>
      </c>
      <c r="E646" s="1">
        <f>Tool!$D$15</f>
        <v>2.0910120968580461</v>
      </c>
    </row>
    <row r="647" spans="1:5" x14ac:dyDescent="0.3">
      <c r="A647">
        <v>645</v>
      </c>
      <c r="B647" s="1">
        <f>Tool!$D$12</f>
        <v>4.4721358990952975</v>
      </c>
      <c r="C647" s="1">
        <f>Tool!$D$13</f>
        <v>4.189543170689161</v>
      </c>
      <c r="D647" s="1">
        <f>Tool!$D$14</f>
        <v>3.3765768471106861</v>
      </c>
      <c r="E647" s="1">
        <f>Tool!$D$15</f>
        <v>2.0910120968580461</v>
      </c>
    </row>
    <row r="648" spans="1:5" x14ac:dyDescent="0.3">
      <c r="A648">
        <v>646</v>
      </c>
      <c r="B648" s="1">
        <f>Tool!$D$12</f>
        <v>4.4721358990952975</v>
      </c>
      <c r="C648" s="1">
        <f>Tool!$D$13</f>
        <v>4.189543170689161</v>
      </c>
      <c r="D648" s="1">
        <f>Tool!$D$14</f>
        <v>3.3765768471106861</v>
      </c>
      <c r="E648" s="1">
        <f>Tool!$D$15</f>
        <v>2.0910120968580461</v>
      </c>
    </row>
    <row r="649" spans="1:5" x14ac:dyDescent="0.3">
      <c r="A649">
        <v>647</v>
      </c>
      <c r="B649" s="1">
        <f>Tool!$D$12</f>
        <v>4.4721358990952975</v>
      </c>
      <c r="C649" s="1">
        <f>Tool!$D$13</f>
        <v>4.189543170689161</v>
      </c>
      <c r="D649" s="1">
        <f>Tool!$D$14</f>
        <v>3.3765768471106861</v>
      </c>
      <c r="E649" s="1">
        <f>Tool!$D$15</f>
        <v>2.0910120968580461</v>
      </c>
    </row>
    <row r="650" spans="1:5" x14ac:dyDescent="0.3">
      <c r="A650">
        <v>648</v>
      </c>
      <c r="B650" s="1">
        <f>Tool!$D$12</f>
        <v>4.4721358990952975</v>
      </c>
      <c r="C650" s="1">
        <f>Tool!$D$13</f>
        <v>4.189543170689161</v>
      </c>
      <c r="D650" s="1">
        <f>Tool!$D$14</f>
        <v>3.3765768471106861</v>
      </c>
      <c r="E650" s="1">
        <f>Tool!$D$15</f>
        <v>2.0910120968580461</v>
      </c>
    </row>
    <row r="651" spans="1:5" x14ac:dyDescent="0.3">
      <c r="A651">
        <v>649</v>
      </c>
      <c r="B651" s="1">
        <f>Tool!$D$12</f>
        <v>4.4721358990952975</v>
      </c>
      <c r="C651" s="1">
        <f>Tool!$D$13</f>
        <v>4.189543170689161</v>
      </c>
      <c r="D651" s="1">
        <f>Tool!$D$14</f>
        <v>3.3765768471106861</v>
      </c>
      <c r="E651" s="1">
        <f>Tool!$D$15</f>
        <v>2.0910120968580461</v>
      </c>
    </row>
    <row r="652" spans="1:5" x14ac:dyDescent="0.3">
      <c r="A652">
        <v>650</v>
      </c>
      <c r="B652" s="1">
        <f>Tool!$D$12</f>
        <v>4.4721358990952975</v>
      </c>
      <c r="C652" s="1">
        <f>Tool!$D$13</f>
        <v>4.189543170689161</v>
      </c>
      <c r="D652" s="1">
        <f>Tool!$D$14</f>
        <v>3.3765768471106861</v>
      </c>
      <c r="E652" s="1">
        <f>Tool!$D$15</f>
        <v>2.0910120968580461</v>
      </c>
    </row>
    <row r="653" spans="1:5" x14ac:dyDescent="0.3">
      <c r="A653">
        <v>651</v>
      </c>
      <c r="B653" s="1">
        <f>Tool!$D$12</f>
        <v>4.4721358990952975</v>
      </c>
      <c r="C653" s="1">
        <f>Tool!$D$13</f>
        <v>4.189543170689161</v>
      </c>
      <c r="D653" s="1">
        <f>Tool!$D$14</f>
        <v>3.3765768471106861</v>
      </c>
      <c r="E653" s="1">
        <f>Tool!$D$15</f>
        <v>2.0910120968580461</v>
      </c>
    </row>
    <row r="654" spans="1:5" x14ac:dyDescent="0.3">
      <c r="A654">
        <v>652</v>
      </c>
      <c r="B654" s="1">
        <f>Tool!$D$12</f>
        <v>4.4721358990952975</v>
      </c>
      <c r="C654" s="1">
        <f>Tool!$D$13</f>
        <v>4.189543170689161</v>
      </c>
      <c r="D654" s="1">
        <f>Tool!$D$14</f>
        <v>3.3765768471106861</v>
      </c>
      <c r="E654" s="1">
        <f>Tool!$D$15</f>
        <v>2.0910120968580461</v>
      </c>
    </row>
    <row r="655" spans="1:5" x14ac:dyDescent="0.3">
      <c r="A655">
        <v>653</v>
      </c>
      <c r="B655" s="1">
        <f>Tool!$D$12</f>
        <v>4.4721358990952975</v>
      </c>
      <c r="C655" s="1">
        <f>Tool!$D$13</f>
        <v>4.189543170689161</v>
      </c>
      <c r="D655" s="1">
        <f>Tool!$D$14</f>
        <v>3.3765768471106861</v>
      </c>
      <c r="E655" s="1">
        <f>Tool!$D$15</f>
        <v>2.0910120968580461</v>
      </c>
    </row>
    <row r="656" spans="1:5" x14ac:dyDescent="0.3">
      <c r="A656">
        <v>654</v>
      </c>
      <c r="B656" s="1">
        <f>Tool!$D$12</f>
        <v>4.4721358990952975</v>
      </c>
      <c r="C656" s="1">
        <f>Tool!$D$13</f>
        <v>4.189543170689161</v>
      </c>
      <c r="D656" s="1">
        <f>Tool!$D$14</f>
        <v>3.3765768471106861</v>
      </c>
      <c r="E656" s="1">
        <f>Tool!$D$15</f>
        <v>2.0910120968580461</v>
      </c>
    </row>
    <row r="657" spans="1:5" x14ac:dyDescent="0.3">
      <c r="A657">
        <v>655</v>
      </c>
      <c r="B657" s="1">
        <f>Tool!$D$12</f>
        <v>4.4721358990952975</v>
      </c>
      <c r="C657" s="1">
        <f>Tool!$D$13</f>
        <v>4.189543170689161</v>
      </c>
      <c r="D657" s="1">
        <f>Tool!$D$14</f>
        <v>3.3765768471106861</v>
      </c>
      <c r="E657" s="1">
        <f>Tool!$D$15</f>
        <v>2.0910120968580461</v>
      </c>
    </row>
    <row r="658" spans="1:5" x14ac:dyDescent="0.3">
      <c r="A658">
        <v>656</v>
      </c>
      <c r="B658" s="1">
        <f>Tool!$D$12</f>
        <v>4.4721358990952975</v>
      </c>
      <c r="C658" s="1">
        <f>Tool!$D$13</f>
        <v>4.189543170689161</v>
      </c>
      <c r="D658" s="1">
        <f>Tool!$D$14</f>
        <v>3.3765768471106861</v>
      </c>
      <c r="E658" s="1">
        <f>Tool!$D$15</f>
        <v>2.0910120968580461</v>
      </c>
    </row>
    <row r="659" spans="1:5" x14ac:dyDescent="0.3">
      <c r="A659">
        <v>657</v>
      </c>
      <c r="B659" s="1">
        <f>Tool!$D$12</f>
        <v>4.4721358990952975</v>
      </c>
      <c r="C659" s="1">
        <f>Tool!$D$13</f>
        <v>4.189543170689161</v>
      </c>
      <c r="D659" s="1">
        <f>Tool!$D$14</f>
        <v>3.3765768471106861</v>
      </c>
      <c r="E659" s="1">
        <f>Tool!$D$15</f>
        <v>2.0910120968580461</v>
      </c>
    </row>
    <row r="660" spans="1:5" x14ac:dyDescent="0.3">
      <c r="A660">
        <v>658</v>
      </c>
      <c r="B660" s="1">
        <f>Tool!$D$12</f>
        <v>4.4721358990952975</v>
      </c>
      <c r="C660" s="1">
        <f>Tool!$D$13</f>
        <v>4.189543170689161</v>
      </c>
      <c r="D660" s="1">
        <f>Tool!$D$14</f>
        <v>3.3765768471106861</v>
      </c>
      <c r="E660" s="1">
        <f>Tool!$D$15</f>
        <v>2.0910120968580461</v>
      </c>
    </row>
    <row r="661" spans="1:5" x14ac:dyDescent="0.3">
      <c r="A661">
        <v>659</v>
      </c>
      <c r="B661" s="1">
        <f>Tool!$D$12</f>
        <v>4.4721358990952975</v>
      </c>
      <c r="C661" s="1">
        <f>Tool!$D$13</f>
        <v>4.189543170689161</v>
      </c>
      <c r="D661" s="1">
        <f>Tool!$D$14</f>
        <v>3.3765768471106861</v>
      </c>
      <c r="E661" s="1">
        <f>Tool!$D$15</f>
        <v>2.0910120968580461</v>
      </c>
    </row>
    <row r="662" spans="1:5" x14ac:dyDescent="0.3">
      <c r="A662">
        <v>660</v>
      </c>
      <c r="B662" s="1">
        <f>Tool!$D$12</f>
        <v>4.4721358990952975</v>
      </c>
      <c r="C662" s="1">
        <f>Tool!$D$13</f>
        <v>4.189543170689161</v>
      </c>
      <c r="D662" s="1">
        <f>Tool!$D$14</f>
        <v>3.3765768471106861</v>
      </c>
      <c r="E662" s="1">
        <f>Tool!$D$15</f>
        <v>2.0910120968580461</v>
      </c>
    </row>
    <row r="663" spans="1:5" x14ac:dyDescent="0.3">
      <c r="A663">
        <v>661</v>
      </c>
      <c r="B663" s="1">
        <f>Tool!$D$12</f>
        <v>4.4721358990952975</v>
      </c>
      <c r="C663" s="1">
        <f>Tool!$D$13</f>
        <v>4.189543170689161</v>
      </c>
      <c r="D663" s="1">
        <f>Tool!$D$14</f>
        <v>3.3765768471106861</v>
      </c>
      <c r="E663" s="1">
        <f>Tool!$D$15</f>
        <v>2.0910120968580461</v>
      </c>
    </row>
    <row r="664" spans="1:5" x14ac:dyDescent="0.3">
      <c r="A664">
        <v>662</v>
      </c>
      <c r="B664" s="1">
        <f>Tool!$D$12</f>
        <v>4.4721358990952975</v>
      </c>
      <c r="C664" s="1">
        <f>Tool!$D$13</f>
        <v>4.189543170689161</v>
      </c>
      <c r="D664" s="1">
        <f>Tool!$D$14</f>
        <v>3.3765768471106861</v>
      </c>
      <c r="E664" s="1">
        <f>Tool!$D$15</f>
        <v>2.0910120968580461</v>
      </c>
    </row>
    <row r="665" spans="1:5" x14ac:dyDescent="0.3">
      <c r="A665">
        <v>663</v>
      </c>
      <c r="B665" s="1">
        <f>Tool!$D$12</f>
        <v>4.4721358990952975</v>
      </c>
      <c r="C665" s="1">
        <f>Tool!$D$13</f>
        <v>4.189543170689161</v>
      </c>
      <c r="D665" s="1">
        <f>Tool!$D$14</f>
        <v>3.3765768471106861</v>
      </c>
      <c r="E665" s="1">
        <f>Tool!$D$15</f>
        <v>2.0910120968580461</v>
      </c>
    </row>
    <row r="666" spans="1:5" x14ac:dyDescent="0.3">
      <c r="A666">
        <v>664</v>
      </c>
      <c r="B666" s="1">
        <f>Tool!$D$12</f>
        <v>4.4721358990952975</v>
      </c>
      <c r="C666" s="1">
        <f>Tool!$D$13</f>
        <v>4.189543170689161</v>
      </c>
      <c r="D666" s="1">
        <f>Tool!$D$14</f>
        <v>3.3765768471106861</v>
      </c>
      <c r="E666" s="1">
        <f>Tool!$D$15</f>
        <v>2.0910120968580461</v>
      </c>
    </row>
    <row r="667" spans="1:5" x14ac:dyDescent="0.3">
      <c r="A667">
        <v>665</v>
      </c>
      <c r="B667" s="1">
        <f>Tool!$D$12</f>
        <v>4.4721358990952975</v>
      </c>
      <c r="C667" s="1">
        <f>Tool!$D$13</f>
        <v>4.189543170689161</v>
      </c>
      <c r="D667" s="1">
        <f>Tool!$D$14</f>
        <v>3.3765768471106861</v>
      </c>
      <c r="E667" s="1">
        <f>Tool!$D$15</f>
        <v>2.0910120968580461</v>
      </c>
    </row>
    <row r="668" spans="1:5" x14ac:dyDescent="0.3">
      <c r="A668">
        <v>666</v>
      </c>
      <c r="B668" s="1">
        <f>Tool!$D$12</f>
        <v>4.4721358990952975</v>
      </c>
      <c r="C668" s="1">
        <f>Tool!$D$13</f>
        <v>4.189543170689161</v>
      </c>
      <c r="D668" s="1">
        <f>Tool!$D$14</f>
        <v>3.3765768471106861</v>
      </c>
      <c r="E668" s="1">
        <f>Tool!$D$15</f>
        <v>2.0910120968580461</v>
      </c>
    </row>
    <row r="669" spans="1:5" x14ac:dyDescent="0.3">
      <c r="A669">
        <v>667</v>
      </c>
      <c r="B669" s="1">
        <f>Tool!$D$12</f>
        <v>4.4721358990952975</v>
      </c>
      <c r="C669" s="1">
        <f>Tool!$D$13</f>
        <v>4.189543170689161</v>
      </c>
      <c r="D669" s="1">
        <f>Tool!$D$14</f>
        <v>3.3765768471106861</v>
      </c>
      <c r="E669" s="1">
        <f>Tool!$D$15</f>
        <v>2.0910120968580461</v>
      </c>
    </row>
    <row r="670" spans="1:5" x14ac:dyDescent="0.3">
      <c r="A670">
        <v>668</v>
      </c>
      <c r="B670" s="1">
        <f>Tool!$D$12</f>
        <v>4.4721358990952975</v>
      </c>
      <c r="C670" s="1">
        <f>Tool!$D$13</f>
        <v>4.189543170689161</v>
      </c>
      <c r="D670" s="1">
        <f>Tool!$D$14</f>
        <v>3.3765768471106861</v>
      </c>
      <c r="E670" s="1">
        <f>Tool!$D$15</f>
        <v>2.0910120968580461</v>
      </c>
    </row>
    <row r="671" spans="1:5" x14ac:dyDescent="0.3">
      <c r="A671">
        <v>669</v>
      </c>
      <c r="B671" s="1">
        <f>Tool!$D$12</f>
        <v>4.4721358990952975</v>
      </c>
      <c r="C671" s="1">
        <f>Tool!$D$13</f>
        <v>4.189543170689161</v>
      </c>
      <c r="D671" s="1">
        <f>Tool!$D$14</f>
        <v>3.3765768471106861</v>
      </c>
      <c r="E671" s="1">
        <f>Tool!$D$15</f>
        <v>2.0910120968580461</v>
      </c>
    </row>
    <row r="672" spans="1:5" x14ac:dyDescent="0.3">
      <c r="A672">
        <v>670</v>
      </c>
      <c r="B672" s="1">
        <f>Tool!$D$12</f>
        <v>4.4721358990952975</v>
      </c>
      <c r="C672" s="1">
        <f>Tool!$D$13</f>
        <v>4.189543170689161</v>
      </c>
      <c r="D672" s="1">
        <f>Tool!$D$14</f>
        <v>3.3765768471106861</v>
      </c>
      <c r="E672" s="1">
        <f>Tool!$D$15</f>
        <v>2.0910120968580461</v>
      </c>
    </row>
    <row r="673" spans="1:5" x14ac:dyDescent="0.3">
      <c r="A673">
        <v>671</v>
      </c>
      <c r="B673" s="1">
        <f>Tool!$D$12</f>
        <v>4.4721358990952975</v>
      </c>
      <c r="C673" s="1">
        <f>Tool!$D$13</f>
        <v>4.189543170689161</v>
      </c>
      <c r="D673" s="1">
        <f>Tool!$D$14</f>
        <v>3.3765768471106861</v>
      </c>
      <c r="E673" s="1">
        <f>Tool!$D$15</f>
        <v>2.0910120968580461</v>
      </c>
    </row>
    <row r="674" spans="1:5" x14ac:dyDescent="0.3">
      <c r="A674">
        <v>672</v>
      </c>
      <c r="B674" s="1">
        <f>Tool!$D$12</f>
        <v>4.4721358990952975</v>
      </c>
      <c r="C674" s="1">
        <f>Tool!$D$13</f>
        <v>4.189543170689161</v>
      </c>
      <c r="D674" s="1">
        <f>Tool!$D$14</f>
        <v>3.3765768471106861</v>
      </c>
      <c r="E674" s="1">
        <f>Tool!$D$15</f>
        <v>2.0910120968580461</v>
      </c>
    </row>
    <row r="675" spans="1:5" x14ac:dyDescent="0.3">
      <c r="A675">
        <v>673</v>
      </c>
      <c r="B675" s="1">
        <f>Tool!$D$12</f>
        <v>4.4721358990952975</v>
      </c>
      <c r="C675" s="1">
        <f>Tool!$D$13</f>
        <v>4.189543170689161</v>
      </c>
      <c r="D675" s="1">
        <f>Tool!$D$14</f>
        <v>3.3765768471106861</v>
      </c>
      <c r="E675" s="1">
        <f>Tool!$D$15</f>
        <v>2.0910120968580461</v>
      </c>
    </row>
    <row r="676" spans="1:5" x14ac:dyDescent="0.3">
      <c r="A676">
        <v>674</v>
      </c>
      <c r="B676" s="1">
        <f>Tool!$D$12</f>
        <v>4.4721358990952975</v>
      </c>
      <c r="C676" s="1">
        <f>Tool!$D$13</f>
        <v>4.189543170689161</v>
      </c>
      <c r="D676" s="1">
        <f>Tool!$D$14</f>
        <v>3.3765768471106861</v>
      </c>
      <c r="E676" s="1">
        <f>Tool!$D$15</f>
        <v>2.0910120968580461</v>
      </c>
    </row>
    <row r="677" spans="1:5" x14ac:dyDescent="0.3">
      <c r="A677">
        <v>675</v>
      </c>
      <c r="B677" s="1">
        <f>Tool!$D$12</f>
        <v>4.4721358990952975</v>
      </c>
      <c r="C677" s="1">
        <f>Tool!$D$13</f>
        <v>4.189543170689161</v>
      </c>
      <c r="D677" s="1">
        <f>Tool!$D$14</f>
        <v>3.3765768471106861</v>
      </c>
      <c r="E677" s="1">
        <f>Tool!$D$15</f>
        <v>2.0910120968580461</v>
      </c>
    </row>
    <row r="678" spans="1:5" x14ac:dyDescent="0.3">
      <c r="A678">
        <v>676</v>
      </c>
      <c r="B678" s="1">
        <f>Tool!$D$12</f>
        <v>4.4721358990952975</v>
      </c>
      <c r="C678" s="1">
        <f>Tool!$D$13</f>
        <v>4.189543170689161</v>
      </c>
      <c r="D678" s="1">
        <f>Tool!$D$14</f>
        <v>3.3765768471106861</v>
      </c>
      <c r="E678" s="1">
        <f>Tool!$D$15</f>
        <v>2.0910120968580461</v>
      </c>
    </row>
    <row r="679" spans="1:5" x14ac:dyDescent="0.3">
      <c r="A679">
        <v>677</v>
      </c>
      <c r="B679" s="1">
        <f>Tool!$D$12</f>
        <v>4.4721358990952975</v>
      </c>
      <c r="C679" s="1">
        <f>Tool!$D$13</f>
        <v>4.189543170689161</v>
      </c>
      <c r="D679" s="1">
        <f>Tool!$D$14</f>
        <v>3.3765768471106861</v>
      </c>
      <c r="E679" s="1">
        <f>Tool!$D$15</f>
        <v>2.0910120968580461</v>
      </c>
    </row>
    <row r="680" spans="1:5" x14ac:dyDescent="0.3">
      <c r="A680">
        <v>678</v>
      </c>
      <c r="B680" s="1">
        <f>Tool!$D$12</f>
        <v>4.4721358990952975</v>
      </c>
      <c r="C680" s="1">
        <f>Tool!$D$13</f>
        <v>4.189543170689161</v>
      </c>
      <c r="D680" s="1">
        <f>Tool!$D$14</f>
        <v>3.3765768471106861</v>
      </c>
      <c r="E680" s="1">
        <f>Tool!$D$15</f>
        <v>2.0910120968580461</v>
      </c>
    </row>
    <row r="681" spans="1:5" x14ac:dyDescent="0.3">
      <c r="A681">
        <v>679</v>
      </c>
      <c r="B681" s="1">
        <f>Tool!$D$12</f>
        <v>4.4721358990952975</v>
      </c>
      <c r="C681" s="1">
        <f>Tool!$D$13</f>
        <v>4.189543170689161</v>
      </c>
      <c r="D681" s="1">
        <f>Tool!$D$14</f>
        <v>3.3765768471106861</v>
      </c>
      <c r="E681" s="1">
        <f>Tool!$D$15</f>
        <v>2.0910120968580461</v>
      </c>
    </row>
    <row r="682" spans="1:5" x14ac:dyDescent="0.3">
      <c r="A682">
        <v>680</v>
      </c>
      <c r="B682" s="1">
        <f>Tool!$D$12</f>
        <v>4.4721358990952975</v>
      </c>
      <c r="C682" s="1">
        <f>Tool!$D$13</f>
        <v>4.189543170689161</v>
      </c>
      <c r="D682" s="1">
        <f>Tool!$D$14</f>
        <v>3.3765768471106861</v>
      </c>
      <c r="E682" s="1">
        <f>Tool!$D$15</f>
        <v>2.0910120968580461</v>
      </c>
    </row>
    <row r="683" spans="1:5" x14ac:dyDescent="0.3">
      <c r="A683">
        <v>681</v>
      </c>
      <c r="B683" s="1">
        <f>Tool!$D$12</f>
        <v>4.4721358990952975</v>
      </c>
      <c r="C683" s="1">
        <f>Tool!$D$13</f>
        <v>4.189543170689161</v>
      </c>
      <c r="D683" s="1">
        <f>Tool!$D$14</f>
        <v>3.3765768471106861</v>
      </c>
      <c r="E683" s="1">
        <f>Tool!$D$15</f>
        <v>2.0910120968580461</v>
      </c>
    </row>
    <row r="684" spans="1:5" x14ac:dyDescent="0.3">
      <c r="A684">
        <v>682</v>
      </c>
      <c r="B684" s="1">
        <f>Tool!$D$12</f>
        <v>4.4721358990952975</v>
      </c>
      <c r="C684" s="1">
        <f>Tool!$D$13</f>
        <v>4.189543170689161</v>
      </c>
      <c r="D684" s="1">
        <f>Tool!$D$14</f>
        <v>3.3765768471106861</v>
      </c>
      <c r="E684" s="1">
        <f>Tool!$D$15</f>
        <v>2.0910120968580461</v>
      </c>
    </row>
    <row r="685" spans="1:5" x14ac:dyDescent="0.3">
      <c r="A685">
        <v>683</v>
      </c>
      <c r="B685" s="1">
        <f>Tool!$D$12</f>
        <v>4.4721358990952975</v>
      </c>
      <c r="C685" s="1">
        <f>Tool!$D$13</f>
        <v>4.189543170689161</v>
      </c>
      <c r="D685" s="1">
        <f>Tool!$D$14</f>
        <v>3.3765768471106861</v>
      </c>
      <c r="E685" s="1">
        <f>Tool!$D$15</f>
        <v>2.0910120968580461</v>
      </c>
    </row>
    <row r="686" spans="1:5" x14ac:dyDescent="0.3">
      <c r="A686">
        <v>684</v>
      </c>
      <c r="B686" s="1">
        <f>Tool!$D$12</f>
        <v>4.4721358990952975</v>
      </c>
      <c r="C686" s="1">
        <f>Tool!$D$13</f>
        <v>4.189543170689161</v>
      </c>
      <c r="D686" s="1">
        <f>Tool!$D$14</f>
        <v>3.3765768471106861</v>
      </c>
      <c r="E686" s="1">
        <f>Tool!$D$15</f>
        <v>2.0910120968580461</v>
      </c>
    </row>
    <row r="687" spans="1:5" x14ac:dyDescent="0.3">
      <c r="A687">
        <v>685</v>
      </c>
      <c r="B687" s="1">
        <f>Tool!$D$12</f>
        <v>4.4721358990952975</v>
      </c>
      <c r="C687" s="1">
        <f>Tool!$D$13</f>
        <v>4.189543170689161</v>
      </c>
      <c r="D687" s="1">
        <f>Tool!$D$14</f>
        <v>3.3765768471106861</v>
      </c>
      <c r="E687" s="1">
        <f>Tool!$D$15</f>
        <v>2.0910120968580461</v>
      </c>
    </row>
    <row r="688" spans="1:5" x14ac:dyDescent="0.3">
      <c r="A688">
        <v>686</v>
      </c>
      <c r="B688" s="1">
        <f>Tool!$D$12</f>
        <v>4.4721358990952975</v>
      </c>
      <c r="C688" s="1">
        <f>Tool!$D$13</f>
        <v>4.189543170689161</v>
      </c>
      <c r="D688" s="1">
        <f>Tool!$D$14</f>
        <v>3.3765768471106861</v>
      </c>
      <c r="E688" s="1">
        <f>Tool!$D$15</f>
        <v>2.0910120968580461</v>
      </c>
    </row>
    <row r="689" spans="1:5" x14ac:dyDescent="0.3">
      <c r="A689">
        <v>687</v>
      </c>
      <c r="B689" s="1">
        <f>Tool!$D$12</f>
        <v>4.4721358990952975</v>
      </c>
      <c r="C689" s="1">
        <f>Tool!$D$13</f>
        <v>4.189543170689161</v>
      </c>
      <c r="D689" s="1">
        <f>Tool!$D$14</f>
        <v>3.3765768471106861</v>
      </c>
      <c r="E689" s="1">
        <f>Tool!$D$15</f>
        <v>2.0910120968580461</v>
      </c>
    </row>
    <row r="690" spans="1:5" x14ac:dyDescent="0.3">
      <c r="A690">
        <v>688</v>
      </c>
      <c r="B690" s="1">
        <f>Tool!$D$12</f>
        <v>4.4721358990952975</v>
      </c>
      <c r="C690" s="1">
        <f>Tool!$D$13</f>
        <v>4.189543170689161</v>
      </c>
      <c r="D690" s="1">
        <f>Tool!$D$14</f>
        <v>3.3765768471106861</v>
      </c>
      <c r="E690" s="1">
        <f>Tool!$D$15</f>
        <v>2.0910120968580461</v>
      </c>
    </row>
    <row r="691" spans="1:5" x14ac:dyDescent="0.3">
      <c r="A691">
        <v>689</v>
      </c>
      <c r="B691" s="1">
        <f>Tool!$D$12</f>
        <v>4.4721358990952975</v>
      </c>
      <c r="C691" s="1">
        <f>Tool!$D$13</f>
        <v>4.189543170689161</v>
      </c>
      <c r="D691" s="1">
        <f>Tool!$D$14</f>
        <v>3.3765768471106861</v>
      </c>
      <c r="E691" s="1">
        <f>Tool!$D$15</f>
        <v>2.0910120968580461</v>
      </c>
    </row>
    <row r="692" spans="1:5" x14ac:dyDescent="0.3">
      <c r="A692">
        <v>690</v>
      </c>
      <c r="B692" s="1">
        <f>Tool!$D$12</f>
        <v>4.4721358990952975</v>
      </c>
      <c r="C692" s="1">
        <f>Tool!$D$13</f>
        <v>4.189543170689161</v>
      </c>
      <c r="D692" s="1">
        <f>Tool!$D$14</f>
        <v>3.3765768471106861</v>
      </c>
      <c r="E692" s="1">
        <f>Tool!$D$15</f>
        <v>2.0910120968580461</v>
      </c>
    </row>
    <row r="693" spans="1:5" x14ac:dyDescent="0.3">
      <c r="A693">
        <v>691</v>
      </c>
      <c r="B693" s="1">
        <f>Tool!$D$12</f>
        <v>4.4721358990952975</v>
      </c>
      <c r="C693" s="1">
        <f>Tool!$D$13</f>
        <v>4.189543170689161</v>
      </c>
      <c r="D693" s="1">
        <f>Tool!$D$14</f>
        <v>3.3765768471106861</v>
      </c>
      <c r="E693" s="1">
        <f>Tool!$D$15</f>
        <v>2.0910120968580461</v>
      </c>
    </row>
    <row r="694" spans="1:5" x14ac:dyDescent="0.3">
      <c r="A694">
        <v>692</v>
      </c>
      <c r="B694" s="1">
        <f>Tool!$D$12</f>
        <v>4.4721358990952975</v>
      </c>
      <c r="C694" s="1">
        <f>Tool!$D$13</f>
        <v>4.189543170689161</v>
      </c>
      <c r="D694" s="1">
        <f>Tool!$D$14</f>
        <v>3.3765768471106861</v>
      </c>
      <c r="E694" s="1">
        <f>Tool!$D$15</f>
        <v>2.0910120968580461</v>
      </c>
    </row>
    <row r="695" spans="1:5" x14ac:dyDescent="0.3">
      <c r="A695">
        <v>693</v>
      </c>
      <c r="B695" s="1">
        <f>Tool!$D$12</f>
        <v>4.4721358990952975</v>
      </c>
      <c r="C695" s="1">
        <f>Tool!$D$13</f>
        <v>4.189543170689161</v>
      </c>
      <c r="D695" s="1">
        <f>Tool!$D$14</f>
        <v>3.3765768471106861</v>
      </c>
      <c r="E695" s="1">
        <f>Tool!$D$15</f>
        <v>2.0910120968580461</v>
      </c>
    </row>
    <row r="696" spans="1:5" x14ac:dyDescent="0.3">
      <c r="A696">
        <v>694</v>
      </c>
      <c r="B696" s="1">
        <f>Tool!$D$12</f>
        <v>4.4721358990952975</v>
      </c>
      <c r="C696" s="1">
        <f>Tool!$D$13</f>
        <v>4.189543170689161</v>
      </c>
      <c r="D696" s="1">
        <f>Tool!$D$14</f>
        <v>3.3765768471106861</v>
      </c>
      <c r="E696" s="1">
        <f>Tool!$D$15</f>
        <v>2.0910120968580461</v>
      </c>
    </row>
    <row r="697" spans="1:5" x14ac:dyDescent="0.3">
      <c r="A697">
        <v>695</v>
      </c>
      <c r="B697" s="1">
        <f>Tool!$D$12</f>
        <v>4.4721358990952975</v>
      </c>
      <c r="C697" s="1">
        <f>Tool!$D$13</f>
        <v>4.189543170689161</v>
      </c>
      <c r="D697" s="1">
        <f>Tool!$D$14</f>
        <v>3.3765768471106861</v>
      </c>
      <c r="E697" s="1">
        <f>Tool!$D$15</f>
        <v>2.0910120968580461</v>
      </c>
    </row>
    <row r="698" spans="1:5" x14ac:dyDescent="0.3">
      <c r="A698">
        <v>696</v>
      </c>
      <c r="B698" s="1">
        <f>Tool!$D$12</f>
        <v>4.4721358990952975</v>
      </c>
      <c r="C698" s="1">
        <f>Tool!$D$13</f>
        <v>4.189543170689161</v>
      </c>
      <c r="D698" s="1">
        <f>Tool!$D$14</f>
        <v>3.3765768471106861</v>
      </c>
      <c r="E698" s="1">
        <f>Tool!$D$15</f>
        <v>2.0910120968580461</v>
      </c>
    </row>
    <row r="699" spans="1:5" x14ac:dyDescent="0.3">
      <c r="A699">
        <v>697</v>
      </c>
      <c r="B699" s="1">
        <f>Tool!$D$12</f>
        <v>4.4721358990952975</v>
      </c>
      <c r="C699" s="1">
        <f>Tool!$D$13</f>
        <v>4.189543170689161</v>
      </c>
      <c r="D699" s="1">
        <f>Tool!$D$14</f>
        <v>3.3765768471106861</v>
      </c>
      <c r="E699" s="1">
        <f>Tool!$D$15</f>
        <v>2.0910120968580461</v>
      </c>
    </row>
    <row r="700" spans="1:5" x14ac:dyDescent="0.3">
      <c r="A700">
        <v>698</v>
      </c>
      <c r="B700" s="1">
        <f>Tool!$D$12</f>
        <v>4.4721358990952975</v>
      </c>
      <c r="C700" s="1">
        <f>Tool!$D$13</f>
        <v>4.189543170689161</v>
      </c>
      <c r="D700" s="1">
        <f>Tool!$D$14</f>
        <v>3.3765768471106861</v>
      </c>
      <c r="E700" s="1">
        <f>Tool!$D$15</f>
        <v>2.0910120968580461</v>
      </c>
    </row>
    <row r="701" spans="1:5" x14ac:dyDescent="0.3">
      <c r="A701">
        <v>699</v>
      </c>
      <c r="B701" s="1">
        <f>Tool!$D$12</f>
        <v>4.4721358990952975</v>
      </c>
      <c r="C701" s="1">
        <f>Tool!$D$13</f>
        <v>4.189543170689161</v>
      </c>
      <c r="D701" s="1">
        <f>Tool!$D$14</f>
        <v>3.3765768471106861</v>
      </c>
      <c r="E701" s="1">
        <f>Tool!$D$15</f>
        <v>2.0910120968580461</v>
      </c>
    </row>
    <row r="702" spans="1:5" x14ac:dyDescent="0.3">
      <c r="A702">
        <v>700</v>
      </c>
      <c r="B702" s="1">
        <f>Tool!$D$12</f>
        <v>4.4721358990952975</v>
      </c>
      <c r="C702" s="1">
        <f>Tool!$D$13</f>
        <v>4.189543170689161</v>
      </c>
      <c r="D702" s="1">
        <f>Tool!$D$14</f>
        <v>3.3765768471106861</v>
      </c>
      <c r="E702" s="1">
        <f>Tool!$D$15</f>
        <v>2.0910120968580461</v>
      </c>
    </row>
    <row r="703" spans="1:5" x14ac:dyDescent="0.3">
      <c r="A703">
        <v>701</v>
      </c>
      <c r="B703" s="1">
        <f>Tool!$D$12</f>
        <v>4.4721358990952975</v>
      </c>
      <c r="C703" s="1">
        <f>Tool!$D$13</f>
        <v>4.189543170689161</v>
      </c>
      <c r="D703" s="1">
        <f>Tool!$D$14</f>
        <v>3.3765768471106861</v>
      </c>
      <c r="E703" s="1">
        <f>Tool!$D$15</f>
        <v>2.0910120968580461</v>
      </c>
    </row>
    <row r="704" spans="1:5" x14ac:dyDescent="0.3">
      <c r="A704">
        <v>702</v>
      </c>
      <c r="B704" s="1">
        <f>Tool!$D$12</f>
        <v>4.4721358990952975</v>
      </c>
      <c r="C704" s="1">
        <f>Tool!$D$13</f>
        <v>4.189543170689161</v>
      </c>
      <c r="D704" s="1">
        <f>Tool!$D$14</f>
        <v>3.3765768471106861</v>
      </c>
      <c r="E704" s="1">
        <f>Tool!$D$15</f>
        <v>2.0910120968580461</v>
      </c>
    </row>
    <row r="705" spans="1:5" x14ac:dyDescent="0.3">
      <c r="A705">
        <v>703</v>
      </c>
      <c r="B705" s="1">
        <f>Tool!$D$12</f>
        <v>4.4721358990952975</v>
      </c>
      <c r="C705" s="1">
        <f>Tool!$D$13</f>
        <v>4.189543170689161</v>
      </c>
      <c r="D705" s="1">
        <f>Tool!$D$14</f>
        <v>3.3765768471106861</v>
      </c>
      <c r="E705" s="1">
        <f>Tool!$D$15</f>
        <v>2.0910120968580461</v>
      </c>
    </row>
    <row r="706" spans="1:5" x14ac:dyDescent="0.3">
      <c r="A706">
        <v>704</v>
      </c>
      <c r="B706" s="1">
        <f>Tool!$D$12</f>
        <v>4.4721358990952975</v>
      </c>
      <c r="C706" s="1">
        <f>Tool!$D$13</f>
        <v>4.189543170689161</v>
      </c>
      <c r="D706" s="1">
        <f>Tool!$D$14</f>
        <v>3.3765768471106861</v>
      </c>
      <c r="E706" s="1">
        <f>Tool!$D$15</f>
        <v>2.0910120968580461</v>
      </c>
    </row>
    <row r="707" spans="1:5" x14ac:dyDescent="0.3">
      <c r="A707">
        <v>705</v>
      </c>
      <c r="B707" s="1">
        <f>Tool!$D$12</f>
        <v>4.4721358990952975</v>
      </c>
      <c r="C707" s="1">
        <f>Tool!$D$13</f>
        <v>4.189543170689161</v>
      </c>
      <c r="D707" s="1">
        <f>Tool!$D$14</f>
        <v>3.3765768471106861</v>
      </c>
      <c r="E707" s="1">
        <f>Tool!$D$15</f>
        <v>2.0910120968580461</v>
      </c>
    </row>
    <row r="708" spans="1:5" x14ac:dyDescent="0.3">
      <c r="A708">
        <v>706</v>
      </c>
      <c r="B708" s="1">
        <f>Tool!$D$12</f>
        <v>4.4721358990952975</v>
      </c>
      <c r="C708" s="1">
        <f>Tool!$D$13</f>
        <v>4.189543170689161</v>
      </c>
      <c r="D708" s="1">
        <f>Tool!$D$14</f>
        <v>3.3765768471106861</v>
      </c>
      <c r="E708" s="1">
        <f>Tool!$D$15</f>
        <v>2.0910120968580461</v>
      </c>
    </row>
    <row r="709" spans="1:5" x14ac:dyDescent="0.3">
      <c r="A709">
        <v>707</v>
      </c>
      <c r="B709" s="1">
        <f>Tool!$D$12</f>
        <v>4.4721358990952975</v>
      </c>
      <c r="C709" s="1">
        <f>Tool!$D$13</f>
        <v>4.189543170689161</v>
      </c>
      <c r="D709" s="1">
        <f>Tool!$D$14</f>
        <v>3.3765768471106861</v>
      </c>
      <c r="E709" s="1">
        <f>Tool!$D$15</f>
        <v>2.0910120968580461</v>
      </c>
    </row>
    <row r="710" spans="1:5" x14ac:dyDescent="0.3">
      <c r="A710">
        <v>708</v>
      </c>
      <c r="B710" s="1">
        <f>Tool!$D$12</f>
        <v>4.4721358990952975</v>
      </c>
      <c r="C710" s="1">
        <f>Tool!$D$13</f>
        <v>4.189543170689161</v>
      </c>
      <c r="D710" s="1">
        <f>Tool!$D$14</f>
        <v>3.3765768471106861</v>
      </c>
      <c r="E710" s="1">
        <f>Tool!$D$15</f>
        <v>2.0910120968580461</v>
      </c>
    </row>
    <row r="711" spans="1:5" x14ac:dyDescent="0.3">
      <c r="A711">
        <v>709</v>
      </c>
      <c r="B711" s="1">
        <f>Tool!$D$12</f>
        <v>4.4721358990952975</v>
      </c>
      <c r="C711" s="1">
        <f>Tool!$D$13</f>
        <v>4.189543170689161</v>
      </c>
      <c r="D711" s="1">
        <f>Tool!$D$14</f>
        <v>3.3765768471106861</v>
      </c>
      <c r="E711" s="1">
        <f>Tool!$D$15</f>
        <v>2.0910120968580461</v>
      </c>
    </row>
    <row r="712" spans="1:5" x14ac:dyDescent="0.3">
      <c r="A712">
        <v>710</v>
      </c>
      <c r="B712" s="1">
        <f>Tool!$D$12</f>
        <v>4.4721358990952975</v>
      </c>
      <c r="C712" s="1">
        <f>Tool!$D$13</f>
        <v>4.189543170689161</v>
      </c>
      <c r="D712" s="1">
        <f>Tool!$D$14</f>
        <v>3.3765768471106861</v>
      </c>
      <c r="E712" s="1">
        <f>Tool!$D$15</f>
        <v>2.0910120968580461</v>
      </c>
    </row>
    <row r="713" spans="1:5" x14ac:dyDescent="0.3">
      <c r="A713">
        <v>711</v>
      </c>
      <c r="B713" s="1">
        <f>Tool!$D$12</f>
        <v>4.4721358990952975</v>
      </c>
      <c r="C713" s="1">
        <f>Tool!$D$13</f>
        <v>4.189543170689161</v>
      </c>
      <c r="D713" s="1">
        <f>Tool!$D$14</f>
        <v>3.3765768471106861</v>
      </c>
      <c r="E713" s="1">
        <f>Tool!$D$15</f>
        <v>2.0910120968580461</v>
      </c>
    </row>
    <row r="714" spans="1:5" x14ac:dyDescent="0.3">
      <c r="A714">
        <v>712</v>
      </c>
      <c r="B714" s="1">
        <f>Tool!$D$12</f>
        <v>4.4721358990952975</v>
      </c>
      <c r="C714" s="1">
        <f>Tool!$D$13</f>
        <v>4.189543170689161</v>
      </c>
      <c r="D714" s="1">
        <f>Tool!$D$14</f>
        <v>3.3765768471106861</v>
      </c>
      <c r="E714" s="1">
        <f>Tool!$D$15</f>
        <v>2.0910120968580461</v>
      </c>
    </row>
    <row r="715" spans="1:5" x14ac:dyDescent="0.3">
      <c r="A715">
        <v>713</v>
      </c>
      <c r="B715" s="1">
        <f>Tool!$D$12</f>
        <v>4.4721358990952975</v>
      </c>
      <c r="C715" s="1">
        <f>Tool!$D$13</f>
        <v>4.189543170689161</v>
      </c>
      <c r="D715" s="1">
        <f>Tool!$D$14</f>
        <v>3.3765768471106861</v>
      </c>
      <c r="E715" s="1">
        <f>Tool!$D$15</f>
        <v>2.0910120968580461</v>
      </c>
    </row>
    <row r="716" spans="1:5" x14ac:dyDescent="0.3">
      <c r="A716">
        <v>714</v>
      </c>
      <c r="B716" s="1">
        <f>Tool!$D$12</f>
        <v>4.4721358990952975</v>
      </c>
      <c r="C716" s="1">
        <f>Tool!$D$13</f>
        <v>4.189543170689161</v>
      </c>
      <c r="D716" s="1">
        <f>Tool!$D$14</f>
        <v>3.3765768471106861</v>
      </c>
      <c r="E716" s="1">
        <f>Tool!$D$15</f>
        <v>2.0910120968580461</v>
      </c>
    </row>
    <row r="717" spans="1:5" x14ac:dyDescent="0.3">
      <c r="A717">
        <v>715</v>
      </c>
      <c r="B717" s="1">
        <f>Tool!$D$12</f>
        <v>4.4721358990952975</v>
      </c>
      <c r="C717" s="1">
        <f>Tool!$D$13</f>
        <v>4.189543170689161</v>
      </c>
      <c r="D717" s="1">
        <f>Tool!$D$14</f>
        <v>3.3765768471106861</v>
      </c>
      <c r="E717" s="1">
        <f>Tool!$D$15</f>
        <v>2.0910120968580461</v>
      </c>
    </row>
    <row r="718" spans="1:5" x14ac:dyDescent="0.3">
      <c r="A718">
        <v>716</v>
      </c>
      <c r="B718" s="1">
        <f>Tool!$D$12</f>
        <v>4.4721358990952975</v>
      </c>
      <c r="C718" s="1">
        <f>Tool!$D$13</f>
        <v>4.189543170689161</v>
      </c>
      <c r="D718" s="1">
        <f>Tool!$D$14</f>
        <v>3.3765768471106861</v>
      </c>
      <c r="E718" s="1">
        <f>Tool!$D$15</f>
        <v>2.0910120968580461</v>
      </c>
    </row>
    <row r="719" spans="1:5" x14ac:dyDescent="0.3">
      <c r="A719">
        <v>717</v>
      </c>
      <c r="B719" s="1">
        <f>Tool!$D$12</f>
        <v>4.4721358990952975</v>
      </c>
      <c r="C719" s="1">
        <f>Tool!$D$13</f>
        <v>4.189543170689161</v>
      </c>
      <c r="D719" s="1">
        <f>Tool!$D$14</f>
        <v>3.3765768471106861</v>
      </c>
      <c r="E719" s="1">
        <f>Tool!$D$15</f>
        <v>2.0910120968580461</v>
      </c>
    </row>
    <row r="720" spans="1:5" x14ac:dyDescent="0.3">
      <c r="A720">
        <v>718</v>
      </c>
      <c r="B720" s="1">
        <f>Tool!$D$12</f>
        <v>4.4721358990952975</v>
      </c>
      <c r="C720" s="1">
        <f>Tool!$D$13</f>
        <v>4.189543170689161</v>
      </c>
      <c r="D720" s="1">
        <f>Tool!$D$14</f>
        <v>3.3765768471106861</v>
      </c>
      <c r="E720" s="1">
        <f>Tool!$D$15</f>
        <v>2.0910120968580461</v>
      </c>
    </row>
    <row r="721" spans="1:5" x14ac:dyDescent="0.3">
      <c r="A721">
        <v>719</v>
      </c>
      <c r="B721" s="1">
        <f>Tool!$D$12</f>
        <v>4.4721358990952975</v>
      </c>
      <c r="C721" s="1">
        <f>Tool!$D$13</f>
        <v>4.189543170689161</v>
      </c>
      <c r="D721" s="1">
        <f>Tool!$D$14</f>
        <v>3.3765768471106861</v>
      </c>
      <c r="E721" s="1">
        <f>Tool!$D$15</f>
        <v>2.0910120968580461</v>
      </c>
    </row>
    <row r="722" spans="1:5" x14ac:dyDescent="0.3">
      <c r="A722">
        <v>720</v>
      </c>
      <c r="B722" s="1">
        <f>Tool!$D$12</f>
        <v>4.4721358990952975</v>
      </c>
      <c r="C722" s="1">
        <f>Tool!$D$13</f>
        <v>4.189543170689161</v>
      </c>
      <c r="D722" s="1">
        <f>Tool!$D$14</f>
        <v>3.3765768471106861</v>
      </c>
      <c r="E722" s="1">
        <f>Tool!$D$15</f>
        <v>2.0910120968580461</v>
      </c>
    </row>
    <row r="723" spans="1:5" x14ac:dyDescent="0.3">
      <c r="A723">
        <v>721</v>
      </c>
      <c r="B723" s="1">
        <f>Tool!$D$12</f>
        <v>4.4721358990952975</v>
      </c>
      <c r="C723" s="1">
        <f>Tool!$D$13</f>
        <v>4.189543170689161</v>
      </c>
      <c r="D723" s="1">
        <f>Tool!$D$14</f>
        <v>3.3765768471106861</v>
      </c>
      <c r="E723" s="1">
        <f>Tool!$D$15</f>
        <v>2.0910120968580461</v>
      </c>
    </row>
    <row r="724" spans="1:5" x14ac:dyDescent="0.3">
      <c r="A724">
        <v>722</v>
      </c>
      <c r="B724" s="1">
        <f>Tool!$D$12</f>
        <v>4.4721358990952975</v>
      </c>
      <c r="C724" s="1">
        <f>Tool!$D$13</f>
        <v>4.189543170689161</v>
      </c>
      <c r="D724" s="1">
        <f>Tool!$D$14</f>
        <v>3.3765768471106861</v>
      </c>
      <c r="E724" s="1">
        <f>Tool!$D$15</f>
        <v>2.0910120968580461</v>
      </c>
    </row>
    <row r="725" spans="1:5" x14ac:dyDescent="0.3">
      <c r="A725">
        <v>723</v>
      </c>
      <c r="B725" s="1">
        <f>Tool!$D$12</f>
        <v>4.4721358990952975</v>
      </c>
      <c r="C725" s="1">
        <f>Tool!$D$13</f>
        <v>4.189543170689161</v>
      </c>
      <c r="D725" s="1">
        <f>Tool!$D$14</f>
        <v>3.3765768471106861</v>
      </c>
      <c r="E725" s="1">
        <f>Tool!$D$15</f>
        <v>2.0910120968580461</v>
      </c>
    </row>
    <row r="726" spans="1:5" x14ac:dyDescent="0.3">
      <c r="A726">
        <v>724</v>
      </c>
      <c r="B726" s="1">
        <f>Tool!$D$12</f>
        <v>4.4721358990952975</v>
      </c>
      <c r="C726" s="1">
        <f>Tool!$D$13</f>
        <v>4.189543170689161</v>
      </c>
      <c r="D726" s="1">
        <f>Tool!$D$14</f>
        <v>3.3765768471106861</v>
      </c>
      <c r="E726" s="1">
        <f>Tool!$D$15</f>
        <v>2.0910120968580461</v>
      </c>
    </row>
    <row r="727" spans="1:5" x14ac:dyDescent="0.3">
      <c r="A727">
        <v>725</v>
      </c>
      <c r="B727" s="1">
        <f>Tool!$D$12</f>
        <v>4.4721358990952975</v>
      </c>
      <c r="C727" s="1">
        <f>Tool!$D$13</f>
        <v>4.189543170689161</v>
      </c>
      <c r="D727" s="1">
        <f>Tool!$D$14</f>
        <v>3.3765768471106861</v>
      </c>
      <c r="E727" s="1">
        <f>Tool!$D$15</f>
        <v>2.0910120968580461</v>
      </c>
    </row>
    <row r="728" spans="1:5" x14ac:dyDescent="0.3">
      <c r="A728">
        <v>726</v>
      </c>
      <c r="B728" s="1">
        <f>Tool!$D$12</f>
        <v>4.4721358990952975</v>
      </c>
      <c r="C728" s="1">
        <f>Tool!$D$13</f>
        <v>4.189543170689161</v>
      </c>
      <c r="D728" s="1">
        <f>Tool!$D$14</f>
        <v>3.3765768471106861</v>
      </c>
      <c r="E728" s="1">
        <f>Tool!$D$15</f>
        <v>2.0910120968580461</v>
      </c>
    </row>
    <row r="729" spans="1:5" x14ac:dyDescent="0.3">
      <c r="A729">
        <v>727</v>
      </c>
      <c r="B729" s="1">
        <f>Tool!$D$12</f>
        <v>4.4721358990952975</v>
      </c>
      <c r="C729" s="1">
        <f>Tool!$D$13</f>
        <v>4.189543170689161</v>
      </c>
      <c r="D729" s="1">
        <f>Tool!$D$14</f>
        <v>3.3765768471106861</v>
      </c>
      <c r="E729" s="1">
        <f>Tool!$D$15</f>
        <v>2.0910120968580461</v>
      </c>
    </row>
    <row r="730" spans="1:5" x14ac:dyDescent="0.3">
      <c r="A730">
        <v>728</v>
      </c>
      <c r="B730" s="1">
        <f>Tool!$D$12</f>
        <v>4.4721358990952975</v>
      </c>
      <c r="C730" s="1">
        <f>Tool!$D$13</f>
        <v>4.189543170689161</v>
      </c>
      <c r="D730" s="1">
        <f>Tool!$D$14</f>
        <v>3.3765768471106861</v>
      </c>
      <c r="E730" s="1">
        <f>Tool!$D$15</f>
        <v>2.0910120968580461</v>
      </c>
    </row>
    <row r="731" spans="1:5" x14ac:dyDescent="0.3">
      <c r="A731">
        <v>729</v>
      </c>
      <c r="B731" s="1">
        <f>Tool!$D$12</f>
        <v>4.4721358990952975</v>
      </c>
      <c r="C731" s="1">
        <f>Tool!$D$13</f>
        <v>4.189543170689161</v>
      </c>
      <c r="D731" s="1">
        <f>Tool!$D$14</f>
        <v>3.3765768471106861</v>
      </c>
      <c r="E731" s="1">
        <f>Tool!$D$15</f>
        <v>2.0910120968580461</v>
      </c>
    </row>
    <row r="732" spans="1:5" x14ac:dyDescent="0.3">
      <c r="A732">
        <v>730</v>
      </c>
      <c r="B732" s="1">
        <f>Tool!$D$12</f>
        <v>4.4721358990952975</v>
      </c>
      <c r="C732" s="1">
        <f>Tool!$D$13</f>
        <v>4.189543170689161</v>
      </c>
      <c r="D732" s="1">
        <f>Tool!$D$14</f>
        <v>3.3765768471106861</v>
      </c>
      <c r="E732" s="1">
        <f>Tool!$D$15</f>
        <v>2.0910120968580461</v>
      </c>
    </row>
    <row r="733" spans="1:5" x14ac:dyDescent="0.3">
      <c r="A733">
        <v>731</v>
      </c>
      <c r="B733" s="1">
        <f>Tool!$D$12</f>
        <v>4.4721358990952975</v>
      </c>
      <c r="C733" s="1">
        <f>Tool!$D$13</f>
        <v>4.189543170689161</v>
      </c>
      <c r="D733" s="1">
        <f>Tool!$D$14</f>
        <v>3.3765768471106861</v>
      </c>
      <c r="E733" s="1">
        <f>Tool!$D$15</f>
        <v>2.0910120968580461</v>
      </c>
    </row>
    <row r="734" spans="1:5" x14ac:dyDescent="0.3">
      <c r="A734">
        <v>732</v>
      </c>
      <c r="B734" s="1">
        <f>Tool!$D$12</f>
        <v>4.4721358990952975</v>
      </c>
      <c r="C734" s="1">
        <f>Tool!$D$13</f>
        <v>4.189543170689161</v>
      </c>
      <c r="D734" s="1">
        <f>Tool!$D$14</f>
        <v>3.3765768471106861</v>
      </c>
      <c r="E734" s="1">
        <f>Tool!$D$15</f>
        <v>2.0910120968580461</v>
      </c>
    </row>
    <row r="735" spans="1:5" x14ac:dyDescent="0.3">
      <c r="A735">
        <v>733</v>
      </c>
      <c r="B735" s="1">
        <f>Tool!$D$12</f>
        <v>4.4721358990952975</v>
      </c>
      <c r="C735" s="1">
        <f>Tool!$D$13</f>
        <v>4.189543170689161</v>
      </c>
      <c r="D735" s="1">
        <f>Tool!$D$14</f>
        <v>3.3765768471106861</v>
      </c>
      <c r="E735" s="1">
        <f>Tool!$D$15</f>
        <v>2.0910120968580461</v>
      </c>
    </row>
    <row r="736" spans="1:5" x14ac:dyDescent="0.3">
      <c r="A736">
        <v>734</v>
      </c>
      <c r="B736" s="1">
        <f>Tool!$D$12</f>
        <v>4.4721358990952975</v>
      </c>
      <c r="C736" s="1">
        <f>Tool!$D$13</f>
        <v>4.189543170689161</v>
      </c>
      <c r="D736" s="1">
        <f>Tool!$D$14</f>
        <v>3.3765768471106861</v>
      </c>
      <c r="E736" s="1">
        <f>Tool!$D$15</f>
        <v>2.0910120968580461</v>
      </c>
    </row>
    <row r="737" spans="1:5" x14ac:dyDescent="0.3">
      <c r="A737">
        <v>735</v>
      </c>
      <c r="B737" s="1">
        <f>Tool!$D$12</f>
        <v>4.4721358990952975</v>
      </c>
      <c r="C737" s="1">
        <f>Tool!$D$13</f>
        <v>4.189543170689161</v>
      </c>
      <c r="D737" s="1">
        <f>Tool!$D$14</f>
        <v>3.3765768471106861</v>
      </c>
      <c r="E737" s="1">
        <f>Tool!$D$15</f>
        <v>2.0910120968580461</v>
      </c>
    </row>
    <row r="738" spans="1:5" x14ac:dyDescent="0.3">
      <c r="A738">
        <v>736</v>
      </c>
      <c r="B738" s="1">
        <f>Tool!$D$12</f>
        <v>4.4721358990952975</v>
      </c>
      <c r="C738" s="1">
        <f>Tool!$D$13</f>
        <v>4.189543170689161</v>
      </c>
      <c r="D738" s="1">
        <f>Tool!$D$14</f>
        <v>3.3765768471106861</v>
      </c>
      <c r="E738" s="1">
        <f>Tool!$D$15</f>
        <v>2.0910120968580461</v>
      </c>
    </row>
    <row r="739" spans="1:5" x14ac:dyDescent="0.3">
      <c r="A739">
        <v>737</v>
      </c>
      <c r="B739" s="1">
        <f>Tool!$D$12</f>
        <v>4.4721358990952975</v>
      </c>
      <c r="C739" s="1">
        <f>Tool!$D$13</f>
        <v>4.189543170689161</v>
      </c>
      <c r="D739" s="1">
        <f>Tool!$D$14</f>
        <v>3.3765768471106861</v>
      </c>
      <c r="E739" s="1">
        <f>Tool!$D$15</f>
        <v>2.0910120968580461</v>
      </c>
    </row>
    <row r="740" spans="1:5" x14ac:dyDescent="0.3">
      <c r="A740">
        <v>738</v>
      </c>
      <c r="B740" s="1">
        <f>Tool!$D$12</f>
        <v>4.4721358990952975</v>
      </c>
      <c r="C740" s="1">
        <f>Tool!$D$13</f>
        <v>4.189543170689161</v>
      </c>
      <c r="D740" s="1">
        <f>Tool!$D$14</f>
        <v>3.3765768471106861</v>
      </c>
      <c r="E740" s="1">
        <f>Tool!$D$15</f>
        <v>2.0910120968580461</v>
      </c>
    </row>
    <row r="741" spans="1:5" x14ac:dyDescent="0.3">
      <c r="A741">
        <v>739</v>
      </c>
      <c r="B741" s="1">
        <f>Tool!$D$12</f>
        <v>4.4721358990952975</v>
      </c>
      <c r="C741" s="1">
        <f>Tool!$D$13</f>
        <v>4.189543170689161</v>
      </c>
      <c r="D741" s="1">
        <f>Tool!$D$14</f>
        <v>3.3765768471106861</v>
      </c>
      <c r="E741" s="1">
        <f>Tool!$D$15</f>
        <v>2.0910120968580461</v>
      </c>
    </row>
    <row r="742" spans="1:5" x14ac:dyDescent="0.3">
      <c r="A742">
        <v>740</v>
      </c>
      <c r="B742" s="1">
        <f>Tool!$D$12</f>
        <v>4.4721358990952975</v>
      </c>
      <c r="C742" s="1">
        <f>Tool!$D$13</f>
        <v>4.189543170689161</v>
      </c>
      <c r="D742" s="1">
        <f>Tool!$D$14</f>
        <v>3.3765768471106861</v>
      </c>
      <c r="E742" s="1">
        <f>Tool!$D$15</f>
        <v>2.0910120968580461</v>
      </c>
    </row>
    <row r="743" spans="1:5" x14ac:dyDescent="0.3">
      <c r="A743">
        <v>741</v>
      </c>
      <c r="B743" s="1">
        <f>Tool!$D$12</f>
        <v>4.4721358990952975</v>
      </c>
      <c r="C743" s="1">
        <f>Tool!$D$13</f>
        <v>4.189543170689161</v>
      </c>
      <c r="D743" s="1">
        <f>Tool!$D$14</f>
        <v>3.3765768471106861</v>
      </c>
      <c r="E743" s="1">
        <f>Tool!$D$15</f>
        <v>2.0910120968580461</v>
      </c>
    </row>
    <row r="744" spans="1:5" x14ac:dyDescent="0.3">
      <c r="A744">
        <v>742</v>
      </c>
      <c r="B744" s="1">
        <f>Tool!$D$12</f>
        <v>4.4721358990952975</v>
      </c>
      <c r="C744" s="1">
        <f>Tool!$D$13</f>
        <v>4.189543170689161</v>
      </c>
      <c r="D744" s="1">
        <f>Tool!$D$14</f>
        <v>3.3765768471106861</v>
      </c>
      <c r="E744" s="1">
        <f>Tool!$D$15</f>
        <v>2.0910120968580461</v>
      </c>
    </row>
    <row r="745" spans="1:5" x14ac:dyDescent="0.3">
      <c r="A745">
        <v>743</v>
      </c>
      <c r="B745" s="1">
        <f>Tool!$D$12</f>
        <v>4.4721358990952975</v>
      </c>
      <c r="C745" s="1">
        <f>Tool!$D$13</f>
        <v>4.189543170689161</v>
      </c>
      <c r="D745" s="1">
        <f>Tool!$D$14</f>
        <v>3.3765768471106861</v>
      </c>
      <c r="E745" s="1">
        <f>Tool!$D$15</f>
        <v>2.0910120968580461</v>
      </c>
    </row>
    <row r="746" spans="1:5" x14ac:dyDescent="0.3">
      <c r="A746">
        <v>744</v>
      </c>
      <c r="B746" s="1">
        <f>Tool!$D$12</f>
        <v>4.4721358990952975</v>
      </c>
      <c r="C746" s="1">
        <f>Tool!$D$13</f>
        <v>4.189543170689161</v>
      </c>
      <c r="D746" s="1">
        <f>Tool!$D$14</f>
        <v>3.3765768471106861</v>
      </c>
      <c r="E746" s="1">
        <f>Tool!$D$15</f>
        <v>2.0910120968580461</v>
      </c>
    </row>
    <row r="747" spans="1:5" x14ac:dyDescent="0.3">
      <c r="A747">
        <v>745</v>
      </c>
      <c r="B747" s="1">
        <f>Tool!$D$12</f>
        <v>4.4721358990952975</v>
      </c>
      <c r="C747" s="1">
        <f>Tool!$D$13</f>
        <v>4.189543170689161</v>
      </c>
      <c r="D747" s="1">
        <f>Tool!$D$14</f>
        <v>3.3765768471106861</v>
      </c>
      <c r="E747" s="1">
        <f>Tool!$D$15</f>
        <v>2.0910120968580461</v>
      </c>
    </row>
    <row r="748" spans="1:5" x14ac:dyDescent="0.3">
      <c r="A748">
        <v>746</v>
      </c>
      <c r="B748" s="1">
        <f>Tool!$D$12</f>
        <v>4.4721358990952975</v>
      </c>
      <c r="C748" s="1">
        <f>Tool!$D$13</f>
        <v>4.189543170689161</v>
      </c>
      <c r="D748" s="1">
        <f>Tool!$D$14</f>
        <v>3.3765768471106861</v>
      </c>
      <c r="E748" s="1">
        <f>Tool!$D$15</f>
        <v>2.0910120968580461</v>
      </c>
    </row>
    <row r="749" spans="1:5" x14ac:dyDescent="0.3">
      <c r="A749">
        <v>747</v>
      </c>
      <c r="B749" s="1">
        <f>Tool!$D$12</f>
        <v>4.4721358990952975</v>
      </c>
      <c r="C749" s="1">
        <f>Tool!$D$13</f>
        <v>4.189543170689161</v>
      </c>
      <c r="D749" s="1">
        <f>Tool!$D$14</f>
        <v>3.3765768471106861</v>
      </c>
      <c r="E749" s="1">
        <f>Tool!$D$15</f>
        <v>2.0910120968580461</v>
      </c>
    </row>
    <row r="750" spans="1:5" x14ac:dyDescent="0.3">
      <c r="A750">
        <v>748</v>
      </c>
      <c r="B750" s="1">
        <f>Tool!$D$12</f>
        <v>4.4721358990952975</v>
      </c>
      <c r="C750" s="1">
        <f>Tool!$D$13</f>
        <v>4.189543170689161</v>
      </c>
      <c r="D750" s="1">
        <f>Tool!$D$14</f>
        <v>3.3765768471106861</v>
      </c>
      <c r="E750" s="1">
        <f>Tool!$D$15</f>
        <v>2.0910120968580461</v>
      </c>
    </row>
    <row r="751" spans="1:5" x14ac:dyDescent="0.3">
      <c r="A751">
        <v>749</v>
      </c>
      <c r="B751" s="1">
        <f>Tool!$D$12</f>
        <v>4.4721358990952975</v>
      </c>
      <c r="C751" s="1">
        <f>Tool!$D$13</f>
        <v>4.189543170689161</v>
      </c>
      <c r="D751" s="1">
        <f>Tool!$D$14</f>
        <v>3.3765768471106861</v>
      </c>
      <c r="E751" s="1">
        <f>Tool!$D$15</f>
        <v>2.0910120968580461</v>
      </c>
    </row>
    <row r="752" spans="1:5" x14ac:dyDescent="0.3">
      <c r="A752">
        <v>750</v>
      </c>
      <c r="B752" s="1">
        <f>Tool!$D$12</f>
        <v>4.4721358990952975</v>
      </c>
      <c r="C752" s="1">
        <f>Tool!$D$13</f>
        <v>4.189543170689161</v>
      </c>
      <c r="D752" s="1">
        <f>Tool!$D$14</f>
        <v>3.3765768471106861</v>
      </c>
      <c r="E752" s="1">
        <f>Tool!$D$15</f>
        <v>2.0910120968580461</v>
      </c>
    </row>
    <row r="753" spans="1:5" x14ac:dyDescent="0.3">
      <c r="A753">
        <v>751</v>
      </c>
      <c r="B753" s="1">
        <f>Tool!$D$12</f>
        <v>4.4721358990952975</v>
      </c>
      <c r="C753" s="1">
        <f>Tool!$D$13</f>
        <v>4.189543170689161</v>
      </c>
      <c r="D753" s="1">
        <f>Tool!$D$14</f>
        <v>3.3765768471106861</v>
      </c>
      <c r="E753" s="1">
        <f>Tool!$D$15</f>
        <v>2.0910120968580461</v>
      </c>
    </row>
    <row r="754" spans="1:5" x14ac:dyDescent="0.3">
      <c r="A754">
        <v>752</v>
      </c>
      <c r="B754" s="1">
        <f>Tool!$D$12</f>
        <v>4.4721358990952975</v>
      </c>
      <c r="C754" s="1">
        <f>Tool!$D$13</f>
        <v>4.189543170689161</v>
      </c>
      <c r="D754" s="1">
        <f>Tool!$D$14</f>
        <v>3.3765768471106861</v>
      </c>
      <c r="E754" s="1">
        <f>Tool!$D$15</f>
        <v>2.0910120968580461</v>
      </c>
    </row>
    <row r="755" spans="1:5" x14ac:dyDescent="0.3">
      <c r="A755">
        <v>753</v>
      </c>
      <c r="B755" s="1">
        <f>Tool!$D$12</f>
        <v>4.4721358990952975</v>
      </c>
      <c r="C755" s="1">
        <f>Tool!$D$13</f>
        <v>4.189543170689161</v>
      </c>
      <c r="D755" s="1">
        <f>Tool!$D$14</f>
        <v>3.3765768471106861</v>
      </c>
      <c r="E755" s="1">
        <f>Tool!$D$15</f>
        <v>2.0910120968580461</v>
      </c>
    </row>
    <row r="756" spans="1:5" x14ac:dyDescent="0.3">
      <c r="A756">
        <v>754</v>
      </c>
      <c r="B756" s="1">
        <f>Tool!$D$12</f>
        <v>4.4721358990952975</v>
      </c>
      <c r="C756" s="1">
        <f>Tool!$D$13</f>
        <v>4.189543170689161</v>
      </c>
      <c r="D756" s="1">
        <f>Tool!$D$14</f>
        <v>3.3765768471106861</v>
      </c>
      <c r="E756" s="1">
        <f>Tool!$D$15</f>
        <v>2.0910120968580461</v>
      </c>
    </row>
    <row r="757" spans="1:5" x14ac:dyDescent="0.3">
      <c r="A757">
        <v>755</v>
      </c>
      <c r="B757" s="1">
        <f>Tool!$D$12</f>
        <v>4.4721358990952975</v>
      </c>
      <c r="C757" s="1">
        <f>Tool!$D$13</f>
        <v>4.189543170689161</v>
      </c>
      <c r="D757" s="1">
        <f>Tool!$D$14</f>
        <v>3.3765768471106861</v>
      </c>
      <c r="E757" s="1">
        <f>Tool!$D$15</f>
        <v>2.0910120968580461</v>
      </c>
    </row>
    <row r="758" spans="1:5" x14ac:dyDescent="0.3">
      <c r="A758">
        <v>756</v>
      </c>
      <c r="B758" s="1">
        <f>Tool!$D$12</f>
        <v>4.4721358990952975</v>
      </c>
      <c r="C758" s="1">
        <f>Tool!$D$13</f>
        <v>4.189543170689161</v>
      </c>
      <c r="D758" s="1">
        <f>Tool!$D$14</f>
        <v>3.3765768471106861</v>
      </c>
      <c r="E758" s="1">
        <f>Tool!$D$15</f>
        <v>2.0910120968580461</v>
      </c>
    </row>
    <row r="759" spans="1:5" x14ac:dyDescent="0.3">
      <c r="A759">
        <v>757</v>
      </c>
      <c r="B759" s="1">
        <f>Tool!$D$12</f>
        <v>4.4721358990952975</v>
      </c>
      <c r="C759" s="1">
        <f>Tool!$D$13</f>
        <v>4.189543170689161</v>
      </c>
      <c r="D759" s="1">
        <f>Tool!$D$14</f>
        <v>3.3765768471106861</v>
      </c>
      <c r="E759" s="1">
        <f>Tool!$D$15</f>
        <v>2.0910120968580461</v>
      </c>
    </row>
    <row r="760" spans="1:5" x14ac:dyDescent="0.3">
      <c r="A760">
        <v>758</v>
      </c>
      <c r="B760" s="1">
        <f>Tool!$D$12</f>
        <v>4.4721358990952975</v>
      </c>
      <c r="C760" s="1">
        <f>Tool!$D$13</f>
        <v>4.189543170689161</v>
      </c>
      <c r="D760" s="1">
        <f>Tool!$D$14</f>
        <v>3.3765768471106861</v>
      </c>
      <c r="E760" s="1">
        <f>Tool!$D$15</f>
        <v>2.0910120968580461</v>
      </c>
    </row>
    <row r="761" spans="1:5" x14ac:dyDescent="0.3">
      <c r="A761">
        <v>759</v>
      </c>
      <c r="B761" s="1">
        <f>Tool!$D$12</f>
        <v>4.4721358990952975</v>
      </c>
      <c r="C761" s="1">
        <f>Tool!$D$13</f>
        <v>4.189543170689161</v>
      </c>
      <c r="D761" s="1">
        <f>Tool!$D$14</f>
        <v>3.3765768471106861</v>
      </c>
      <c r="E761" s="1">
        <f>Tool!$D$15</f>
        <v>2.0910120968580461</v>
      </c>
    </row>
    <row r="762" spans="1:5" x14ac:dyDescent="0.3">
      <c r="A762">
        <v>760</v>
      </c>
      <c r="B762" s="1">
        <f>Tool!$D$12</f>
        <v>4.4721358990952975</v>
      </c>
      <c r="C762" s="1">
        <f>Tool!$D$13</f>
        <v>4.189543170689161</v>
      </c>
      <c r="D762" s="1">
        <f>Tool!$D$14</f>
        <v>3.3765768471106861</v>
      </c>
      <c r="E762" s="1">
        <f>Tool!$D$15</f>
        <v>2.0910120968580461</v>
      </c>
    </row>
    <row r="763" spans="1:5" x14ac:dyDescent="0.3">
      <c r="A763">
        <v>761</v>
      </c>
      <c r="B763" s="1">
        <f>Tool!$D$12</f>
        <v>4.4721358990952975</v>
      </c>
      <c r="C763" s="1">
        <f>Tool!$D$13</f>
        <v>4.189543170689161</v>
      </c>
      <c r="D763" s="1">
        <f>Tool!$D$14</f>
        <v>3.3765768471106861</v>
      </c>
      <c r="E763" s="1">
        <f>Tool!$D$15</f>
        <v>2.0910120968580461</v>
      </c>
    </row>
    <row r="764" spans="1:5" x14ac:dyDescent="0.3">
      <c r="A764">
        <v>762</v>
      </c>
      <c r="B764" s="1">
        <f>Tool!$D$12</f>
        <v>4.4721358990952975</v>
      </c>
      <c r="C764" s="1">
        <f>Tool!$D$13</f>
        <v>4.189543170689161</v>
      </c>
      <c r="D764" s="1">
        <f>Tool!$D$14</f>
        <v>3.3765768471106861</v>
      </c>
      <c r="E764" s="1">
        <f>Tool!$D$15</f>
        <v>2.0910120968580461</v>
      </c>
    </row>
    <row r="765" spans="1:5" x14ac:dyDescent="0.3">
      <c r="A765">
        <v>763</v>
      </c>
      <c r="B765" s="1">
        <f>Tool!$D$12</f>
        <v>4.4721358990952975</v>
      </c>
      <c r="C765" s="1">
        <f>Tool!$D$13</f>
        <v>4.189543170689161</v>
      </c>
      <c r="D765" s="1">
        <f>Tool!$D$14</f>
        <v>3.3765768471106861</v>
      </c>
      <c r="E765" s="1">
        <f>Tool!$D$15</f>
        <v>2.0910120968580461</v>
      </c>
    </row>
    <row r="766" spans="1:5" x14ac:dyDescent="0.3">
      <c r="A766">
        <v>764</v>
      </c>
      <c r="B766" s="1">
        <f>Tool!$D$12</f>
        <v>4.4721358990952975</v>
      </c>
      <c r="C766" s="1">
        <f>Tool!$D$13</f>
        <v>4.189543170689161</v>
      </c>
      <c r="D766" s="1">
        <f>Tool!$D$14</f>
        <v>3.3765768471106861</v>
      </c>
      <c r="E766" s="1">
        <f>Tool!$D$15</f>
        <v>2.0910120968580461</v>
      </c>
    </row>
    <row r="767" spans="1:5" x14ac:dyDescent="0.3">
      <c r="A767">
        <v>765</v>
      </c>
      <c r="B767" s="1">
        <f>Tool!$D$12</f>
        <v>4.4721358990952975</v>
      </c>
      <c r="C767" s="1">
        <f>Tool!$D$13</f>
        <v>4.189543170689161</v>
      </c>
      <c r="D767" s="1">
        <f>Tool!$D$14</f>
        <v>3.3765768471106861</v>
      </c>
      <c r="E767" s="1">
        <f>Tool!$D$15</f>
        <v>2.0910120968580461</v>
      </c>
    </row>
    <row r="768" spans="1:5" x14ac:dyDescent="0.3">
      <c r="A768">
        <v>766</v>
      </c>
      <c r="B768" s="1">
        <f>Tool!$D$12</f>
        <v>4.4721358990952975</v>
      </c>
      <c r="C768" s="1">
        <f>Tool!$D$13</f>
        <v>4.189543170689161</v>
      </c>
      <c r="D768" s="1">
        <f>Tool!$D$14</f>
        <v>3.3765768471106861</v>
      </c>
      <c r="E768" s="1">
        <f>Tool!$D$15</f>
        <v>2.0910120968580461</v>
      </c>
    </row>
    <row r="769" spans="1:5" x14ac:dyDescent="0.3">
      <c r="A769">
        <v>767</v>
      </c>
      <c r="B769" s="1">
        <f>Tool!$D$12</f>
        <v>4.4721358990952975</v>
      </c>
      <c r="C769" s="1">
        <f>Tool!$D$13</f>
        <v>4.189543170689161</v>
      </c>
      <c r="D769" s="1">
        <f>Tool!$D$14</f>
        <v>3.3765768471106861</v>
      </c>
      <c r="E769" s="1">
        <f>Tool!$D$15</f>
        <v>2.0910120968580461</v>
      </c>
    </row>
    <row r="770" spans="1:5" x14ac:dyDescent="0.3">
      <c r="A770">
        <v>768</v>
      </c>
      <c r="B770" s="1">
        <f>Tool!$D$12</f>
        <v>4.4721358990952975</v>
      </c>
      <c r="C770" s="1">
        <f>Tool!$D$13</f>
        <v>4.189543170689161</v>
      </c>
      <c r="D770" s="1">
        <f>Tool!$D$14</f>
        <v>3.3765768471106861</v>
      </c>
      <c r="E770" s="1">
        <f>Tool!$D$15</f>
        <v>2.0910120968580461</v>
      </c>
    </row>
    <row r="771" spans="1:5" x14ac:dyDescent="0.3">
      <c r="A771">
        <v>769</v>
      </c>
      <c r="B771" s="1">
        <f>Tool!$D$12</f>
        <v>4.4721358990952975</v>
      </c>
      <c r="C771" s="1">
        <f>Tool!$D$13</f>
        <v>4.189543170689161</v>
      </c>
      <c r="D771" s="1">
        <f>Tool!$D$14</f>
        <v>3.3765768471106861</v>
      </c>
      <c r="E771" s="1">
        <f>Tool!$D$15</f>
        <v>2.0910120968580461</v>
      </c>
    </row>
    <row r="772" spans="1:5" x14ac:dyDescent="0.3">
      <c r="A772">
        <v>770</v>
      </c>
      <c r="B772" s="1">
        <f>Tool!$D$12</f>
        <v>4.4721358990952975</v>
      </c>
      <c r="C772" s="1">
        <f>Tool!$D$13</f>
        <v>4.189543170689161</v>
      </c>
      <c r="D772" s="1">
        <f>Tool!$D$14</f>
        <v>3.3765768471106861</v>
      </c>
      <c r="E772" s="1">
        <f>Tool!$D$15</f>
        <v>2.0910120968580461</v>
      </c>
    </row>
    <row r="773" spans="1:5" x14ac:dyDescent="0.3">
      <c r="A773">
        <v>771</v>
      </c>
      <c r="B773" s="1">
        <f>Tool!$D$12</f>
        <v>4.4721358990952975</v>
      </c>
      <c r="C773" s="1">
        <f>Tool!$D$13</f>
        <v>4.189543170689161</v>
      </c>
      <c r="D773" s="1">
        <f>Tool!$D$14</f>
        <v>3.3765768471106861</v>
      </c>
      <c r="E773" s="1">
        <f>Tool!$D$15</f>
        <v>2.0910120968580461</v>
      </c>
    </row>
    <row r="774" spans="1:5" x14ac:dyDescent="0.3">
      <c r="A774">
        <v>772</v>
      </c>
      <c r="B774" s="1">
        <f>Tool!$D$12</f>
        <v>4.4721358990952975</v>
      </c>
      <c r="C774" s="1">
        <f>Tool!$D$13</f>
        <v>4.189543170689161</v>
      </c>
      <c r="D774" s="1">
        <f>Tool!$D$14</f>
        <v>3.3765768471106861</v>
      </c>
      <c r="E774" s="1">
        <f>Tool!$D$15</f>
        <v>2.0910120968580461</v>
      </c>
    </row>
    <row r="775" spans="1:5" x14ac:dyDescent="0.3">
      <c r="A775">
        <v>773</v>
      </c>
      <c r="B775" s="1">
        <f>Tool!$D$12</f>
        <v>4.4721358990952975</v>
      </c>
      <c r="C775" s="1">
        <f>Tool!$D$13</f>
        <v>4.189543170689161</v>
      </c>
      <c r="D775" s="1">
        <f>Tool!$D$14</f>
        <v>3.3765768471106861</v>
      </c>
      <c r="E775" s="1">
        <f>Tool!$D$15</f>
        <v>2.0910120968580461</v>
      </c>
    </row>
    <row r="776" spans="1:5" x14ac:dyDescent="0.3">
      <c r="A776">
        <v>774</v>
      </c>
      <c r="B776" s="1">
        <f>Tool!$D$12</f>
        <v>4.4721358990952975</v>
      </c>
      <c r="C776" s="1">
        <f>Tool!$D$13</f>
        <v>4.189543170689161</v>
      </c>
      <c r="D776" s="1">
        <f>Tool!$D$14</f>
        <v>3.3765768471106861</v>
      </c>
      <c r="E776" s="1">
        <f>Tool!$D$15</f>
        <v>2.0910120968580461</v>
      </c>
    </row>
    <row r="777" spans="1:5" x14ac:dyDescent="0.3">
      <c r="A777">
        <v>775</v>
      </c>
      <c r="B777" s="1">
        <f>Tool!$D$12</f>
        <v>4.4721358990952975</v>
      </c>
      <c r="C777" s="1">
        <f>Tool!$D$13</f>
        <v>4.189543170689161</v>
      </c>
      <c r="D777" s="1">
        <f>Tool!$D$14</f>
        <v>3.3765768471106861</v>
      </c>
      <c r="E777" s="1">
        <f>Tool!$D$15</f>
        <v>2.0910120968580461</v>
      </c>
    </row>
    <row r="778" spans="1:5" x14ac:dyDescent="0.3">
      <c r="A778">
        <v>776</v>
      </c>
      <c r="B778" s="1">
        <f>Tool!$D$12</f>
        <v>4.4721358990952975</v>
      </c>
      <c r="C778" s="1">
        <f>Tool!$D$13</f>
        <v>4.189543170689161</v>
      </c>
      <c r="D778" s="1">
        <f>Tool!$D$14</f>
        <v>3.3765768471106861</v>
      </c>
      <c r="E778" s="1">
        <f>Tool!$D$15</f>
        <v>2.0910120968580461</v>
      </c>
    </row>
    <row r="779" spans="1:5" x14ac:dyDescent="0.3">
      <c r="A779">
        <v>777</v>
      </c>
      <c r="B779" s="1">
        <f>Tool!$D$12</f>
        <v>4.4721358990952975</v>
      </c>
      <c r="C779" s="1">
        <f>Tool!$D$13</f>
        <v>4.189543170689161</v>
      </c>
      <c r="D779" s="1">
        <f>Tool!$D$14</f>
        <v>3.3765768471106861</v>
      </c>
      <c r="E779" s="1">
        <f>Tool!$D$15</f>
        <v>2.0910120968580461</v>
      </c>
    </row>
    <row r="780" spans="1:5" x14ac:dyDescent="0.3">
      <c r="A780">
        <v>778</v>
      </c>
      <c r="B780" s="1">
        <f>Tool!$D$12</f>
        <v>4.4721358990952975</v>
      </c>
      <c r="C780" s="1">
        <f>Tool!$D$13</f>
        <v>4.189543170689161</v>
      </c>
      <c r="D780" s="1">
        <f>Tool!$D$14</f>
        <v>3.3765768471106861</v>
      </c>
      <c r="E780" s="1">
        <f>Tool!$D$15</f>
        <v>2.0910120968580461</v>
      </c>
    </row>
    <row r="781" spans="1:5" x14ac:dyDescent="0.3">
      <c r="A781">
        <v>779</v>
      </c>
      <c r="B781" s="1">
        <f>Tool!$D$12</f>
        <v>4.4721358990952975</v>
      </c>
      <c r="C781" s="1">
        <f>Tool!$D$13</f>
        <v>4.189543170689161</v>
      </c>
      <c r="D781" s="1">
        <f>Tool!$D$14</f>
        <v>3.3765768471106861</v>
      </c>
      <c r="E781" s="1">
        <f>Tool!$D$15</f>
        <v>2.0910120968580461</v>
      </c>
    </row>
    <row r="782" spans="1:5" x14ac:dyDescent="0.3">
      <c r="A782">
        <v>780</v>
      </c>
      <c r="B782" s="1">
        <f>Tool!$D$12</f>
        <v>4.4721358990952975</v>
      </c>
      <c r="C782" s="1">
        <f>Tool!$D$13</f>
        <v>4.189543170689161</v>
      </c>
      <c r="D782" s="1">
        <f>Tool!$D$14</f>
        <v>3.3765768471106861</v>
      </c>
      <c r="E782" s="1">
        <f>Tool!$D$15</f>
        <v>2.0910120968580461</v>
      </c>
    </row>
    <row r="783" spans="1:5" x14ac:dyDescent="0.3">
      <c r="A783">
        <v>781</v>
      </c>
      <c r="B783" s="1">
        <f>Tool!$D$12</f>
        <v>4.4721358990952975</v>
      </c>
      <c r="C783" s="1">
        <f>Tool!$D$13</f>
        <v>4.189543170689161</v>
      </c>
      <c r="D783" s="1">
        <f>Tool!$D$14</f>
        <v>3.3765768471106861</v>
      </c>
      <c r="E783" s="1">
        <f>Tool!$D$15</f>
        <v>2.0910120968580461</v>
      </c>
    </row>
    <row r="784" spans="1:5" x14ac:dyDescent="0.3">
      <c r="A784">
        <v>782</v>
      </c>
      <c r="B784" s="1">
        <f>Tool!$D$12</f>
        <v>4.4721358990952975</v>
      </c>
      <c r="C784" s="1">
        <f>Tool!$D$13</f>
        <v>4.189543170689161</v>
      </c>
      <c r="D784" s="1">
        <f>Tool!$D$14</f>
        <v>3.3765768471106861</v>
      </c>
      <c r="E784" s="1">
        <f>Tool!$D$15</f>
        <v>2.0910120968580461</v>
      </c>
    </row>
    <row r="785" spans="1:5" x14ac:dyDescent="0.3">
      <c r="A785">
        <v>783</v>
      </c>
      <c r="B785" s="1">
        <f>Tool!$D$12</f>
        <v>4.4721358990952975</v>
      </c>
      <c r="C785" s="1">
        <f>Tool!$D$13</f>
        <v>4.189543170689161</v>
      </c>
      <c r="D785" s="1">
        <f>Tool!$D$14</f>
        <v>3.3765768471106861</v>
      </c>
      <c r="E785" s="1">
        <f>Tool!$D$15</f>
        <v>2.0910120968580461</v>
      </c>
    </row>
    <row r="786" spans="1:5" x14ac:dyDescent="0.3">
      <c r="A786">
        <v>784</v>
      </c>
      <c r="B786" s="1">
        <f>Tool!$D$12</f>
        <v>4.4721358990952975</v>
      </c>
      <c r="C786" s="1">
        <f>Tool!$D$13</f>
        <v>4.189543170689161</v>
      </c>
      <c r="D786" s="1">
        <f>Tool!$D$14</f>
        <v>3.3765768471106861</v>
      </c>
      <c r="E786" s="1">
        <f>Tool!$D$15</f>
        <v>2.0910120968580461</v>
      </c>
    </row>
    <row r="787" spans="1:5" x14ac:dyDescent="0.3">
      <c r="A787">
        <v>785</v>
      </c>
      <c r="B787" s="1">
        <f>Tool!$D$12</f>
        <v>4.4721358990952975</v>
      </c>
      <c r="C787" s="1">
        <f>Tool!$D$13</f>
        <v>4.189543170689161</v>
      </c>
      <c r="D787" s="1">
        <f>Tool!$D$14</f>
        <v>3.3765768471106861</v>
      </c>
      <c r="E787" s="1">
        <f>Tool!$D$15</f>
        <v>2.0910120968580461</v>
      </c>
    </row>
    <row r="788" spans="1:5" x14ac:dyDescent="0.3">
      <c r="A788">
        <v>786</v>
      </c>
      <c r="B788" s="1">
        <f>Tool!$D$12</f>
        <v>4.4721358990952975</v>
      </c>
      <c r="C788" s="1">
        <f>Tool!$D$13</f>
        <v>4.189543170689161</v>
      </c>
      <c r="D788" s="1">
        <f>Tool!$D$14</f>
        <v>3.3765768471106861</v>
      </c>
      <c r="E788" s="1">
        <f>Tool!$D$15</f>
        <v>2.0910120968580461</v>
      </c>
    </row>
    <row r="789" spans="1:5" x14ac:dyDescent="0.3">
      <c r="A789">
        <v>787</v>
      </c>
      <c r="B789" s="1">
        <f>Tool!$D$12</f>
        <v>4.4721358990952975</v>
      </c>
      <c r="C789" s="1">
        <f>Tool!$D$13</f>
        <v>4.189543170689161</v>
      </c>
      <c r="D789" s="1">
        <f>Tool!$D$14</f>
        <v>3.3765768471106861</v>
      </c>
      <c r="E789" s="1">
        <f>Tool!$D$15</f>
        <v>2.0910120968580461</v>
      </c>
    </row>
    <row r="790" spans="1:5" x14ac:dyDescent="0.3">
      <c r="A790">
        <v>788</v>
      </c>
      <c r="B790" s="1">
        <f>Tool!$D$12</f>
        <v>4.4721358990952975</v>
      </c>
      <c r="C790" s="1">
        <f>Tool!$D$13</f>
        <v>4.189543170689161</v>
      </c>
      <c r="D790" s="1">
        <f>Tool!$D$14</f>
        <v>3.3765768471106861</v>
      </c>
      <c r="E790" s="1">
        <f>Tool!$D$15</f>
        <v>2.0910120968580461</v>
      </c>
    </row>
    <row r="791" spans="1:5" x14ac:dyDescent="0.3">
      <c r="A791">
        <v>789</v>
      </c>
      <c r="B791" s="1">
        <f>Tool!$D$12</f>
        <v>4.4721358990952975</v>
      </c>
      <c r="C791" s="1">
        <f>Tool!$D$13</f>
        <v>4.189543170689161</v>
      </c>
      <c r="D791" s="1">
        <f>Tool!$D$14</f>
        <v>3.3765768471106861</v>
      </c>
      <c r="E791" s="1">
        <f>Tool!$D$15</f>
        <v>2.0910120968580461</v>
      </c>
    </row>
    <row r="792" spans="1:5" x14ac:dyDescent="0.3">
      <c r="A792">
        <v>790</v>
      </c>
      <c r="B792" s="1">
        <f>Tool!$D$12</f>
        <v>4.4721358990952975</v>
      </c>
      <c r="C792" s="1">
        <f>Tool!$D$13</f>
        <v>4.189543170689161</v>
      </c>
      <c r="D792" s="1">
        <f>Tool!$D$14</f>
        <v>3.3765768471106861</v>
      </c>
      <c r="E792" s="1">
        <f>Tool!$D$15</f>
        <v>2.0910120968580461</v>
      </c>
    </row>
    <row r="793" spans="1:5" x14ac:dyDescent="0.3">
      <c r="A793">
        <v>791</v>
      </c>
      <c r="B793" s="1">
        <f>Tool!$D$12</f>
        <v>4.4721358990952975</v>
      </c>
      <c r="C793" s="1">
        <f>Tool!$D$13</f>
        <v>4.189543170689161</v>
      </c>
      <c r="D793" s="1">
        <f>Tool!$D$14</f>
        <v>3.3765768471106861</v>
      </c>
      <c r="E793" s="1">
        <f>Tool!$D$15</f>
        <v>2.0910120968580461</v>
      </c>
    </row>
    <row r="794" spans="1:5" x14ac:dyDescent="0.3">
      <c r="A794">
        <v>792</v>
      </c>
      <c r="B794" s="1">
        <f>Tool!$D$12</f>
        <v>4.4721358990952975</v>
      </c>
      <c r="C794" s="1">
        <f>Tool!$D$13</f>
        <v>4.189543170689161</v>
      </c>
      <c r="D794" s="1">
        <f>Tool!$D$14</f>
        <v>3.3765768471106861</v>
      </c>
      <c r="E794" s="1">
        <f>Tool!$D$15</f>
        <v>2.0910120968580461</v>
      </c>
    </row>
    <row r="795" spans="1:5" x14ac:dyDescent="0.3">
      <c r="A795">
        <v>793</v>
      </c>
      <c r="B795" s="1">
        <f>Tool!$D$12</f>
        <v>4.4721358990952975</v>
      </c>
      <c r="C795" s="1">
        <f>Tool!$D$13</f>
        <v>4.189543170689161</v>
      </c>
      <c r="D795" s="1">
        <f>Tool!$D$14</f>
        <v>3.3765768471106861</v>
      </c>
      <c r="E795" s="1">
        <f>Tool!$D$15</f>
        <v>2.0910120968580461</v>
      </c>
    </row>
    <row r="796" spans="1:5" x14ac:dyDescent="0.3">
      <c r="A796">
        <v>794</v>
      </c>
      <c r="B796" s="1">
        <f>Tool!$D$12</f>
        <v>4.4721358990952975</v>
      </c>
      <c r="C796" s="1">
        <f>Tool!$D$13</f>
        <v>4.189543170689161</v>
      </c>
      <c r="D796" s="1">
        <f>Tool!$D$14</f>
        <v>3.3765768471106861</v>
      </c>
      <c r="E796" s="1">
        <f>Tool!$D$15</f>
        <v>2.0910120968580461</v>
      </c>
    </row>
    <row r="797" spans="1:5" x14ac:dyDescent="0.3">
      <c r="A797">
        <v>795</v>
      </c>
      <c r="B797" s="1">
        <f>Tool!$D$12</f>
        <v>4.4721358990952975</v>
      </c>
      <c r="C797" s="1">
        <f>Tool!$D$13</f>
        <v>4.189543170689161</v>
      </c>
      <c r="D797" s="1">
        <f>Tool!$D$14</f>
        <v>3.3765768471106861</v>
      </c>
      <c r="E797" s="1">
        <f>Tool!$D$15</f>
        <v>2.0910120968580461</v>
      </c>
    </row>
    <row r="798" spans="1:5" x14ac:dyDescent="0.3">
      <c r="A798">
        <v>796</v>
      </c>
      <c r="B798" s="1">
        <f>Tool!$D$12</f>
        <v>4.4721358990952975</v>
      </c>
      <c r="C798" s="1">
        <f>Tool!$D$13</f>
        <v>4.189543170689161</v>
      </c>
      <c r="D798" s="1">
        <f>Tool!$D$14</f>
        <v>3.3765768471106861</v>
      </c>
      <c r="E798" s="1">
        <f>Tool!$D$15</f>
        <v>2.0910120968580461</v>
      </c>
    </row>
    <row r="799" spans="1:5" x14ac:dyDescent="0.3">
      <c r="A799">
        <v>797</v>
      </c>
      <c r="B799" s="1">
        <f>Tool!$D$12</f>
        <v>4.4721358990952975</v>
      </c>
      <c r="C799" s="1">
        <f>Tool!$D$13</f>
        <v>4.189543170689161</v>
      </c>
      <c r="D799" s="1">
        <f>Tool!$D$14</f>
        <v>3.3765768471106861</v>
      </c>
      <c r="E799" s="1">
        <f>Tool!$D$15</f>
        <v>2.0910120968580461</v>
      </c>
    </row>
    <row r="800" spans="1:5" x14ac:dyDescent="0.3">
      <c r="A800">
        <v>798</v>
      </c>
      <c r="B800" s="1">
        <f>Tool!$D$12</f>
        <v>4.4721358990952975</v>
      </c>
      <c r="C800" s="1">
        <f>Tool!$D$13</f>
        <v>4.189543170689161</v>
      </c>
      <c r="D800" s="1">
        <f>Tool!$D$14</f>
        <v>3.3765768471106861</v>
      </c>
      <c r="E800" s="1">
        <f>Tool!$D$15</f>
        <v>2.0910120968580461</v>
      </c>
    </row>
    <row r="801" spans="1:5" x14ac:dyDescent="0.3">
      <c r="A801">
        <v>799</v>
      </c>
      <c r="B801" s="1">
        <f>Tool!$D$12</f>
        <v>4.4721358990952975</v>
      </c>
      <c r="C801" s="1">
        <f>Tool!$D$13</f>
        <v>4.189543170689161</v>
      </c>
      <c r="D801" s="1">
        <f>Tool!$D$14</f>
        <v>3.3765768471106861</v>
      </c>
      <c r="E801" s="1">
        <f>Tool!$D$15</f>
        <v>2.0910120968580461</v>
      </c>
    </row>
    <row r="802" spans="1:5" x14ac:dyDescent="0.3">
      <c r="A802">
        <v>800</v>
      </c>
      <c r="B802" s="1">
        <f>Tool!$D$12</f>
        <v>4.4721358990952975</v>
      </c>
      <c r="C802" s="1">
        <f>Tool!$D$13</f>
        <v>4.189543170689161</v>
      </c>
      <c r="D802" s="1">
        <f>Tool!$D$14</f>
        <v>3.3765768471106861</v>
      </c>
      <c r="E802" s="1">
        <f>Tool!$D$15</f>
        <v>2.0910120968580461</v>
      </c>
    </row>
    <row r="803" spans="1:5" x14ac:dyDescent="0.3">
      <c r="A803">
        <v>801</v>
      </c>
      <c r="B803" s="1">
        <f>Tool!$D$12</f>
        <v>4.4721358990952975</v>
      </c>
      <c r="C803" s="1">
        <f>Tool!$D$13</f>
        <v>4.189543170689161</v>
      </c>
      <c r="D803" s="1">
        <f>Tool!$D$14</f>
        <v>3.3765768471106861</v>
      </c>
      <c r="E803" s="1">
        <f>Tool!$D$15</f>
        <v>2.0910120968580461</v>
      </c>
    </row>
    <row r="804" spans="1:5" x14ac:dyDescent="0.3">
      <c r="A804">
        <v>802</v>
      </c>
      <c r="B804" s="1">
        <f>Tool!$D$12</f>
        <v>4.4721358990952975</v>
      </c>
      <c r="C804" s="1">
        <f>Tool!$D$13</f>
        <v>4.189543170689161</v>
      </c>
      <c r="D804" s="1">
        <f>Tool!$D$14</f>
        <v>3.3765768471106861</v>
      </c>
      <c r="E804" s="1">
        <f>Tool!$D$15</f>
        <v>2.0910120968580461</v>
      </c>
    </row>
    <row r="805" spans="1:5" x14ac:dyDescent="0.3">
      <c r="A805">
        <v>803</v>
      </c>
      <c r="B805" s="1">
        <f>Tool!$D$12</f>
        <v>4.4721358990952975</v>
      </c>
      <c r="C805" s="1">
        <f>Tool!$D$13</f>
        <v>4.189543170689161</v>
      </c>
      <c r="D805" s="1">
        <f>Tool!$D$14</f>
        <v>3.3765768471106861</v>
      </c>
      <c r="E805" s="1">
        <f>Tool!$D$15</f>
        <v>2.0910120968580461</v>
      </c>
    </row>
    <row r="806" spans="1:5" x14ac:dyDescent="0.3">
      <c r="A806">
        <v>804</v>
      </c>
      <c r="B806" s="1">
        <f>Tool!$D$12</f>
        <v>4.4721358990952975</v>
      </c>
      <c r="C806" s="1">
        <f>Tool!$D$13</f>
        <v>4.189543170689161</v>
      </c>
      <c r="D806" s="1">
        <f>Tool!$D$14</f>
        <v>3.3765768471106861</v>
      </c>
      <c r="E806" s="1">
        <f>Tool!$D$15</f>
        <v>2.0910120968580461</v>
      </c>
    </row>
    <row r="807" spans="1:5" x14ac:dyDescent="0.3">
      <c r="A807">
        <v>805</v>
      </c>
      <c r="B807" s="1">
        <f>Tool!$D$12</f>
        <v>4.4721358990952975</v>
      </c>
      <c r="C807" s="1">
        <f>Tool!$D$13</f>
        <v>4.189543170689161</v>
      </c>
      <c r="D807" s="1">
        <f>Tool!$D$14</f>
        <v>3.3765768471106861</v>
      </c>
      <c r="E807" s="1">
        <f>Tool!$D$15</f>
        <v>2.0910120968580461</v>
      </c>
    </row>
    <row r="808" spans="1:5" x14ac:dyDescent="0.3">
      <c r="A808">
        <v>806</v>
      </c>
      <c r="B808" s="1">
        <f>Tool!$D$12</f>
        <v>4.4721358990952975</v>
      </c>
      <c r="C808" s="1">
        <f>Tool!$D$13</f>
        <v>4.189543170689161</v>
      </c>
      <c r="D808" s="1">
        <f>Tool!$D$14</f>
        <v>3.3765768471106861</v>
      </c>
      <c r="E808" s="1">
        <f>Tool!$D$15</f>
        <v>2.0910120968580461</v>
      </c>
    </row>
    <row r="809" spans="1:5" x14ac:dyDescent="0.3">
      <c r="A809">
        <v>807</v>
      </c>
      <c r="B809" s="1">
        <f>Tool!$D$12</f>
        <v>4.4721358990952975</v>
      </c>
      <c r="C809" s="1">
        <f>Tool!$D$13</f>
        <v>4.189543170689161</v>
      </c>
      <c r="D809" s="1">
        <f>Tool!$D$14</f>
        <v>3.3765768471106861</v>
      </c>
      <c r="E809" s="1">
        <f>Tool!$D$15</f>
        <v>2.0910120968580461</v>
      </c>
    </row>
    <row r="810" spans="1:5" x14ac:dyDescent="0.3">
      <c r="A810">
        <v>808</v>
      </c>
      <c r="B810" s="1">
        <f>Tool!$D$12</f>
        <v>4.4721358990952975</v>
      </c>
      <c r="C810" s="1">
        <f>Tool!$D$13</f>
        <v>4.189543170689161</v>
      </c>
      <c r="D810" s="1">
        <f>Tool!$D$14</f>
        <v>3.3765768471106861</v>
      </c>
      <c r="E810" s="1">
        <f>Tool!$D$15</f>
        <v>2.0910120968580461</v>
      </c>
    </row>
    <row r="811" spans="1:5" x14ac:dyDescent="0.3">
      <c r="A811">
        <v>809</v>
      </c>
      <c r="B811" s="1">
        <f>Tool!$D$12</f>
        <v>4.4721358990952975</v>
      </c>
      <c r="C811" s="1">
        <f>Tool!$D$13</f>
        <v>4.189543170689161</v>
      </c>
      <c r="D811" s="1">
        <f>Tool!$D$14</f>
        <v>3.3765768471106861</v>
      </c>
      <c r="E811" s="1">
        <f>Tool!$D$15</f>
        <v>2.0910120968580461</v>
      </c>
    </row>
    <row r="812" spans="1:5" x14ac:dyDescent="0.3">
      <c r="A812">
        <v>810</v>
      </c>
      <c r="B812" s="1">
        <f>Tool!$D$12</f>
        <v>4.4721358990952975</v>
      </c>
      <c r="C812" s="1">
        <f>Tool!$D$13</f>
        <v>4.189543170689161</v>
      </c>
      <c r="D812" s="1">
        <f>Tool!$D$14</f>
        <v>3.3765768471106861</v>
      </c>
      <c r="E812" s="1">
        <f>Tool!$D$15</f>
        <v>2.0910120968580461</v>
      </c>
    </row>
    <row r="813" spans="1:5" x14ac:dyDescent="0.3">
      <c r="A813">
        <v>811</v>
      </c>
      <c r="B813" s="1">
        <f>Tool!$D$12</f>
        <v>4.4721358990952975</v>
      </c>
      <c r="C813" s="1">
        <f>Tool!$D$13</f>
        <v>4.189543170689161</v>
      </c>
      <c r="D813" s="1">
        <f>Tool!$D$14</f>
        <v>3.3765768471106861</v>
      </c>
      <c r="E813" s="1">
        <f>Tool!$D$15</f>
        <v>2.0910120968580461</v>
      </c>
    </row>
    <row r="814" spans="1:5" x14ac:dyDescent="0.3">
      <c r="A814">
        <v>812</v>
      </c>
      <c r="B814" s="1">
        <f>Tool!$D$12</f>
        <v>4.4721358990952975</v>
      </c>
      <c r="C814" s="1">
        <f>Tool!$D$13</f>
        <v>4.189543170689161</v>
      </c>
      <c r="D814" s="1">
        <f>Tool!$D$14</f>
        <v>3.3765768471106861</v>
      </c>
      <c r="E814" s="1">
        <f>Tool!$D$15</f>
        <v>2.0910120968580461</v>
      </c>
    </row>
    <row r="815" spans="1:5" x14ac:dyDescent="0.3">
      <c r="A815">
        <v>813</v>
      </c>
      <c r="B815" s="1">
        <f>Tool!$D$12</f>
        <v>4.4721358990952975</v>
      </c>
      <c r="C815" s="1">
        <f>Tool!$D$13</f>
        <v>4.189543170689161</v>
      </c>
      <c r="D815" s="1">
        <f>Tool!$D$14</f>
        <v>3.3765768471106861</v>
      </c>
      <c r="E815" s="1">
        <f>Tool!$D$15</f>
        <v>2.0910120968580461</v>
      </c>
    </row>
    <row r="816" spans="1:5" x14ac:dyDescent="0.3">
      <c r="A816">
        <v>814</v>
      </c>
      <c r="B816" s="1">
        <f>Tool!$D$12</f>
        <v>4.4721358990952975</v>
      </c>
      <c r="C816" s="1">
        <f>Tool!$D$13</f>
        <v>4.189543170689161</v>
      </c>
      <c r="D816" s="1">
        <f>Tool!$D$14</f>
        <v>3.3765768471106861</v>
      </c>
      <c r="E816" s="1">
        <f>Tool!$D$15</f>
        <v>2.0910120968580461</v>
      </c>
    </row>
    <row r="817" spans="1:5" x14ac:dyDescent="0.3">
      <c r="A817">
        <v>815</v>
      </c>
      <c r="B817" s="1">
        <f>Tool!$D$12</f>
        <v>4.4721358990952975</v>
      </c>
      <c r="C817" s="1">
        <f>Tool!$D$13</f>
        <v>4.189543170689161</v>
      </c>
      <c r="D817" s="1">
        <f>Tool!$D$14</f>
        <v>3.3765768471106861</v>
      </c>
      <c r="E817" s="1">
        <f>Tool!$D$15</f>
        <v>2.0910120968580461</v>
      </c>
    </row>
    <row r="818" spans="1:5" x14ac:dyDescent="0.3">
      <c r="A818">
        <v>816</v>
      </c>
      <c r="B818" s="1">
        <f>Tool!$D$12</f>
        <v>4.4721358990952975</v>
      </c>
      <c r="C818" s="1">
        <f>Tool!$D$13</f>
        <v>4.189543170689161</v>
      </c>
      <c r="D818" s="1">
        <f>Tool!$D$14</f>
        <v>3.3765768471106861</v>
      </c>
      <c r="E818" s="1">
        <f>Tool!$D$15</f>
        <v>2.0910120968580461</v>
      </c>
    </row>
    <row r="819" spans="1:5" x14ac:dyDescent="0.3">
      <c r="A819">
        <v>817</v>
      </c>
      <c r="B819" s="1">
        <f>Tool!$D$12</f>
        <v>4.4721358990952975</v>
      </c>
      <c r="C819" s="1">
        <f>Tool!$D$13</f>
        <v>4.189543170689161</v>
      </c>
      <c r="D819" s="1">
        <f>Tool!$D$14</f>
        <v>3.3765768471106861</v>
      </c>
      <c r="E819" s="1">
        <f>Tool!$D$15</f>
        <v>2.0910120968580461</v>
      </c>
    </row>
    <row r="820" spans="1:5" x14ac:dyDescent="0.3">
      <c r="A820">
        <v>818</v>
      </c>
      <c r="B820" s="1">
        <f>Tool!$D$12</f>
        <v>4.4721358990952975</v>
      </c>
      <c r="C820" s="1">
        <f>Tool!$D$13</f>
        <v>4.189543170689161</v>
      </c>
      <c r="D820" s="1">
        <f>Tool!$D$14</f>
        <v>3.3765768471106861</v>
      </c>
      <c r="E820" s="1">
        <f>Tool!$D$15</f>
        <v>2.0910120968580461</v>
      </c>
    </row>
    <row r="821" spans="1:5" x14ac:dyDescent="0.3">
      <c r="A821">
        <v>819</v>
      </c>
      <c r="B821" s="1">
        <f>Tool!$D$12</f>
        <v>4.4721358990952975</v>
      </c>
      <c r="C821" s="1">
        <f>Tool!$D$13</f>
        <v>4.189543170689161</v>
      </c>
      <c r="D821" s="1">
        <f>Tool!$D$14</f>
        <v>3.3765768471106861</v>
      </c>
      <c r="E821" s="1">
        <f>Tool!$D$15</f>
        <v>2.0910120968580461</v>
      </c>
    </row>
    <row r="822" spans="1:5" x14ac:dyDescent="0.3">
      <c r="A822">
        <v>820</v>
      </c>
      <c r="B822" s="1">
        <f>Tool!$D$12</f>
        <v>4.4721358990952975</v>
      </c>
      <c r="C822" s="1">
        <f>Tool!$D$13</f>
        <v>4.189543170689161</v>
      </c>
      <c r="D822" s="1">
        <f>Tool!$D$14</f>
        <v>3.3765768471106861</v>
      </c>
      <c r="E822" s="1">
        <f>Tool!$D$15</f>
        <v>2.0910120968580461</v>
      </c>
    </row>
    <row r="823" spans="1:5" x14ac:dyDescent="0.3">
      <c r="A823">
        <v>821</v>
      </c>
      <c r="B823" s="1">
        <f>Tool!$D$12</f>
        <v>4.4721358990952975</v>
      </c>
      <c r="C823" s="1">
        <f>Tool!$D$13</f>
        <v>4.189543170689161</v>
      </c>
      <c r="D823" s="1">
        <f>Tool!$D$14</f>
        <v>3.3765768471106861</v>
      </c>
      <c r="E823" s="1">
        <f>Tool!$D$15</f>
        <v>2.0910120968580461</v>
      </c>
    </row>
    <row r="824" spans="1:5" x14ac:dyDescent="0.3">
      <c r="A824">
        <v>822</v>
      </c>
      <c r="B824" s="1">
        <f>Tool!$D$12</f>
        <v>4.4721358990952975</v>
      </c>
      <c r="C824" s="1">
        <f>Tool!$D$13</f>
        <v>4.189543170689161</v>
      </c>
      <c r="D824" s="1">
        <f>Tool!$D$14</f>
        <v>3.3765768471106861</v>
      </c>
      <c r="E824" s="1">
        <f>Tool!$D$15</f>
        <v>2.0910120968580461</v>
      </c>
    </row>
    <row r="825" spans="1:5" x14ac:dyDescent="0.3">
      <c r="A825">
        <v>823</v>
      </c>
      <c r="B825" s="1">
        <f>Tool!$D$12</f>
        <v>4.4721358990952975</v>
      </c>
      <c r="C825" s="1">
        <f>Tool!$D$13</f>
        <v>4.189543170689161</v>
      </c>
      <c r="D825" s="1">
        <f>Tool!$D$14</f>
        <v>3.3765768471106861</v>
      </c>
      <c r="E825" s="1">
        <f>Tool!$D$15</f>
        <v>2.0910120968580461</v>
      </c>
    </row>
    <row r="826" spans="1:5" x14ac:dyDescent="0.3">
      <c r="A826">
        <v>824</v>
      </c>
      <c r="B826" s="1">
        <f>Tool!$D$12</f>
        <v>4.4721358990952975</v>
      </c>
      <c r="C826" s="1">
        <f>Tool!$D$13</f>
        <v>4.189543170689161</v>
      </c>
      <c r="D826" s="1">
        <f>Tool!$D$14</f>
        <v>3.3765768471106861</v>
      </c>
      <c r="E826" s="1">
        <f>Tool!$D$15</f>
        <v>2.0910120968580461</v>
      </c>
    </row>
    <row r="827" spans="1:5" x14ac:dyDescent="0.3">
      <c r="A827">
        <v>825</v>
      </c>
      <c r="B827" s="1">
        <f>Tool!$D$12</f>
        <v>4.4721358990952975</v>
      </c>
      <c r="C827" s="1">
        <f>Tool!$D$13</f>
        <v>4.189543170689161</v>
      </c>
      <c r="D827" s="1">
        <f>Tool!$D$14</f>
        <v>3.3765768471106861</v>
      </c>
      <c r="E827" s="1">
        <f>Tool!$D$15</f>
        <v>2.0910120968580461</v>
      </c>
    </row>
    <row r="828" spans="1:5" x14ac:dyDescent="0.3">
      <c r="A828">
        <v>826</v>
      </c>
      <c r="B828" s="1">
        <f>Tool!$D$12</f>
        <v>4.4721358990952975</v>
      </c>
      <c r="C828" s="1">
        <f>Tool!$D$13</f>
        <v>4.189543170689161</v>
      </c>
      <c r="D828" s="1">
        <f>Tool!$D$14</f>
        <v>3.3765768471106861</v>
      </c>
      <c r="E828" s="1">
        <f>Tool!$D$15</f>
        <v>2.0910120968580461</v>
      </c>
    </row>
    <row r="829" spans="1:5" x14ac:dyDescent="0.3">
      <c r="A829">
        <v>827</v>
      </c>
      <c r="B829" s="1">
        <f>Tool!$D$12</f>
        <v>4.4721358990952975</v>
      </c>
      <c r="C829" s="1">
        <f>Tool!$D$13</f>
        <v>4.189543170689161</v>
      </c>
      <c r="D829" s="1">
        <f>Tool!$D$14</f>
        <v>3.3765768471106861</v>
      </c>
      <c r="E829" s="1">
        <f>Tool!$D$15</f>
        <v>2.0910120968580461</v>
      </c>
    </row>
    <row r="830" spans="1:5" x14ac:dyDescent="0.3">
      <c r="A830">
        <v>828</v>
      </c>
      <c r="B830" s="1">
        <f>Tool!$D$12</f>
        <v>4.4721358990952975</v>
      </c>
      <c r="C830" s="1">
        <f>Tool!$D$13</f>
        <v>4.189543170689161</v>
      </c>
      <c r="D830" s="1">
        <f>Tool!$D$14</f>
        <v>3.3765768471106861</v>
      </c>
      <c r="E830" s="1">
        <f>Tool!$D$15</f>
        <v>2.0910120968580461</v>
      </c>
    </row>
    <row r="831" spans="1:5" x14ac:dyDescent="0.3">
      <c r="A831">
        <v>829</v>
      </c>
      <c r="B831" s="1">
        <f>Tool!$D$12</f>
        <v>4.4721358990952975</v>
      </c>
      <c r="C831" s="1">
        <f>Tool!$D$13</f>
        <v>4.189543170689161</v>
      </c>
      <c r="D831" s="1">
        <f>Tool!$D$14</f>
        <v>3.3765768471106861</v>
      </c>
      <c r="E831" s="1">
        <f>Tool!$D$15</f>
        <v>2.0910120968580461</v>
      </c>
    </row>
    <row r="832" spans="1:5" x14ac:dyDescent="0.3">
      <c r="A832">
        <v>830</v>
      </c>
      <c r="B832" s="1">
        <f>Tool!$D$12</f>
        <v>4.4721358990952975</v>
      </c>
      <c r="C832" s="1">
        <f>Tool!$D$13</f>
        <v>4.189543170689161</v>
      </c>
      <c r="D832" s="1">
        <f>Tool!$D$14</f>
        <v>3.3765768471106861</v>
      </c>
      <c r="E832" s="1">
        <f>Tool!$D$15</f>
        <v>2.0910120968580461</v>
      </c>
    </row>
    <row r="833" spans="1:5" x14ac:dyDescent="0.3">
      <c r="A833">
        <v>831</v>
      </c>
      <c r="B833" s="1">
        <f>Tool!$D$12</f>
        <v>4.4721358990952975</v>
      </c>
      <c r="C833" s="1">
        <f>Tool!$D$13</f>
        <v>4.189543170689161</v>
      </c>
      <c r="D833" s="1">
        <f>Tool!$D$14</f>
        <v>3.3765768471106861</v>
      </c>
      <c r="E833" s="1">
        <f>Tool!$D$15</f>
        <v>2.0910120968580461</v>
      </c>
    </row>
    <row r="834" spans="1:5" x14ac:dyDescent="0.3">
      <c r="A834">
        <v>832</v>
      </c>
      <c r="B834" s="1">
        <f>Tool!$D$12</f>
        <v>4.4721358990952975</v>
      </c>
      <c r="C834" s="1">
        <f>Tool!$D$13</f>
        <v>4.189543170689161</v>
      </c>
      <c r="D834" s="1">
        <f>Tool!$D$14</f>
        <v>3.3765768471106861</v>
      </c>
      <c r="E834" s="1">
        <f>Tool!$D$15</f>
        <v>2.0910120968580461</v>
      </c>
    </row>
    <row r="835" spans="1:5" x14ac:dyDescent="0.3">
      <c r="A835">
        <v>833</v>
      </c>
      <c r="B835" s="1">
        <f>Tool!$D$12</f>
        <v>4.4721358990952975</v>
      </c>
      <c r="C835" s="1">
        <f>Tool!$D$13</f>
        <v>4.189543170689161</v>
      </c>
      <c r="D835" s="1">
        <f>Tool!$D$14</f>
        <v>3.3765768471106861</v>
      </c>
      <c r="E835" s="1">
        <f>Tool!$D$15</f>
        <v>2.0910120968580461</v>
      </c>
    </row>
    <row r="836" spans="1:5" x14ac:dyDescent="0.3">
      <c r="A836">
        <v>834</v>
      </c>
      <c r="B836" s="1">
        <f>Tool!$D$12</f>
        <v>4.4721358990952975</v>
      </c>
      <c r="C836" s="1">
        <f>Tool!$D$13</f>
        <v>4.189543170689161</v>
      </c>
      <c r="D836" s="1">
        <f>Tool!$D$14</f>
        <v>3.3765768471106861</v>
      </c>
      <c r="E836" s="1">
        <f>Tool!$D$15</f>
        <v>2.0910120968580461</v>
      </c>
    </row>
    <row r="837" spans="1:5" x14ac:dyDescent="0.3">
      <c r="A837">
        <v>835</v>
      </c>
      <c r="B837" s="1">
        <f>Tool!$D$12</f>
        <v>4.4721358990952975</v>
      </c>
      <c r="C837" s="1">
        <f>Tool!$D$13</f>
        <v>4.189543170689161</v>
      </c>
      <c r="D837" s="1">
        <f>Tool!$D$14</f>
        <v>3.3765768471106861</v>
      </c>
      <c r="E837" s="1">
        <f>Tool!$D$15</f>
        <v>2.0910120968580461</v>
      </c>
    </row>
    <row r="838" spans="1:5" x14ac:dyDescent="0.3">
      <c r="A838">
        <v>836</v>
      </c>
      <c r="B838" s="1">
        <f>Tool!$D$12</f>
        <v>4.4721358990952975</v>
      </c>
      <c r="C838" s="1">
        <f>Tool!$D$13</f>
        <v>4.189543170689161</v>
      </c>
      <c r="D838" s="1">
        <f>Tool!$D$14</f>
        <v>3.3765768471106861</v>
      </c>
      <c r="E838" s="1">
        <f>Tool!$D$15</f>
        <v>2.0910120968580461</v>
      </c>
    </row>
    <row r="839" spans="1:5" x14ac:dyDescent="0.3">
      <c r="A839">
        <v>837</v>
      </c>
      <c r="B839" s="1">
        <f>Tool!$D$12</f>
        <v>4.4721358990952975</v>
      </c>
      <c r="C839" s="1">
        <f>Tool!$D$13</f>
        <v>4.189543170689161</v>
      </c>
      <c r="D839" s="1">
        <f>Tool!$D$14</f>
        <v>3.3765768471106861</v>
      </c>
      <c r="E839" s="1">
        <f>Tool!$D$15</f>
        <v>2.0910120968580461</v>
      </c>
    </row>
    <row r="840" spans="1:5" x14ac:dyDescent="0.3">
      <c r="A840">
        <v>838</v>
      </c>
      <c r="B840" s="1">
        <f>Tool!$D$12</f>
        <v>4.4721358990952975</v>
      </c>
      <c r="C840" s="1">
        <f>Tool!$D$13</f>
        <v>4.189543170689161</v>
      </c>
      <c r="D840" s="1">
        <f>Tool!$D$14</f>
        <v>3.3765768471106861</v>
      </c>
      <c r="E840" s="1">
        <f>Tool!$D$15</f>
        <v>2.0910120968580461</v>
      </c>
    </row>
    <row r="841" spans="1:5" x14ac:dyDescent="0.3">
      <c r="A841">
        <v>839</v>
      </c>
      <c r="B841" s="1">
        <f>Tool!$D$12</f>
        <v>4.4721358990952975</v>
      </c>
      <c r="C841" s="1">
        <f>Tool!$D$13</f>
        <v>4.189543170689161</v>
      </c>
      <c r="D841" s="1">
        <f>Tool!$D$14</f>
        <v>3.3765768471106861</v>
      </c>
      <c r="E841" s="1">
        <f>Tool!$D$15</f>
        <v>2.0910120968580461</v>
      </c>
    </row>
    <row r="842" spans="1:5" x14ac:dyDescent="0.3">
      <c r="A842">
        <v>840</v>
      </c>
      <c r="B842" s="1">
        <f>Tool!$D$12</f>
        <v>4.4721358990952975</v>
      </c>
      <c r="C842" s="1">
        <f>Tool!$D$13</f>
        <v>4.189543170689161</v>
      </c>
      <c r="D842" s="1">
        <f>Tool!$D$14</f>
        <v>3.3765768471106861</v>
      </c>
      <c r="E842" s="1">
        <f>Tool!$D$15</f>
        <v>2.0910120968580461</v>
      </c>
    </row>
    <row r="843" spans="1:5" x14ac:dyDescent="0.3">
      <c r="A843">
        <v>841</v>
      </c>
      <c r="B843" s="1">
        <f>Tool!$D$12</f>
        <v>4.4721358990952975</v>
      </c>
      <c r="C843" s="1">
        <f>Tool!$D$13</f>
        <v>4.189543170689161</v>
      </c>
      <c r="D843" s="1">
        <f>Tool!$D$14</f>
        <v>3.3765768471106861</v>
      </c>
      <c r="E843" s="1">
        <f>Tool!$D$15</f>
        <v>2.0910120968580461</v>
      </c>
    </row>
    <row r="844" spans="1:5" x14ac:dyDescent="0.3">
      <c r="A844">
        <v>842</v>
      </c>
      <c r="B844" s="1">
        <f>Tool!$D$12</f>
        <v>4.4721358990952975</v>
      </c>
      <c r="C844" s="1">
        <f>Tool!$D$13</f>
        <v>4.189543170689161</v>
      </c>
      <c r="D844" s="1">
        <f>Tool!$D$14</f>
        <v>3.3765768471106861</v>
      </c>
      <c r="E844" s="1">
        <f>Tool!$D$15</f>
        <v>2.0910120968580461</v>
      </c>
    </row>
    <row r="845" spans="1:5" x14ac:dyDescent="0.3">
      <c r="A845">
        <v>843</v>
      </c>
      <c r="B845" s="1">
        <f>Tool!$D$12</f>
        <v>4.4721358990952975</v>
      </c>
      <c r="C845" s="1">
        <f>Tool!$D$13</f>
        <v>4.189543170689161</v>
      </c>
      <c r="D845" s="1">
        <f>Tool!$D$14</f>
        <v>3.3765768471106861</v>
      </c>
      <c r="E845" s="1">
        <f>Tool!$D$15</f>
        <v>2.0910120968580461</v>
      </c>
    </row>
    <row r="846" spans="1:5" x14ac:dyDescent="0.3">
      <c r="A846">
        <v>844</v>
      </c>
      <c r="B846" s="1">
        <f>Tool!$D$12</f>
        <v>4.4721358990952975</v>
      </c>
      <c r="C846" s="1">
        <f>Tool!$D$13</f>
        <v>4.189543170689161</v>
      </c>
      <c r="D846" s="1">
        <f>Tool!$D$14</f>
        <v>3.3765768471106861</v>
      </c>
      <c r="E846" s="1">
        <f>Tool!$D$15</f>
        <v>2.0910120968580461</v>
      </c>
    </row>
    <row r="847" spans="1:5" x14ac:dyDescent="0.3">
      <c r="A847">
        <v>845</v>
      </c>
      <c r="B847" s="1">
        <f>Tool!$D$12</f>
        <v>4.4721358990952975</v>
      </c>
      <c r="C847" s="1">
        <f>Tool!$D$13</f>
        <v>4.189543170689161</v>
      </c>
      <c r="D847" s="1">
        <f>Tool!$D$14</f>
        <v>3.3765768471106861</v>
      </c>
      <c r="E847" s="1">
        <f>Tool!$D$15</f>
        <v>2.0910120968580461</v>
      </c>
    </row>
    <row r="848" spans="1:5" x14ac:dyDescent="0.3">
      <c r="A848">
        <v>846</v>
      </c>
      <c r="B848" s="1">
        <f>Tool!$D$12</f>
        <v>4.4721358990952975</v>
      </c>
      <c r="C848" s="1">
        <f>Tool!$D$13</f>
        <v>4.189543170689161</v>
      </c>
      <c r="D848" s="1">
        <f>Tool!$D$14</f>
        <v>3.3765768471106861</v>
      </c>
      <c r="E848" s="1">
        <f>Tool!$D$15</f>
        <v>2.0910120968580461</v>
      </c>
    </row>
    <row r="849" spans="1:5" x14ac:dyDescent="0.3">
      <c r="A849">
        <v>847</v>
      </c>
      <c r="B849" s="1">
        <f>Tool!$D$12</f>
        <v>4.4721358990952975</v>
      </c>
      <c r="C849" s="1">
        <f>Tool!$D$13</f>
        <v>4.189543170689161</v>
      </c>
      <c r="D849" s="1">
        <f>Tool!$D$14</f>
        <v>3.3765768471106861</v>
      </c>
      <c r="E849" s="1">
        <f>Tool!$D$15</f>
        <v>2.0910120968580461</v>
      </c>
    </row>
    <row r="850" spans="1:5" x14ac:dyDescent="0.3">
      <c r="A850">
        <v>848</v>
      </c>
      <c r="B850" s="1">
        <f>Tool!$D$12</f>
        <v>4.4721358990952975</v>
      </c>
      <c r="C850" s="1">
        <f>Tool!$D$13</f>
        <v>4.189543170689161</v>
      </c>
      <c r="D850" s="1">
        <f>Tool!$D$14</f>
        <v>3.3765768471106861</v>
      </c>
      <c r="E850" s="1">
        <f>Tool!$D$15</f>
        <v>2.0910120968580461</v>
      </c>
    </row>
    <row r="851" spans="1:5" x14ac:dyDescent="0.3">
      <c r="A851">
        <v>849</v>
      </c>
      <c r="B851" s="1">
        <f>Tool!$D$12</f>
        <v>4.4721358990952975</v>
      </c>
      <c r="C851" s="1">
        <f>Tool!$D$13</f>
        <v>4.189543170689161</v>
      </c>
      <c r="D851" s="1">
        <f>Tool!$D$14</f>
        <v>3.3765768471106861</v>
      </c>
      <c r="E851" s="1">
        <f>Tool!$D$15</f>
        <v>2.0910120968580461</v>
      </c>
    </row>
    <row r="852" spans="1:5" x14ac:dyDescent="0.3">
      <c r="A852">
        <v>850</v>
      </c>
      <c r="B852" s="1">
        <f>Tool!$D$12</f>
        <v>4.4721358990952975</v>
      </c>
      <c r="C852" s="1">
        <f>Tool!$D$13</f>
        <v>4.189543170689161</v>
      </c>
      <c r="D852" s="1">
        <f>Tool!$D$14</f>
        <v>3.3765768471106861</v>
      </c>
      <c r="E852" s="1">
        <f>Tool!$D$15</f>
        <v>2.0910120968580461</v>
      </c>
    </row>
    <row r="853" spans="1:5" x14ac:dyDescent="0.3">
      <c r="A853">
        <v>851</v>
      </c>
      <c r="B853" s="1">
        <f>Tool!$D$12</f>
        <v>4.4721358990952975</v>
      </c>
      <c r="C853" s="1">
        <f>Tool!$D$13</f>
        <v>4.189543170689161</v>
      </c>
      <c r="D853" s="1">
        <f>Tool!$D$14</f>
        <v>3.3765768471106861</v>
      </c>
      <c r="E853" s="1">
        <f>Tool!$D$15</f>
        <v>2.0910120968580461</v>
      </c>
    </row>
    <row r="854" spans="1:5" x14ac:dyDescent="0.3">
      <c r="A854">
        <v>852</v>
      </c>
      <c r="B854" s="1">
        <f>Tool!$D$12</f>
        <v>4.4721358990952975</v>
      </c>
      <c r="C854" s="1">
        <f>Tool!$D$13</f>
        <v>4.189543170689161</v>
      </c>
      <c r="D854" s="1">
        <f>Tool!$D$14</f>
        <v>3.3765768471106861</v>
      </c>
      <c r="E854" s="1">
        <f>Tool!$D$15</f>
        <v>2.0910120968580461</v>
      </c>
    </row>
    <row r="855" spans="1:5" x14ac:dyDescent="0.3">
      <c r="A855">
        <v>853</v>
      </c>
      <c r="B855" s="1">
        <f>Tool!$D$12</f>
        <v>4.4721358990952975</v>
      </c>
      <c r="C855" s="1">
        <f>Tool!$D$13</f>
        <v>4.189543170689161</v>
      </c>
      <c r="D855" s="1">
        <f>Tool!$D$14</f>
        <v>3.3765768471106861</v>
      </c>
      <c r="E855" s="1">
        <f>Tool!$D$15</f>
        <v>2.0910120968580461</v>
      </c>
    </row>
    <row r="856" spans="1:5" x14ac:dyDescent="0.3">
      <c r="A856">
        <v>854</v>
      </c>
      <c r="B856" s="1">
        <f>Tool!$D$12</f>
        <v>4.4721358990952975</v>
      </c>
      <c r="C856" s="1">
        <f>Tool!$D$13</f>
        <v>4.189543170689161</v>
      </c>
      <c r="D856" s="1">
        <f>Tool!$D$14</f>
        <v>3.3765768471106861</v>
      </c>
      <c r="E856" s="1">
        <f>Tool!$D$15</f>
        <v>2.0910120968580461</v>
      </c>
    </row>
    <row r="857" spans="1:5" x14ac:dyDescent="0.3">
      <c r="A857">
        <v>855</v>
      </c>
      <c r="B857" s="1">
        <f>Tool!$D$12</f>
        <v>4.4721358990952975</v>
      </c>
      <c r="C857" s="1">
        <f>Tool!$D$13</f>
        <v>4.189543170689161</v>
      </c>
      <c r="D857" s="1">
        <f>Tool!$D$14</f>
        <v>3.3765768471106861</v>
      </c>
      <c r="E857" s="1">
        <f>Tool!$D$15</f>
        <v>2.0910120968580461</v>
      </c>
    </row>
    <row r="858" spans="1:5" x14ac:dyDescent="0.3">
      <c r="A858">
        <v>856</v>
      </c>
      <c r="B858" s="1">
        <f>Tool!$D$12</f>
        <v>4.4721358990952975</v>
      </c>
      <c r="C858" s="1">
        <f>Tool!$D$13</f>
        <v>4.189543170689161</v>
      </c>
      <c r="D858" s="1">
        <f>Tool!$D$14</f>
        <v>3.3765768471106861</v>
      </c>
      <c r="E858" s="1">
        <f>Tool!$D$15</f>
        <v>2.0910120968580461</v>
      </c>
    </row>
    <row r="859" spans="1:5" x14ac:dyDescent="0.3">
      <c r="A859">
        <v>857</v>
      </c>
      <c r="B859" s="1">
        <f>Tool!$D$12</f>
        <v>4.4721358990952975</v>
      </c>
      <c r="C859" s="1">
        <f>Tool!$D$13</f>
        <v>4.189543170689161</v>
      </c>
      <c r="D859" s="1">
        <f>Tool!$D$14</f>
        <v>3.3765768471106861</v>
      </c>
      <c r="E859" s="1">
        <f>Tool!$D$15</f>
        <v>2.0910120968580461</v>
      </c>
    </row>
    <row r="860" spans="1:5" x14ac:dyDescent="0.3">
      <c r="A860">
        <v>858</v>
      </c>
      <c r="B860" s="1">
        <f>Tool!$D$12</f>
        <v>4.4721358990952975</v>
      </c>
      <c r="C860" s="1">
        <f>Tool!$D$13</f>
        <v>4.189543170689161</v>
      </c>
      <c r="D860" s="1">
        <f>Tool!$D$14</f>
        <v>3.3765768471106861</v>
      </c>
      <c r="E860" s="1">
        <f>Tool!$D$15</f>
        <v>2.0910120968580461</v>
      </c>
    </row>
    <row r="861" spans="1:5" x14ac:dyDescent="0.3">
      <c r="A861">
        <v>859</v>
      </c>
      <c r="B861" s="1">
        <f>Tool!$D$12</f>
        <v>4.4721358990952975</v>
      </c>
      <c r="C861" s="1">
        <f>Tool!$D$13</f>
        <v>4.189543170689161</v>
      </c>
      <c r="D861" s="1">
        <f>Tool!$D$14</f>
        <v>3.3765768471106861</v>
      </c>
      <c r="E861" s="1">
        <f>Tool!$D$15</f>
        <v>2.0910120968580461</v>
      </c>
    </row>
    <row r="862" spans="1:5" x14ac:dyDescent="0.3">
      <c r="A862">
        <v>860</v>
      </c>
      <c r="B862" s="1">
        <f>Tool!$D$12</f>
        <v>4.4721358990952975</v>
      </c>
      <c r="C862" s="1">
        <f>Tool!$D$13</f>
        <v>4.189543170689161</v>
      </c>
      <c r="D862" s="1">
        <f>Tool!$D$14</f>
        <v>3.3765768471106861</v>
      </c>
      <c r="E862" s="1">
        <f>Tool!$D$15</f>
        <v>2.0910120968580461</v>
      </c>
    </row>
    <row r="863" spans="1:5" x14ac:dyDescent="0.3">
      <c r="A863">
        <v>861</v>
      </c>
      <c r="B863" s="1">
        <f>Tool!$D$12</f>
        <v>4.4721358990952975</v>
      </c>
      <c r="C863" s="1">
        <f>Tool!$D$13</f>
        <v>4.189543170689161</v>
      </c>
      <c r="D863" s="1">
        <f>Tool!$D$14</f>
        <v>3.3765768471106861</v>
      </c>
      <c r="E863" s="1">
        <f>Tool!$D$15</f>
        <v>2.0910120968580461</v>
      </c>
    </row>
    <row r="864" spans="1:5" x14ac:dyDescent="0.3">
      <c r="A864">
        <v>862</v>
      </c>
      <c r="B864" s="1">
        <f>Tool!$D$12</f>
        <v>4.4721358990952975</v>
      </c>
      <c r="C864" s="1">
        <f>Tool!$D$13</f>
        <v>4.189543170689161</v>
      </c>
      <c r="D864" s="1">
        <f>Tool!$D$14</f>
        <v>3.3765768471106861</v>
      </c>
      <c r="E864" s="1">
        <f>Tool!$D$15</f>
        <v>2.0910120968580461</v>
      </c>
    </row>
    <row r="865" spans="1:5" x14ac:dyDescent="0.3">
      <c r="A865">
        <v>863</v>
      </c>
      <c r="B865" s="1">
        <f>Tool!$D$12</f>
        <v>4.4721358990952975</v>
      </c>
      <c r="C865" s="1">
        <f>Tool!$D$13</f>
        <v>4.189543170689161</v>
      </c>
      <c r="D865" s="1">
        <f>Tool!$D$14</f>
        <v>3.3765768471106861</v>
      </c>
      <c r="E865" s="1">
        <f>Tool!$D$15</f>
        <v>2.0910120968580461</v>
      </c>
    </row>
    <row r="866" spans="1:5" x14ac:dyDescent="0.3">
      <c r="A866">
        <v>864</v>
      </c>
      <c r="B866" s="1">
        <f>Tool!$D$12</f>
        <v>4.4721358990952975</v>
      </c>
      <c r="C866" s="1">
        <f>Tool!$D$13</f>
        <v>4.189543170689161</v>
      </c>
      <c r="D866" s="1">
        <f>Tool!$D$14</f>
        <v>3.3765768471106861</v>
      </c>
      <c r="E866" s="1">
        <f>Tool!$D$15</f>
        <v>2.0910120968580461</v>
      </c>
    </row>
    <row r="867" spans="1:5" x14ac:dyDescent="0.3">
      <c r="A867">
        <v>865</v>
      </c>
      <c r="B867" s="1">
        <f>Tool!$D$12</f>
        <v>4.4721358990952975</v>
      </c>
      <c r="C867" s="1">
        <f>Tool!$D$13</f>
        <v>4.189543170689161</v>
      </c>
      <c r="D867" s="1">
        <f>Tool!$D$14</f>
        <v>3.3765768471106861</v>
      </c>
      <c r="E867" s="1">
        <f>Tool!$D$15</f>
        <v>2.0910120968580461</v>
      </c>
    </row>
    <row r="868" spans="1:5" x14ac:dyDescent="0.3">
      <c r="A868">
        <v>866</v>
      </c>
      <c r="B868" s="1">
        <f>Tool!$D$12</f>
        <v>4.4721358990952975</v>
      </c>
      <c r="C868" s="1">
        <f>Tool!$D$13</f>
        <v>4.189543170689161</v>
      </c>
      <c r="D868" s="1">
        <f>Tool!$D$14</f>
        <v>3.3765768471106861</v>
      </c>
      <c r="E868" s="1">
        <f>Tool!$D$15</f>
        <v>2.0910120968580461</v>
      </c>
    </row>
    <row r="869" spans="1:5" x14ac:dyDescent="0.3">
      <c r="A869">
        <v>867</v>
      </c>
      <c r="B869" s="1">
        <f>Tool!$D$12</f>
        <v>4.4721358990952975</v>
      </c>
      <c r="C869" s="1">
        <f>Tool!$D$13</f>
        <v>4.189543170689161</v>
      </c>
      <c r="D869" s="1">
        <f>Tool!$D$14</f>
        <v>3.3765768471106861</v>
      </c>
      <c r="E869" s="1">
        <f>Tool!$D$15</f>
        <v>2.0910120968580461</v>
      </c>
    </row>
    <row r="870" spans="1:5" x14ac:dyDescent="0.3">
      <c r="A870">
        <v>868</v>
      </c>
      <c r="B870" s="1">
        <f>Tool!$D$12</f>
        <v>4.4721358990952975</v>
      </c>
      <c r="C870" s="1">
        <f>Tool!$D$13</f>
        <v>4.189543170689161</v>
      </c>
      <c r="D870" s="1">
        <f>Tool!$D$14</f>
        <v>3.3765768471106861</v>
      </c>
      <c r="E870" s="1">
        <f>Tool!$D$15</f>
        <v>2.0910120968580461</v>
      </c>
    </row>
    <row r="871" spans="1:5" x14ac:dyDescent="0.3">
      <c r="A871">
        <v>869</v>
      </c>
      <c r="B871" s="1">
        <f>Tool!$D$12</f>
        <v>4.4721358990952975</v>
      </c>
      <c r="C871" s="1">
        <f>Tool!$D$13</f>
        <v>4.189543170689161</v>
      </c>
      <c r="D871" s="1">
        <f>Tool!$D$14</f>
        <v>3.3765768471106861</v>
      </c>
      <c r="E871" s="1">
        <f>Tool!$D$15</f>
        <v>2.0910120968580461</v>
      </c>
    </row>
    <row r="872" spans="1:5" x14ac:dyDescent="0.3">
      <c r="A872">
        <v>870</v>
      </c>
      <c r="B872" s="1">
        <f>Tool!$D$12</f>
        <v>4.4721358990952975</v>
      </c>
      <c r="C872" s="1">
        <f>Tool!$D$13</f>
        <v>4.189543170689161</v>
      </c>
      <c r="D872" s="1">
        <f>Tool!$D$14</f>
        <v>3.3765768471106861</v>
      </c>
      <c r="E872" s="1">
        <f>Tool!$D$15</f>
        <v>2.0910120968580461</v>
      </c>
    </row>
    <row r="873" spans="1:5" x14ac:dyDescent="0.3">
      <c r="A873">
        <v>871</v>
      </c>
      <c r="B873" s="1">
        <f>Tool!$D$12</f>
        <v>4.4721358990952975</v>
      </c>
      <c r="C873" s="1">
        <f>Tool!$D$13</f>
        <v>4.189543170689161</v>
      </c>
      <c r="D873" s="1">
        <f>Tool!$D$14</f>
        <v>3.3765768471106861</v>
      </c>
      <c r="E873" s="1">
        <f>Tool!$D$15</f>
        <v>2.0910120968580461</v>
      </c>
    </row>
    <row r="874" spans="1:5" x14ac:dyDescent="0.3">
      <c r="A874">
        <v>872</v>
      </c>
      <c r="B874" s="1">
        <f>Tool!$D$12</f>
        <v>4.4721358990952975</v>
      </c>
      <c r="C874" s="1">
        <f>Tool!$D$13</f>
        <v>4.189543170689161</v>
      </c>
      <c r="D874" s="1">
        <f>Tool!$D$14</f>
        <v>3.3765768471106861</v>
      </c>
      <c r="E874" s="1">
        <f>Tool!$D$15</f>
        <v>2.0910120968580461</v>
      </c>
    </row>
    <row r="875" spans="1:5" x14ac:dyDescent="0.3">
      <c r="A875">
        <v>873</v>
      </c>
      <c r="B875" s="1">
        <f>Tool!$D$12</f>
        <v>4.4721358990952975</v>
      </c>
      <c r="C875" s="1">
        <f>Tool!$D$13</f>
        <v>4.189543170689161</v>
      </c>
      <c r="D875" s="1">
        <f>Tool!$D$14</f>
        <v>3.3765768471106861</v>
      </c>
      <c r="E875" s="1">
        <f>Tool!$D$15</f>
        <v>2.0910120968580461</v>
      </c>
    </row>
    <row r="876" spans="1:5" x14ac:dyDescent="0.3">
      <c r="A876">
        <v>874</v>
      </c>
      <c r="B876" s="1">
        <f>Tool!$D$12</f>
        <v>4.4721358990952975</v>
      </c>
      <c r="C876" s="1">
        <f>Tool!$D$13</f>
        <v>4.189543170689161</v>
      </c>
      <c r="D876" s="1">
        <f>Tool!$D$14</f>
        <v>3.3765768471106861</v>
      </c>
      <c r="E876" s="1">
        <f>Tool!$D$15</f>
        <v>2.0910120968580461</v>
      </c>
    </row>
    <row r="877" spans="1:5" x14ac:dyDescent="0.3">
      <c r="A877">
        <v>875</v>
      </c>
      <c r="B877" s="1">
        <f>Tool!$D$12</f>
        <v>4.4721358990952975</v>
      </c>
      <c r="C877" s="1">
        <f>Tool!$D$13</f>
        <v>4.189543170689161</v>
      </c>
      <c r="D877" s="1">
        <f>Tool!$D$14</f>
        <v>3.3765768471106861</v>
      </c>
      <c r="E877" s="1">
        <f>Tool!$D$15</f>
        <v>2.0910120968580461</v>
      </c>
    </row>
    <row r="878" spans="1:5" x14ac:dyDescent="0.3">
      <c r="A878">
        <v>876</v>
      </c>
      <c r="B878" s="1">
        <f>Tool!$D$12</f>
        <v>4.4721358990952975</v>
      </c>
      <c r="C878" s="1">
        <f>Tool!$D$13</f>
        <v>4.189543170689161</v>
      </c>
      <c r="D878" s="1">
        <f>Tool!$D$14</f>
        <v>3.3765768471106861</v>
      </c>
      <c r="E878" s="1">
        <f>Tool!$D$15</f>
        <v>2.0910120968580461</v>
      </c>
    </row>
    <row r="879" spans="1:5" x14ac:dyDescent="0.3">
      <c r="A879">
        <v>877</v>
      </c>
      <c r="B879" s="1">
        <f>Tool!$D$12</f>
        <v>4.4721358990952975</v>
      </c>
      <c r="C879" s="1">
        <f>Tool!$D$13</f>
        <v>4.189543170689161</v>
      </c>
      <c r="D879" s="1">
        <f>Tool!$D$14</f>
        <v>3.3765768471106861</v>
      </c>
      <c r="E879" s="1">
        <f>Tool!$D$15</f>
        <v>2.0910120968580461</v>
      </c>
    </row>
    <row r="880" spans="1:5" x14ac:dyDescent="0.3">
      <c r="A880">
        <v>878</v>
      </c>
      <c r="B880" s="1">
        <f>Tool!$D$12</f>
        <v>4.4721358990952975</v>
      </c>
      <c r="C880" s="1">
        <f>Tool!$D$13</f>
        <v>4.189543170689161</v>
      </c>
      <c r="D880" s="1">
        <f>Tool!$D$14</f>
        <v>3.3765768471106861</v>
      </c>
      <c r="E880" s="1">
        <f>Tool!$D$15</f>
        <v>2.0910120968580461</v>
      </c>
    </row>
    <row r="881" spans="1:5" x14ac:dyDescent="0.3">
      <c r="A881">
        <v>879</v>
      </c>
      <c r="B881" s="1">
        <f>Tool!$D$12</f>
        <v>4.4721358990952975</v>
      </c>
      <c r="C881" s="1">
        <f>Tool!$D$13</f>
        <v>4.189543170689161</v>
      </c>
      <c r="D881" s="1">
        <f>Tool!$D$14</f>
        <v>3.3765768471106861</v>
      </c>
      <c r="E881" s="1">
        <f>Tool!$D$15</f>
        <v>2.0910120968580461</v>
      </c>
    </row>
    <row r="882" spans="1:5" x14ac:dyDescent="0.3">
      <c r="A882">
        <v>880</v>
      </c>
      <c r="B882" s="1">
        <f>Tool!$D$12</f>
        <v>4.4721358990952975</v>
      </c>
      <c r="C882" s="1">
        <f>Tool!$D$13</f>
        <v>4.189543170689161</v>
      </c>
      <c r="D882" s="1">
        <f>Tool!$D$14</f>
        <v>3.3765768471106861</v>
      </c>
      <c r="E882" s="1">
        <f>Tool!$D$15</f>
        <v>2.0910120968580461</v>
      </c>
    </row>
    <row r="883" spans="1:5" x14ac:dyDescent="0.3">
      <c r="A883">
        <v>881</v>
      </c>
      <c r="B883" s="1">
        <f>Tool!$D$12</f>
        <v>4.4721358990952975</v>
      </c>
      <c r="C883" s="1">
        <f>Tool!$D$13</f>
        <v>4.189543170689161</v>
      </c>
      <c r="D883" s="1">
        <f>Tool!$D$14</f>
        <v>3.3765768471106861</v>
      </c>
      <c r="E883" s="1">
        <f>Tool!$D$15</f>
        <v>2.0910120968580461</v>
      </c>
    </row>
    <row r="884" spans="1:5" x14ac:dyDescent="0.3">
      <c r="A884">
        <v>882</v>
      </c>
      <c r="B884" s="1">
        <f>Tool!$D$12</f>
        <v>4.4721358990952975</v>
      </c>
      <c r="C884" s="1">
        <f>Tool!$D$13</f>
        <v>4.189543170689161</v>
      </c>
      <c r="D884" s="1">
        <f>Tool!$D$14</f>
        <v>3.3765768471106861</v>
      </c>
      <c r="E884" s="1">
        <f>Tool!$D$15</f>
        <v>2.0910120968580461</v>
      </c>
    </row>
    <row r="885" spans="1:5" x14ac:dyDescent="0.3">
      <c r="A885">
        <v>883</v>
      </c>
      <c r="B885" s="1">
        <f>Tool!$D$12</f>
        <v>4.4721358990952975</v>
      </c>
      <c r="C885" s="1">
        <f>Tool!$D$13</f>
        <v>4.189543170689161</v>
      </c>
      <c r="D885" s="1">
        <f>Tool!$D$14</f>
        <v>3.3765768471106861</v>
      </c>
      <c r="E885" s="1">
        <f>Tool!$D$15</f>
        <v>2.0910120968580461</v>
      </c>
    </row>
    <row r="886" spans="1:5" x14ac:dyDescent="0.3">
      <c r="A886">
        <v>884</v>
      </c>
      <c r="B886" s="1">
        <f>Tool!$D$12</f>
        <v>4.4721358990952975</v>
      </c>
      <c r="C886" s="1">
        <f>Tool!$D$13</f>
        <v>4.189543170689161</v>
      </c>
      <c r="D886" s="1">
        <f>Tool!$D$14</f>
        <v>3.3765768471106861</v>
      </c>
      <c r="E886" s="1">
        <f>Tool!$D$15</f>
        <v>2.0910120968580461</v>
      </c>
    </row>
    <row r="887" spans="1:5" x14ac:dyDescent="0.3">
      <c r="A887">
        <v>885</v>
      </c>
      <c r="B887" s="1">
        <f>Tool!$D$12</f>
        <v>4.4721358990952975</v>
      </c>
      <c r="C887" s="1">
        <f>Tool!$D$13</f>
        <v>4.189543170689161</v>
      </c>
      <c r="D887" s="1">
        <f>Tool!$D$14</f>
        <v>3.3765768471106861</v>
      </c>
      <c r="E887" s="1">
        <f>Tool!$D$15</f>
        <v>2.0910120968580461</v>
      </c>
    </row>
    <row r="888" spans="1:5" x14ac:dyDescent="0.3">
      <c r="A888">
        <v>886</v>
      </c>
      <c r="B888" s="1">
        <f>Tool!$D$12</f>
        <v>4.4721358990952975</v>
      </c>
      <c r="C888" s="1">
        <f>Tool!$D$13</f>
        <v>4.189543170689161</v>
      </c>
      <c r="D888" s="1">
        <f>Tool!$D$14</f>
        <v>3.3765768471106861</v>
      </c>
      <c r="E888" s="1">
        <f>Tool!$D$15</f>
        <v>2.0910120968580461</v>
      </c>
    </row>
    <row r="889" spans="1:5" x14ac:dyDescent="0.3">
      <c r="A889">
        <v>887</v>
      </c>
      <c r="B889" s="1">
        <f>Tool!$D$12</f>
        <v>4.4721358990952975</v>
      </c>
      <c r="C889" s="1">
        <f>Tool!$D$13</f>
        <v>4.189543170689161</v>
      </c>
      <c r="D889" s="1">
        <f>Tool!$D$14</f>
        <v>3.3765768471106861</v>
      </c>
      <c r="E889" s="1">
        <f>Tool!$D$15</f>
        <v>2.0910120968580461</v>
      </c>
    </row>
    <row r="890" spans="1:5" x14ac:dyDescent="0.3">
      <c r="A890">
        <v>888</v>
      </c>
      <c r="B890" s="1">
        <f>Tool!$D$12</f>
        <v>4.4721358990952975</v>
      </c>
      <c r="C890" s="1">
        <f>Tool!$D$13</f>
        <v>4.189543170689161</v>
      </c>
      <c r="D890" s="1">
        <f>Tool!$D$14</f>
        <v>3.3765768471106861</v>
      </c>
      <c r="E890" s="1">
        <f>Tool!$D$15</f>
        <v>2.0910120968580461</v>
      </c>
    </row>
    <row r="891" spans="1:5" x14ac:dyDescent="0.3">
      <c r="A891">
        <v>889</v>
      </c>
      <c r="B891" s="1">
        <f>Tool!$D$12</f>
        <v>4.4721358990952975</v>
      </c>
      <c r="C891" s="1">
        <f>Tool!$D$13</f>
        <v>4.189543170689161</v>
      </c>
      <c r="D891" s="1">
        <f>Tool!$D$14</f>
        <v>3.3765768471106861</v>
      </c>
      <c r="E891" s="1">
        <f>Tool!$D$15</f>
        <v>2.0910120968580461</v>
      </c>
    </row>
    <row r="892" spans="1:5" x14ac:dyDescent="0.3">
      <c r="A892">
        <v>890</v>
      </c>
      <c r="B892" s="1">
        <f>Tool!$D$12</f>
        <v>4.4721358990952975</v>
      </c>
      <c r="C892" s="1">
        <f>Tool!$D$13</f>
        <v>4.189543170689161</v>
      </c>
      <c r="D892" s="1">
        <f>Tool!$D$14</f>
        <v>3.3765768471106861</v>
      </c>
      <c r="E892" s="1">
        <f>Tool!$D$15</f>
        <v>2.0910120968580461</v>
      </c>
    </row>
    <row r="893" spans="1:5" x14ac:dyDescent="0.3">
      <c r="A893">
        <v>891</v>
      </c>
      <c r="B893" s="1">
        <f>Tool!$D$12</f>
        <v>4.4721358990952975</v>
      </c>
      <c r="C893" s="1">
        <f>Tool!$D$13</f>
        <v>4.189543170689161</v>
      </c>
      <c r="D893" s="1">
        <f>Tool!$D$14</f>
        <v>3.3765768471106861</v>
      </c>
      <c r="E893" s="1">
        <f>Tool!$D$15</f>
        <v>2.0910120968580461</v>
      </c>
    </row>
    <row r="894" spans="1:5" x14ac:dyDescent="0.3">
      <c r="A894">
        <v>892</v>
      </c>
      <c r="B894" s="1">
        <f>Tool!$D$12</f>
        <v>4.4721358990952975</v>
      </c>
      <c r="C894" s="1">
        <f>Tool!$D$13</f>
        <v>4.189543170689161</v>
      </c>
      <c r="D894" s="1">
        <f>Tool!$D$14</f>
        <v>3.3765768471106861</v>
      </c>
      <c r="E894" s="1">
        <f>Tool!$D$15</f>
        <v>2.0910120968580461</v>
      </c>
    </row>
    <row r="895" spans="1:5" x14ac:dyDescent="0.3">
      <c r="A895">
        <v>893</v>
      </c>
      <c r="B895" s="1">
        <f>Tool!$D$12</f>
        <v>4.4721358990952975</v>
      </c>
      <c r="C895" s="1">
        <f>Tool!$D$13</f>
        <v>4.189543170689161</v>
      </c>
      <c r="D895" s="1">
        <f>Tool!$D$14</f>
        <v>3.3765768471106861</v>
      </c>
      <c r="E895" s="1">
        <f>Tool!$D$15</f>
        <v>2.0910120968580461</v>
      </c>
    </row>
    <row r="896" spans="1:5" x14ac:dyDescent="0.3">
      <c r="A896">
        <v>894</v>
      </c>
      <c r="B896" s="1">
        <f>Tool!$D$12</f>
        <v>4.4721358990952975</v>
      </c>
      <c r="C896" s="1">
        <f>Tool!$D$13</f>
        <v>4.189543170689161</v>
      </c>
      <c r="D896" s="1">
        <f>Tool!$D$14</f>
        <v>3.3765768471106861</v>
      </c>
      <c r="E896" s="1">
        <f>Tool!$D$15</f>
        <v>2.0910120968580461</v>
      </c>
    </row>
    <row r="897" spans="1:5" x14ac:dyDescent="0.3">
      <c r="A897">
        <v>895</v>
      </c>
      <c r="B897" s="1">
        <f>Tool!$D$12</f>
        <v>4.4721358990952975</v>
      </c>
      <c r="C897" s="1">
        <f>Tool!$D$13</f>
        <v>4.189543170689161</v>
      </c>
      <c r="D897" s="1">
        <f>Tool!$D$14</f>
        <v>3.3765768471106861</v>
      </c>
      <c r="E897" s="1">
        <f>Tool!$D$15</f>
        <v>2.0910120968580461</v>
      </c>
    </row>
    <row r="898" spans="1:5" x14ac:dyDescent="0.3">
      <c r="A898">
        <v>896</v>
      </c>
      <c r="B898" s="1">
        <f>Tool!$D$12</f>
        <v>4.4721358990952975</v>
      </c>
      <c r="C898" s="1">
        <f>Tool!$D$13</f>
        <v>4.189543170689161</v>
      </c>
      <c r="D898" s="1">
        <f>Tool!$D$14</f>
        <v>3.3765768471106861</v>
      </c>
      <c r="E898" s="1">
        <f>Tool!$D$15</f>
        <v>2.0910120968580461</v>
      </c>
    </row>
    <row r="899" spans="1:5" x14ac:dyDescent="0.3">
      <c r="A899">
        <v>897</v>
      </c>
      <c r="B899" s="1">
        <f>Tool!$D$12</f>
        <v>4.4721358990952975</v>
      </c>
      <c r="C899" s="1">
        <f>Tool!$D$13</f>
        <v>4.189543170689161</v>
      </c>
      <c r="D899" s="1">
        <f>Tool!$D$14</f>
        <v>3.3765768471106861</v>
      </c>
      <c r="E899" s="1">
        <f>Tool!$D$15</f>
        <v>2.0910120968580461</v>
      </c>
    </row>
    <row r="900" spans="1:5" x14ac:dyDescent="0.3">
      <c r="A900">
        <v>898</v>
      </c>
      <c r="B900" s="1">
        <f>Tool!$D$12</f>
        <v>4.4721358990952975</v>
      </c>
      <c r="C900" s="1">
        <f>Tool!$D$13</f>
        <v>4.189543170689161</v>
      </c>
      <c r="D900" s="1">
        <f>Tool!$D$14</f>
        <v>3.3765768471106861</v>
      </c>
      <c r="E900" s="1">
        <f>Tool!$D$15</f>
        <v>2.0910120968580461</v>
      </c>
    </row>
    <row r="901" spans="1:5" x14ac:dyDescent="0.3">
      <c r="A901">
        <v>899</v>
      </c>
      <c r="B901" s="1">
        <f>Tool!$D$12</f>
        <v>4.4721358990952975</v>
      </c>
      <c r="C901" s="1">
        <f>Tool!$D$13</f>
        <v>4.189543170689161</v>
      </c>
      <c r="D901" s="1">
        <f>Tool!$D$14</f>
        <v>3.3765768471106861</v>
      </c>
      <c r="E901" s="1">
        <f>Tool!$D$15</f>
        <v>2.0910120968580461</v>
      </c>
    </row>
    <row r="902" spans="1:5" x14ac:dyDescent="0.3">
      <c r="A902">
        <v>900</v>
      </c>
      <c r="B902" s="1">
        <f>Tool!$D$12</f>
        <v>4.4721358990952975</v>
      </c>
      <c r="C902" s="1">
        <f>Tool!$D$13</f>
        <v>4.189543170689161</v>
      </c>
      <c r="D902" s="1">
        <f>Tool!$D$14</f>
        <v>3.3765768471106861</v>
      </c>
      <c r="E902" s="1">
        <f>Tool!$D$15</f>
        <v>2.0910120968580461</v>
      </c>
    </row>
    <row r="903" spans="1:5" x14ac:dyDescent="0.3">
      <c r="A903">
        <v>901</v>
      </c>
      <c r="B903" s="1">
        <f>Tool!$D$12</f>
        <v>4.4721358990952975</v>
      </c>
      <c r="C903" s="1">
        <f>Tool!$D$13</f>
        <v>4.189543170689161</v>
      </c>
      <c r="D903" s="1">
        <f>Tool!$D$14</f>
        <v>3.3765768471106861</v>
      </c>
      <c r="E903" s="1">
        <f>Tool!$D$15</f>
        <v>2.0910120968580461</v>
      </c>
    </row>
    <row r="904" spans="1:5" x14ac:dyDescent="0.3">
      <c r="A904">
        <v>902</v>
      </c>
      <c r="B904" s="1">
        <f>Tool!$D$12</f>
        <v>4.4721358990952975</v>
      </c>
      <c r="C904" s="1">
        <f>Tool!$D$13</f>
        <v>4.189543170689161</v>
      </c>
      <c r="D904" s="1">
        <f>Tool!$D$14</f>
        <v>3.3765768471106861</v>
      </c>
      <c r="E904" s="1">
        <f>Tool!$D$15</f>
        <v>2.0910120968580461</v>
      </c>
    </row>
    <row r="905" spans="1:5" x14ac:dyDescent="0.3">
      <c r="A905">
        <v>903</v>
      </c>
      <c r="B905" s="1">
        <f>Tool!$D$12</f>
        <v>4.4721358990952975</v>
      </c>
      <c r="C905" s="1">
        <f>Tool!$D$13</f>
        <v>4.189543170689161</v>
      </c>
      <c r="D905" s="1">
        <f>Tool!$D$14</f>
        <v>3.3765768471106861</v>
      </c>
      <c r="E905" s="1">
        <f>Tool!$D$15</f>
        <v>2.0910120968580461</v>
      </c>
    </row>
    <row r="906" spans="1:5" x14ac:dyDescent="0.3">
      <c r="A906">
        <v>904</v>
      </c>
      <c r="B906" s="1">
        <f>Tool!$D$12</f>
        <v>4.4721358990952975</v>
      </c>
      <c r="C906" s="1">
        <f>Tool!$D$13</f>
        <v>4.189543170689161</v>
      </c>
      <c r="D906" s="1">
        <f>Tool!$D$14</f>
        <v>3.3765768471106861</v>
      </c>
      <c r="E906" s="1">
        <f>Tool!$D$15</f>
        <v>2.0910120968580461</v>
      </c>
    </row>
    <row r="907" spans="1:5" x14ac:dyDescent="0.3">
      <c r="A907">
        <v>905</v>
      </c>
      <c r="B907" s="1">
        <f>Tool!$D$12</f>
        <v>4.4721358990952975</v>
      </c>
      <c r="C907" s="1">
        <f>Tool!$D$13</f>
        <v>4.189543170689161</v>
      </c>
      <c r="D907" s="1">
        <f>Tool!$D$14</f>
        <v>3.3765768471106861</v>
      </c>
      <c r="E907" s="1">
        <f>Tool!$D$15</f>
        <v>2.0910120968580461</v>
      </c>
    </row>
    <row r="908" spans="1:5" x14ac:dyDescent="0.3">
      <c r="A908">
        <v>906</v>
      </c>
      <c r="B908" s="1">
        <f>Tool!$D$12</f>
        <v>4.4721358990952975</v>
      </c>
      <c r="C908" s="1">
        <f>Tool!$D$13</f>
        <v>4.189543170689161</v>
      </c>
      <c r="D908" s="1">
        <f>Tool!$D$14</f>
        <v>3.3765768471106861</v>
      </c>
      <c r="E908" s="1">
        <f>Tool!$D$15</f>
        <v>2.0910120968580461</v>
      </c>
    </row>
    <row r="909" spans="1:5" x14ac:dyDescent="0.3">
      <c r="A909">
        <v>907</v>
      </c>
      <c r="B909" s="1">
        <f>Tool!$D$12</f>
        <v>4.4721358990952975</v>
      </c>
      <c r="C909" s="1">
        <f>Tool!$D$13</f>
        <v>4.189543170689161</v>
      </c>
      <c r="D909" s="1">
        <f>Tool!$D$14</f>
        <v>3.3765768471106861</v>
      </c>
      <c r="E909" s="1">
        <f>Tool!$D$15</f>
        <v>2.0910120968580461</v>
      </c>
    </row>
    <row r="910" spans="1:5" x14ac:dyDescent="0.3">
      <c r="A910">
        <v>908</v>
      </c>
      <c r="B910" s="1">
        <f>Tool!$D$12</f>
        <v>4.4721358990952975</v>
      </c>
      <c r="C910" s="1">
        <f>Tool!$D$13</f>
        <v>4.189543170689161</v>
      </c>
      <c r="D910" s="1">
        <f>Tool!$D$14</f>
        <v>3.3765768471106861</v>
      </c>
      <c r="E910" s="1">
        <f>Tool!$D$15</f>
        <v>2.0910120968580461</v>
      </c>
    </row>
    <row r="911" spans="1:5" x14ac:dyDescent="0.3">
      <c r="A911">
        <v>909</v>
      </c>
      <c r="B911" s="1">
        <f>Tool!$D$12</f>
        <v>4.4721358990952975</v>
      </c>
      <c r="C911" s="1">
        <f>Tool!$D$13</f>
        <v>4.189543170689161</v>
      </c>
      <c r="D911" s="1">
        <f>Tool!$D$14</f>
        <v>3.3765768471106861</v>
      </c>
      <c r="E911" s="1">
        <f>Tool!$D$15</f>
        <v>2.0910120968580461</v>
      </c>
    </row>
    <row r="912" spans="1:5" x14ac:dyDescent="0.3">
      <c r="A912">
        <v>910</v>
      </c>
      <c r="B912" s="1">
        <f>Tool!$D$12</f>
        <v>4.4721358990952975</v>
      </c>
      <c r="C912" s="1">
        <f>Tool!$D$13</f>
        <v>4.189543170689161</v>
      </c>
      <c r="D912" s="1">
        <f>Tool!$D$14</f>
        <v>3.3765768471106861</v>
      </c>
      <c r="E912" s="1">
        <f>Tool!$D$15</f>
        <v>2.0910120968580461</v>
      </c>
    </row>
    <row r="913" spans="1:5" x14ac:dyDescent="0.3">
      <c r="A913">
        <v>911</v>
      </c>
      <c r="B913" s="1">
        <f>Tool!$D$12</f>
        <v>4.4721358990952975</v>
      </c>
      <c r="C913" s="1">
        <f>Tool!$D$13</f>
        <v>4.189543170689161</v>
      </c>
      <c r="D913" s="1">
        <f>Tool!$D$14</f>
        <v>3.3765768471106861</v>
      </c>
      <c r="E913" s="1">
        <f>Tool!$D$15</f>
        <v>2.0910120968580461</v>
      </c>
    </row>
    <row r="914" spans="1:5" x14ac:dyDescent="0.3">
      <c r="A914">
        <v>912</v>
      </c>
      <c r="B914" s="1">
        <f>Tool!$D$12</f>
        <v>4.4721358990952975</v>
      </c>
      <c r="C914" s="1">
        <f>Tool!$D$13</f>
        <v>4.189543170689161</v>
      </c>
      <c r="D914" s="1">
        <f>Tool!$D$14</f>
        <v>3.3765768471106861</v>
      </c>
      <c r="E914" s="1">
        <f>Tool!$D$15</f>
        <v>2.0910120968580461</v>
      </c>
    </row>
    <row r="915" spans="1:5" x14ac:dyDescent="0.3">
      <c r="A915">
        <v>913</v>
      </c>
      <c r="B915" s="1">
        <f>Tool!$D$12</f>
        <v>4.4721358990952975</v>
      </c>
      <c r="C915" s="1">
        <f>Tool!$D$13</f>
        <v>4.189543170689161</v>
      </c>
      <c r="D915" s="1">
        <f>Tool!$D$14</f>
        <v>3.3765768471106861</v>
      </c>
      <c r="E915" s="1">
        <f>Tool!$D$15</f>
        <v>2.0910120968580461</v>
      </c>
    </row>
    <row r="916" spans="1:5" x14ac:dyDescent="0.3">
      <c r="A916">
        <v>914</v>
      </c>
      <c r="B916" s="1">
        <f>Tool!$D$12</f>
        <v>4.4721358990952975</v>
      </c>
      <c r="C916" s="1">
        <f>Tool!$D$13</f>
        <v>4.189543170689161</v>
      </c>
      <c r="D916" s="1">
        <f>Tool!$D$14</f>
        <v>3.3765768471106861</v>
      </c>
      <c r="E916" s="1">
        <f>Tool!$D$15</f>
        <v>2.0910120968580461</v>
      </c>
    </row>
    <row r="917" spans="1:5" x14ac:dyDescent="0.3">
      <c r="A917">
        <v>915</v>
      </c>
      <c r="B917" s="1">
        <f>Tool!$D$12</f>
        <v>4.4721358990952975</v>
      </c>
      <c r="C917" s="1">
        <f>Tool!$D$13</f>
        <v>4.189543170689161</v>
      </c>
      <c r="D917" s="1">
        <f>Tool!$D$14</f>
        <v>3.3765768471106861</v>
      </c>
      <c r="E917" s="1">
        <f>Tool!$D$15</f>
        <v>2.0910120968580461</v>
      </c>
    </row>
    <row r="918" spans="1:5" x14ac:dyDescent="0.3">
      <c r="A918">
        <v>916</v>
      </c>
      <c r="B918" s="1">
        <f>Tool!$D$12</f>
        <v>4.4721358990952975</v>
      </c>
      <c r="C918" s="1">
        <f>Tool!$D$13</f>
        <v>4.189543170689161</v>
      </c>
      <c r="D918" s="1">
        <f>Tool!$D$14</f>
        <v>3.3765768471106861</v>
      </c>
      <c r="E918" s="1">
        <f>Tool!$D$15</f>
        <v>2.0910120968580461</v>
      </c>
    </row>
    <row r="919" spans="1:5" x14ac:dyDescent="0.3">
      <c r="A919">
        <v>917</v>
      </c>
      <c r="B919" s="1">
        <f>Tool!$D$12</f>
        <v>4.4721358990952975</v>
      </c>
      <c r="C919" s="1">
        <f>Tool!$D$13</f>
        <v>4.189543170689161</v>
      </c>
      <c r="D919" s="1">
        <f>Tool!$D$14</f>
        <v>3.3765768471106861</v>
      </c>
      <c r="E919" s="1">
        <f>Tool!$D$15</f>
        <v>2.0910120968580461</v>
      </c>
    </row>
    <row r="920" spans="1:5" x14ac:dyDescent="0.3">
      <c r="A920">
        <v>918</v>
      </c>
      <c r="B920" s="1">
        <f>Tool!$D$12</f>
        <v>4.4721358990952975</v>
      </c>
      <c r="C920" s="1">
        <f>Tool!$D$13</f>
        <v>4.189543170689161</v>
      </c>
      <c r="D920" s="1">
        <f>Tool!$D$14</f>
        <v>3.3765768471106861</v>
      </c>
      <c r="E920" s="1">
        <f>Tool!$D$15</f>
        <v>2.0910120968580461</v>
      </c>
    </row>
    <row r="921" spans="1:5" x14ac:dyDescent="0.3">
      <c r="A921">
        <v>919</v>
      </c>
      <c r="B921" s="1">
        <f>Tool!$D$12</f>
        <v>4.4721358990952975</v>
      </c>
      <c r="C921" s="1">
        <f>Tool!$D$13</f>
        <v>4.189543170689161</v>
      </c>
      <c r="D921" s="1">
        <f>Tool!$D$14</f>
        <v>3.3765768471106861</v>
      </c>
      <c r="E921" s="1">
        <f>Tool!$D$15</f>
        <v>2.0910120968580461</v>
      </c>
    </row>
    <row r="922" spans="1:5" x14ac:dyDescent="0.3">
      <c r="A922">
        <v>920</v>
      </c>
      <c r="B922" s="1">
        <f>Tool!$D$12</f>
        <v>4.4721358990952975</v>
      </c>
      <c r="C922" s="1">
        <f>Tool!$D$13</f>
        <v>4.189543170689161</v>
      </c>
      <c r="D922" s="1">
        <f>Tool!$D$14</f>
        <v>3.3765768471106861</v>
      </c>
      <c r="E922" s="1">
        <f>Tool!$D$15</f>
        <v>2.0910120968580461</v>
      </c>
    </row>
    <row r="923" spans="1:5" x14ac:dyDescent="0.3">
      <c r="A923">
        <v>921</v>
      </c>
      <c r="B923" s="1">
        <f>Tool!$D$12</f>
        <v>4.4721358990952975</v>
      </c>
      <c r="C923" s="1">
        <f>Tool!$D$13</f>
        <v>4.189543170689161</v>
      </c>
      <c r="D923" s="1">
        <f>Tool!$D$14</f>
        <v>3.3765768471106861</v>
      </c>
      <c r="E923" s="1">
        <f>Tool!$D$15</f>
        <v>2.0910120968580461</v>
      </c>
    </row>
    <row r="924" spans="1:5" x14ac:dyDescent="0.3">
      <c r="A924">
        <v>922</v>
      </c>
      <c r="B924" s="1">
        <f>Tool!$D$12</f>
        <v>4.4721358990952975</v>
      </c>
      <c r="C924" s="1">
        <f>Tool!$D$13</f>
        <v>4.189543170689161</v>
      </c>
      <c r="D924" s="1">
        <f>Tool!$D$14</f>
        <v>3.3765768471106861</v>
      </c>
      <c r="E924" s="1">
        <f>Tool!$D$15</f>
        <v>2.0910120968580461</v>
      </c>
    </row>
    <row r="925" spans="1:5" x14ac:dyDescent="0.3">
      <c r="A925">
        <v>923</v>
      </c>
      <c r="B925" s="1">
        <f>Tool!$D$12</f>
        <v>4.4721358990952975</v>
      </c>
      <c r="C925" s="1">
        <f>Tool!$D$13</f>
        <v>4.189543170689161</v>
      </c>
      <c r="D925" s="1">
        <f>Tool!$D$14</f>
        <v>3.3765768471106861</v>
      </c>
      <c r="E925" s="1">
        <f>Tool!$D$15</f>
        <v>2.0910120968580461</v>
      </c>
    </row>
    <row r="926" spans="1:5" x14ac:dyDescent="0.3">
      <c r="A926">
        <v>924</v>
      </c>
      <c r="B926" s="1">
        <f>Tool!$D$12</f>
        <v>4.4721358990952975</v>
      </c>
      <c r="C926" s="1">
        <f>Tool!$D$13</f>
        <v>4.189543170689161</v>
      </c>
      <c r="D926" s="1">
        <f>Tool!$D$14</f>
        <v>3.3765768471106861</v>
      </c>
      <c r="E926" s="1">
        <f>Tool!$D$15</f>
        <v>2.0910120968580461</v>
      </c>
    </row>
    <row r="927" spans="1:5" x14ac:dyDescent="0.3">
      <c r="A927">
        <v>925</v>
      </c>
      <c r="B927" s="1">
        <f>Tool!$D$12</f>
        <v>4.4721358990952975</v>
      </c>
      <c r="C927" s="1">
        <f>Tool!$D$13</f>
        <v>4.189543170689161</v>
      </c>
      <c r="D927" s="1">
        <f>Tool!$D$14</f>
        <v>3.3765768471106861</v>
      </c>
      <c r="E927" s="1">
        <f>Tool!$D$15</f>
        <v>2.0910120968580461</v>
      </c>
    </row>
    <row r="928" spans="1:5" x14ac:dyDescent="0.3">
      <c r="A928">
        <v>926</v>
      </c>
      <c r="B928" s="1">
        <f>Tool!$D$12</f>
        <v>4.4721358990952975</v>
      </c>
      <c r="C928" s="1">
        <f>Tool!$D$13</f>
        <v>4.189543170689161</v>
      </c>
      <c r="D928" s="1">
        <f>Tool!$D$14</f>
        <v>3.3765768471106861</v>
      </c>
      <c r="E928" s="1">
        <f>Tool!$D$15</f>
        <v>2.0910120968580461</v>
      </c>
    </row>
    <row r="929" spans="1:5" x14ac:dyDescent="0.3">
      <c r="A929">
        <v>927</v>
      </c>
      <c r="B929" s="1">
        <f>Tool!$D$12</f>
        <v>4.4721358990952975</v>
      </c>
      <c r="C929" s="1">
        <f>Tool!$D$13</f>
        <v>4.189543170689161</v>
      </c>
      <c r="D929" s="1">
        <f>Tool!$D$14</f>
        <v>3.3765768471106861</v>
      </c>
      <c r="E929" s="1">
        <f>Tool!$D$15</f>
        <v>2.0910120968580461</v>
      </c>
    </row>
    <row r="930" spans="1:5" x14ac:dyDescent="0.3">
      <c r="A930">
        <v>928</v>
      </c>
      <c r="B930" s="1">
        <f>Tool!$D$12</f>
        <v>4.4721358990952975</v>
      </c>
      <c r="C930" s="1">
        <f>Tool!$D$13</f>
        <v>4.189543170689161</v>
      </c>
      <c r="D930" s="1">
        <f>Tool!$D$14</f>
        <v>3.3765768471106861</v>
      </c>
      <c r="E930" s="1">
        <f>Tool!$D$15</f>
        <v>2.0910120968580461</v>
      </c>
    </row>
    <row r="931" spans="1:5" x14ac:dyDescent="0.3">
      <c r="A931">
        <v>929</v>
      </c>
      <c r="B931" s="1">
        <f>Tool!$D$12</f>
        <v>4.4721358990952975</v>
      </c>
      <c r="C931" s="1">
        <f>Tool!$D$13</f>
        <v>4.189543170689161</v>
      </c>
      <c r="D931" s="1">
        <f>Tool!$D$14</f>
        <v>3.3765768471106861</v>
      </c>
      <c r="E931" s="1">
        <f>Tool!$D$15</f>
        <v>2.0910120968580461</v>
      </c>
    </row>
    <row r="932" spans="1:5" x14ac:dyDescent="0.3">
      <c r="A932">
        <v>930</v>
      </c>
      <c r="B932" s="1">
        <f>Tool!$D$12</f>
        <v>4.4721358990952975</v>
      </c>
      <c r="C932" s="1">
        <f>Tool!$D$13</f>
        <v>4.189543170689161</v>
      </c>
      <c r="D932" s="1">
        <f>Tool!$D$14</f>
        <v>3.3765768471106861</v>
      </c>
      <c r="E932" s="1">
        <f>Tool!$D$15</f>
        <v>2.0910120968580461</v>
      </c>
    </row>
    <row r="933" spans="1:5" x14ac:dyDescent="0.3">
      <c r="A933">
        <v>931</v>
      </c>
      <c r="B933" s="1">
        <f>Tool!$D$12</f>
        <v>4.4721358990952975</v>
      </c>
      <c r="C933" s="1">
        <f>Tool!$D$13</f>
        <v>4.189543170689161</v>
      </c>
      <c r="D933" s="1">
        <f>Tool!$D$14</f>
        <v>3.3765768471106861</v>
      </c>
      <c r="E933" s="1">
        <f>Tool!$D$15</f>
        <v>2.0910120968580461</v>
      </c>
    </row>
    <row r="934" spans="1:5" x14ac:dyDescent="0.3">
      <c r="A934">
        <v>932</v>
      </c>
      <c r="B934" s="1">
        <f>Tool!$D$12</f>
        <v>4.4721358990952975</v>
      </c>
      <c r="C934" s="1">
        <f>Tool!$D$13</f>
        <v>4.189543170689161</v>
      </c>
      <c r="D934" s="1">
        <f>Tool!$D$14</f>
        <v>3.3765768471106861</v>
      </c>
      <c r="E934" s="1">
        <f>Tool!$D$15</f>
        <v>2.0910120968580461</v>
      </c>
    </row>
    <row r="935" spans="1:5" x14ac:dyDescent="0.3">
      <c r="A935">
        <v>933</v>
      </c>
      <c r="B935" s="1">
        <f>Tool!$D$12</f>
        <v>4.4721358990952975</v>
      </c>
      <c r="C935" s="1">
        <f>Tool!$D$13</f>
        <v>4.189543170689161</v>
      </c>
      <c r="D935" s="1">
        <f>Tool!$D$14</f>
        <v>3.3765768471106861</v>
      </c>
      <c r="E935" s="1">
        <f>Tool!$D$15</f>
        <v>2.0910120968580461</v>
      </c>
    </row>
    <row r="936" spans="1:5" x14ac:dyDescent="0.3">
      <c r="A936">
        <v>934</v>
      </c>
      <c r="B936" s="1">
        <f>Tool!$D$12</f>
        <v>4.4721358990952975</v>
      </c>
      <c r="C936" s="1">
        <f>Tool!$D$13</f>
        <v>4.189543170689161</v>
      </c>
      <c r="D936" s="1">
        <f>Tool!$D$14</f>
        <v>3.3765768471106861</v>
      </c>
      <c r="E936" s="1">
        <f>Tool!$D$15</f>
        <v>2.0910120968580461</v>
      </c>
    </row>
    <row r="937" spans="1:5" x14ac:dyDescent="0.3">
      <c r="A937">
        <v>935</v>
      </c>
      <c r="B937" s="1">
        <f>Tool!$D$12</f>
        <v>4.4721358990952975</v>
      </c>
      <c r="C937" s="1">
        <f>Tool!$D$13</f>
        <v>4.189543170689161</v>
      </c>
      <c r="D937" s="1">
        <f>Tool!$D$14</f>
        <v>3.3765768471106861</v>
      </c>
      <c r="E937" s="1">
        <f>Tool!$D$15</f>
        <v>2.0910120968580461</v>
      </c>
    </row>
    <row r="938" spans="1:5" x14ac:dyDescent="0.3">
      <c r="A938">
        <v>936</v>
      </c>
      <c r="B938" s="1">
        <f>Tool!$D$12</f>
        <v>4.4721358990952975</v>
      </c>
      <c r="C938" s="1">
        <f>Tool!$D$13</f>
        <v>4.189543170689161</v>
      </c>
      <c r="D938" s="1">
        <f>Tool!$D$14</f>
        <v>3.3765768471106861</v>
      </c>
      <c r="E938" s="1">
        <f>Tool!$D$15</f>
        <v>2.0910120968580461</v>
      </c>
    </row>
    <row r="939" spans="1:5" x14ac:dyDescent="0.3">
      <c r="A939">
        <v>937</v>
      </c>
      <c r="B939" s="1">
        <f>Tool!$D$12</f>
        <v>4.4721358990952975</v>
      </c>
      <c r="C939" s="1">
        <f>Tool!$D$13</f>
        <v>4.189543170689161</v>
      </c>
      <c r="D939" s="1">
        <f>Tool!$D$14</f>
        <v>3.3765768471106861</v>
      </c>
      <c r="E939" s="1">
        <f>Tool!$D$15</f>
        <v>2.0910120968580461</v>
      </c>
    </row>
    <row r="940" spans="1:5" x14ac:dyDescent="0.3">
      <c r="A940">
        <v>938</v>
      </c>
      <c r="B940" s="1">
        <f>Tool!$D$12</f>
        <v>4.4721358990952975</v>
      </c>
      <c r="C940" s="1">
        <f>Tool!$D$13</f>
        <v>4.189543170689161</v>
      </c>
      <c r="D940" s="1">
        <f>Tool!$D$14</f>
        <v>3.3765768471106861</v>
      </c>
      <c r="E940" s="1">
        <f>Tool!$D$15</f>
        <v>2.0910120968580461</v>
      </c>
    </row>
    <row r="941" spans="1:5" x14ac:dyDescent="0.3">
      <c r="A941">
        <v>939</v>
      </c>
      <c r="B941" s="1">
        <f>Tool!$D$12</f>
        <v>4.4721358990952975</v>
      </c>
      <c r="C941" s="1">
        <f>Tool!$D$13</f>
        <v>4.189543170689161</v>
      </c>
      <c r="D941" s="1">
        <f>Tool!$D$14</f>
        <v>3.3765768471106861</v>
      </c>
      <c r="E941" s="1">
        <f>Tool!$D$15</f>
        <v>2.0910120968580461</v>
      </c>
    </row>
    <row r="942" spans="1:5" x14ac:dyDescent="0.3">
      <c r="A942">
        <v>940</v>
      </c>
      <c r="B942" s="1">
        <f>Tool!$D$12</f>
        <v>4.4721358990952975</v>
      </c>
      <c r="C942" s="1">
        <f>Tool!$D$13</f>
        <v>4.189543170689161</v>
      </c>
      <c r="D942" s="1">
        <f>Tool!$D$14</f>
        <v>3.3765768471106861</v>
      </c>
      <c r="E942" s="1">
        <f>Tool!$D$15</f>
        <v>2.0910120968580461</v>
      </c>
    </row>
    <row r="943" spans="1:5" x14ac:dyDescent="0.3">
      <c r="A943">
        <v>941</v>
      </c>
      <c r="B943" s="1">
        <f>Tool!$D$12</f>
        <v>4.4721358990952975</v>
      </c>
      <c r="C943" s="1">
        <f>Tool!$D$13</f>
        <v>4.189543170689161</v>
      </c>
      <c r="D943" s="1">
        <f>Tool!$D$14</f>
        <v>3.3765768471106861</v>
      </c>
      <c r="E943" s="1">
        <f>Tool!$D$15</f>
        <v>2.0910120968580461</v>
      </c>
    </row>
    <row r="944" spans="1:5" x14ac:dyDescent="0.3">
      <c r="A944">
        <v>942</v>
      </c>
      <c r="B944" s="1">
        <f>Tool!$D$12</f>
        <v>4.4721358990952975</v>
      </c>
      <c r="C944" s="1">
        <f>Tool!$D$13</f>
        <v>4.189543170689161</v>
      </c>
      <c r="D944" s="1">
        <f>Tool!$D$14</f>
        <v>3.3765768471106861</v>
      </c>
      <c r="E944" s="1">
        <f>Tool!$D$15</f>
        <v>2.0910120968580461</v>
      </c>
    </row>
    <row r="945" spans="1:5" x14ac:dyDescent="0.3">
      <c r="A945">
        <v>943</v>
      </c>
      <c r="B945" s="1">
        <f>Tool!$D$12</f>
        <v>4.4721358990952975</v>
      </c>
      <c r="C945" s="1">
        <f>Tool!$D$13</f>
        <v>4.189543170689161</v>
      </c>
      <c r="D945" s="1">
        <f>Tool!$D$14</f>
        <v>3.3765768471106861</v>
      </c>
      <c r="E945" s="1">
        <f>Tool!$D$15</f>
        <v>2.0910120968580461</v>
      </c>
    </row>
    <row r="946" spans="1:5" x14ac:dyDescent="0.3">
      <c r="A946">
        <v>944</v>
      </c>
      <c r="B946" s="1">
        <f>Tool!$D$12</f>
        <v>4.4721358990952975</v>
      </c>
      <c r="C946" s="1">
        <f>Tool!$D$13</f>
        <v>4.189543170689161</v>
      </c>
      <c r="D946" s="1">
        <f>Tool!$D$14</f>
        <v>3.3765768471106861</v>
      </c>
      <c r="E946" s="1">
        <f>Tool!$D$15</f>
        <v>2.0910120968580461</v>
      </c>
    </row>
    <row r="947" spans="1:5" x14ac:dyDescent="0.3">
      <c r="A947">
        <v>945</v>
      </c>
      <c r="B947" s="1">
        <f>Tool!$D$12</f>
        <v>4.4721358990952975</v>
      </c>
      <c r="C947" s="1">
        <f>Tool!$D$13</f>
        <v>4.189543170689161</v>
      </c>
      <c r="D947" s="1">
        <f>Tool!$D$14</f>
        <v>3.3765768471106861</v>
      </c>
      <c r="E947" s="1">
        <f>Tool!$D$15</f>
        <v>2.0910120968580461</v>
      </c>
    </row>
    <row r="948" spans="1:5" x14ac:dyDescent="0.3">
      <c r="A948">
        <v>946</v>
      </c>
      <c r="B948" s="1">
        <f>Tool!$D$12</f>
        <v>4.4721358990952975</v>
      </c>
      <c r="C948" s="1">
        <f>Tool!$D$13</f>
        <v>4.189543170689161</v>
      </c>
      <c r="D948" s="1">
        <f>Tool!$D$14</f>
        <v>3.3765768471106861</v>
      </c>
      <c r="E948" s="1">
        <f>Tool!$D$15</f>
        <v>2.0910120968580461</v>
      </c>
    </row>
    <row r="949" spans="1:5" x14ac:dyDescent="0.3">
      <c r="A949">
        <v>947</v>
      </c>
      <c r="B949" s="1">
        <f>Tool!$D$12</f>
        <v>4.4721358990952975</v>
      </c>
      <c r="C949" s="1">
        <f>Tool!$D$13</f>
        <v>4.189543170689161</v>
      </c>
      <c r="D949" s="1">
        <f>Tool!$D$14</f>
        <v>3.3765768471106861</v>
      </c>
      <c r="E949" s="1">
        <f>Tool!$D$15</f>
        <v>2.0910120968580461</v>
      </c>
    </row>
    <row r="950" spans="1:5" x14ac:dyDescent="0.3">
      <c r="A950">
        <v>948</v>
      </c>
      <c r="B950" s="1">
        <f>Tool!$D$12</f>
        <v>4.4721358990952975</v>
      </c>
      <c r="C950" s="1">
        <f>Tool!$D$13</f>
        <v>4.189543170689161</v>
      </c>
      <c r="D950" s="1">
        <f>Tool!$D$14</f>
        <v>3.3765768471106861</v>
      </c>
      <c r="E950" s="1">
        <f>Tool!$D$15</f>
        <v>2.0910120968580461</v>
      </c>
    </row>
    <row r="951" spans="1:5" x14ac:dyDescent="0.3">
      <c r="A951">
        <v>949</v>
      </c>
      <c r="B951" s="1">
        <f>Tool!$D$12</f>
        <v>4.4721358990952975</v>
      </c>
      <c r="C951" s="1">
        <f>Tool!$D$13</f>
        <v>4.189543170689161</v>
      </c>
      <c r="D951" s="1">
        <f>Tool!$D$14</f>
        <v>3.3765768471106861</v>
      </c>
      <c r="E951" s="1">
        <f>Tool!$D$15</f>
        <v>2.0910120968580461</v>
      </c>
    </row>
    <row r="952" spans="1:5" x14ac:dyDescent="0.3">
      <c r="A952">
        <v>950</v>
      </c>
      <c r="B952" s="1">
        <f>Tool!$D$12</f>
        <v>4.4721358990952975</v>
      </c>
      <c r="C952" s="1">
        <f>Tool!$D$13</f>
        <v>4.189543170689161</v>
      </c>
      <c r="D952" s="1">
        <f>Tool!$D$14</f>
        <v>3.3765768471106861</v>
      </c>
      <c r="E952" s="1">
        <f>Tool!$D$15</f>
        <v>2.0910120968580461</v>
      </c>
    </row>
    <row r="953" spans="1:5" x14ac:dyDescent="0.3">
      <c r="A953">
        <v>951</v>
      </c>
      <c r="B953" s="1">
        <f>Tool!$D$12</f>
        <v>4.4721358990952975</v>
      </c>
      <c r="C953" s="1">
        <f>Tool!$D$13</f>
        <v>4.189543170689161</v>
      </c>
      <c r="D953" s="1">
        <f>Tool!$D$14</f>
        <v>3.3765768471106861</v>
      </c>
      <c r="E953" s="1">
        <f>Tool!$D$15</f>
        <v>2.0910120968580461</v>
      </c>
    </row>
    <row r="954" spans="1:5" x14ac:dyDescent="0.3">
      <c r="A954">
        <v>952</v>
      </c>
      <c r="B954" s="1">
        <f>Tool!$D$12</f>
        <v>4.4721358990952975</v>
      </c>
      <c r="C954" s="1">
        <f>Tool!$D$13</f>
        <v>4.189543170689161</v>
      </c>
      <c r="D954" s="1">
        <f>Tool!$D$14</f>
        <v>3.3765768471106861</v>
      </c>
      <c r="E954" s="1">
        <f>Tool!$D$15</f>
        <v>2.0910120968580461</v>
      </c>
    </row>
    <row r="955" spans="1:5" x14ac:dyDescent="0.3">
      <c r="A955">
        <v>953</v>
      </c>
      <c r="B955" s="1">
        <f>Tool!$D$12</f>
        <v>4.4721358990952975</v>
      </c>
      <c r="C955" s="1">
        <f>Tool!$D$13</f>
        <v>4.189543170689161</v>
      </c>
      <c r="D955" s="1">
        <f>Tool!$D$14</f>
        <v>3.3765768471106861</v>
      </c>
      <c r="E955" s="1">
        <f>Tool!$D$15</f>
        <v>2.0910120968580461</v>
      </c>
    </row>
    <row r="956" spans="1:5" x14ac:dyDescent="0.3">
      <c r="A956">
        <v>954</v>
      </c>
      <c r="B956" s="1">
        <f>Tool!$D$12</f>
        <v>4.4721358990952975</v>
      </c>
      <c r="C956" s="1">
        <f>Tool!$D$13</f>
        <v>4.189543170689161</v>
      </c>
      <c r="D956" s="1">
        <f>Tool!$D$14</f>
        <v>3.3765768471106861</v>
      </c>
      <c r="E956" s="1">
        <f>Tool!$D$15</f>
        <v>2.0910120968580461</v>
      </c>
    </row>
    <row r="957" spans="1:5" x14ac:dyDescent="0.3">
      <c r="A957">
        <v>955</v>
      </c>
      <c r="B957" s="1">
        <f>Tool!$D$12</f>
        <v>4.4721358990952975</v>
      </c>
      <c r="C957" s="1">
        <f>Tool!$D$13</f>
        <v>4.189543170689161</v>
      </c>
      <c r="D957" s="1">
        <f>Tool!$D$14</f>
        <v>3.3765768471106861</v>
      </c>
      <c r="E957" s="1">
        <f>Tool!$D$15</f>
        <v>2.0910120968580461</v>
      </c>
    </row>
    <row r="958" spans="1:5" x14ac:dyDescent="0.3">
      <c r="A958">
        <v>956</v>
      </c>
      <c r="B958" s="1">
        <f>Tool!$D$12</f>
        <v>4.4721358990952975</v>
      </c>
      <c r="C958" s="1">
        <f>Tool!$D$13</f>
        <v>4.189543170689161</v>
      </c>
      <c r="D958" s="1">
        <f>Tool!$D$14</f>
        <v>3.3765768471106861</v>
      </c>
      <c r="E958" s="1">
        <f>Tool!$D$15</f>
        <v>2.0910120968580461</v>
      </c>
    </row>
    <row r="959" spans="1:5" x14ac:dyDescent="0.3">
      <c r="A959">
        <v>957</v>
      </c>
      <c r="B959" s="1">
        <f>Tool!$D$12</f>
        <v>4.4721358990952975</v>
      </c>
      <c r="C959" s="1">
        <f>Tool!$D$13</f>
        <v>4.189543170689161</v>
      </c>
      <c r="D959" s="1">
        <f>Tool!$D$14</f>
        <v>3.3765768471106861</v>
      </c>
      <c r="E959" s="1">
        <f>Tool!$D$15</f>
        <v>2.0910120968580461</v>
      </c>
    </row>
    <row r="960" spans="1:5" x14ac:dyDescent="0.3">
      <c r="A960">
        <v>958</v>
      </c>
      <c r="B960" s="1">
        <f>Tool!$D$12</f>
        <v>4.4721358990952975</v>
      </c>
      <c r="C960" s="1">
        <f>Tool!$D$13</f>
        <v>4.189543170689161</v>
      </c>
      <c r="D960" s="1">
        <f>Tool!$D$14</f>
        <v>3.3765768471106861</v>
      </c>
      <c r="E960" s="1">
        <f>Tool!$D$15</f>
        <v>2.0910120968580461</v>
      </c>
    </row>
    <row r="961" spans="1:5" x14ac:dyDescent="0.3">
      <c r="A961">
        <v>959</v>
      </c>
      <c r="B961" s="1">
        <f>Tool!$D$12</f>
        <v>4.4721358990952975</v>
      </c>
      <c r="C961" s="1">
        <f>Tool!$D$13</f>
        <v>4.189543170689161</v>
      </c>
      <c r="D961" s="1">
        <f>Tool!$D$14</f>
        <v>3.3765768471106861</v>
      </c>
      <c r="E961" s="1">
        <f>Tool!$D$15</f>
        <v>2.0910120968580461</v>
      </c>
    </row>
    <row r="962" spans="1:5" x14ac:dyDescent="0.3">
      <c r="A962">
        <v>960</v>
      </c>
      <c r="B962" s="1">
        <f>Tool!$D$12</f>
        <v>4.4721358990952975</v>
      </c>
      <c r="C962" s="1">
        <f>Tool!$D$13</f>
        <v>4.189543170689161</v>
      </c>
      <c r="D962" s="1">
        <f>Tool!$D$14</f>
        <v>3.3765768471106861</v>
      </c>
      <c r="E962" s="1">
        <f>Tool!$D$15</f>
        <v>2.0910120968580461</v>
      </c>
    </row>
    <row r="963" spans="1:5" x14ac:dyDescent="0.3">
      <c r="A963">
        <v>961</v>
      </c>
      <c r="B963" s="1">
        <f>Tool!$D$12</f>
        <v>4.4721358990952975</v>
      </c>
      <c r="C963" s="1">
        <f>Tool!$D$13</f>
        <v>4.189543170689161</v>
      </c>
      <c r="D963" s="1">
        <f>Tool!$D$14</f>
        <v>3.3765768471106861</v>
      </c>
      <c r="E963" s="1">
        <f>Tool!$D$15</f>
        <v>2.0910120968580461</v>
      </c>
    </row>
    <row r="964" spans="1:5" x14ac:dyDescent="0.3">
      <c r="A964">
        <v>962</v>
      </c>
      <c r="B964" s="1">
        <f>Tool!$D$12</f>
        <v>4.4721358990952975</v>
      </c>
      <c r="C964" s="1">
        <f>Tool!$D$13</f>
        <v>4.189543170689161</v>
      </c>
      <c r="D964" s="1">
        <f>Tool!$D$14</f>
        <v>3.3765768471106861</v>
      </c>
      <c r="E964" s="1">
        <f>Tool!$D$15</f>
        <v>2.0910120968580461</v>
      </c>
    </row>
    <row r="965" spans="1:5" x14ac:dyDescent="0.3">
      <c r="A965">
        <v>963</v>
      </c>
      <c r="B965" s="1">
        <f>Tool!$D$12</f>
        <v>4.4721358990952975</v>
      </c>
      <c r="C965" s="1">
        <f>Tool!$D$13</f>
        <v>4.189543170689161</v>
      </c>
      <c r="D965" s="1">
        <f>Tool!$D$14</f>
        <v>3.3765768471106861</v>
      </c>
      <c r="E965" s="1">
        <f>Tool!$D$15</f>
        <v>2.0910120968580461</v>
      </c>
    </row>
    <row r="966" spans="1:5" x14ac:dyDescent="0.3">
      <c r="A966">
        <v>964</v>
      </c>
      <c r="B966" s="1">
        <f>Tool!$D$12</f>
        <v>4.4721358990952975</v>
      </c>
      <c r="C966" s="1">
        <f>Tool!$D$13</f>
        <v>4.189543170689161</v>
      </c>
      <c r="D966" s="1">
        <f>Tool!$D$14</f>
        <v>3.3765768471106861</v>
      </c>
      <c r="E966" s="1">
        <f>Tool!$D$15</f>
        <v>2.0910120968580461</v>
      </c>
    </row>
    <row r="967" spans="1:5" x14ac:dyDescent="0.3">
      <c r="A967">
        <v>965</v>
      </c>
      <c r="B967" s="1">
        <f>Tool!$D$12</f>
        <v>4.4721358990952975</v>
      </c>
      <c r="C967" s="1">
        <f>Tool!$D$13</f>
        <v>4.189543170689161</v>
      </c>
      <c r="D967" s="1">
        <f>Tool!$D$14</f>
        <v>3.3765768471106861</v>
      </c>
      <c r="E967" s="1">
        <f>Tool!$D$15</f>
        <v>2.0910120968580461</v>
      </c>
    </row>
    <row r="968" spans="1:5" x14ac:dyDescent="0.3">
      <c r="A968">
        <v>966</v>
      </c>
      <c r="B968" s="1">
        <f>Tool!$D$12</f>
        <v>4.4721358990952975</v>
      </c>
      <c r="C968" s="1">
        <f>Tool!$D$13</f>
        <v>4.189543170689161</v>
      </c>
      <c r="D968" s="1">
        <f>Tool!$D$14</f>
        <v>3.3765768471106861</v>
      </c>
      <c r="E968" s="1">
        <f>Tool!$D$15</f>
        <v>2.0910120968580461</v>
      </c>
    </row>
    <row r="969" spans="1:5" x14ac:dyDescent="0.3">
      <c r="A969">
        <v>967</v>
      </c>
      <c r="B969" s="1">
        <f>Tool!$D$12</f>
        <v>4.4721358990952975</v>
      </c>
      <c r="C969" s="1">
        <f>Tool!$D$13</f>
        <v>4.189543170689161</v>
      </c>
      <c r="D969" s="1">
        <f>Tool!$D$14</f>
        <v>3.3765768471106861</v>
      </c>
      <c r="E969" s="1">
        <f>Tool!$D$15</f>
        <v>2.0910120968580461</v>
      </c>
    </row>
    <row r="970" spans="1:5" x14ac:dyDescent="0.3">
      <c r="A970">
        <v>968</v>
      </c>
      <c r="B970" s="1">
        <f>Tool!$D$12</f>
        <v>4.4721358990952975</v>
      </c>
      <c r="C970" s="1">
        <f>Tool!$D$13</f>
        <v>4.189543170689161</v>
      </c>
      <c r="D970" s="1">
        <f>Tool!$D$14</f>
        <v>3.3765768471106861</v>
      </c>
      <c r="E970" s="1">
        <f>Tool!$D$15</f>
        <v>2.0910120968580461</v>
      </c>
    </row>
    <row r="971" spans="1:5" x14ac:dyDescent="0.3">
      <c r="A971">
        <v>969</v>
      </c>
      <c r="B971" s="1">
        <f>Tool!$D$12</f>
        <v>4.4721358990952975</v>
      </c>
      <c r="C971" s="1">
        <f>Tool!$D$13</f>
        <v>4.189543170689161</v>
      </c>
      <c r="D971" s="1">
        <f>Tool!$D$14</f>
        <v>3.3765768471106861</v>
      </c>
      <c r="E971" s="1">
        <f>Tool!$D$15</f>
        <v>2.0910120968580461</v>
      </c>
    </row>
    <row r="972" spans="1:5" x14ac:dyDescent="0.3">
      <c r="A972">
        <v>970</v>
      </c>
      <c r="B972" s="1">
        <f>Tool!$D$12</f>
        <v>4.4721358990952975</v>
      </c>
      <c r="C972" s="1">
        <f>Tool!$D$13</f>
        <v>4.189543170689161</v>
      </c>
      <c r="D972" s="1">
        <f>Tool!$D$14</f>
        <v>3.3765768471106861</v>
      </c>
      <c r="E972" s="1">
        <f>Tool!$D$15</f>
        <v>2.0910120968580461</v>
      </c>
    </row>
    <row r="973" spans="1:5" x14ac:dyDescent="0.3">
      <c r="A973">
        <v>971</v>
      </c>
      <c r="B973" s="1">
        <f>Tool!$D$12</f>
        <v>4.4721358990952975</v>
      </c>
      <c r="C973" s="1">
        <f>Tool!$D$13</f>
        <v>4.189543170689161</v>
      </c>
      <c r="D973" s="1">
        <f>Tool!$D$14</f>
        <v>3.3765768471106861</v>
      </c>
      <c r="E973" s="1">
        <f>Tool!$D$15</f>
        <v>2.0910120968580461</v>
      </c>
    </row>
    <row r="974" spans="1:5" x14ac:dyDescent="0.3">
      <c r="A974">
        <v>972</v>
      </c>
      <c r="B974" s="1">
        <f>Tool!$D$12</f>
        <v>4.4721358990952975</v>
      </c>
      <c r="C974" s="1">
        <f>Tool!$D$13</f>
        <v>4.189543170689161</v>
      </c>
      <c r="D974" s="1">
        <f>Tool!$D$14</f>
        <v>3.3765768471106861</v>
      </c>
      <c r="E974" s="1">
        <f>Tool!$D$15</f>
        <v>2.0910120968580461</v>
      </c>
    </row>
    <row r="975" spans="1:5" x14ac:dyDescent="0.3">
      <c r="A975">
        <v>973</v>
      </c>
      <c r="B975" s="1">
        <f>Tool!$D$12</f>
        <v>4.4721358990952975</v>
      </c>
      <c r="C975" s="1">
        <f>Tool!$D$13</f>
        <v>4.189543170689161</v>
      </c>
      <c r="D975" s="1">
        <f>Tool!$D$14</f>
        <v>3.3765768471106861</v>
      </c>
      <c r="E975" s="1">
        <f>Tool!$D$15</f>
        <v>2.0910120968580461</v>
      </c>
    </row>
    <row r="976" spans="1:5" x14ac:dyDescent="0.3">
      <c r="A976">
        <v>974</v>
      </c>
      <c r="B976" s="1">
        <f>Tool!$D$12</f>
        <v>4.4721358990952975</v>
      </c>
      <c r="C976" s="1">
        <f>Tool!$D$13</f>
        <v>4.189543170689161</v>
      </c>
      <c r="D976" s="1">
        <f>Tool!$D$14</f>
        <v>3.3765768471106861</v>
      </c>
      <c r="E976" s="1">
        <f>Tool!$D$15</f>
        <v>2.0910120968580461</v>
      </c>
    </row>
    <row r="977" spans="1:5" x14ac:dyDescent="0.3">
      <c r="A977">
        <v>975</v>
      </c>
      <c r="B977" s="1">
        <f>Tool!$D$12</f>
        <v>4.4721358990952975</v>
      </c>
      <c r="C977" s="1">
        <f>Tool!$D$13</f>
        <v>4.189543170689161</v>
      </c>
      <c r="D977" s="1">
        <f>Tool!$D$14</f>
        <v>3.3765768471106861</v>
      </c>
      <c r="E977" s="1">
        <f>Tool!$D$15</f>
        <v>2.0910120968580461</v>
      </c>
    </row>
    <row r="978" spans="1:5" x14ac:dyDescent="0.3">
      <c r="A978">
        <v>976</v>
      </c>
      <c r="B978" s="1">
        <f>Tool!$D$12</f>
        <v>4.4721358990952975</v>
      </c>
      <c r="C978" s="1">
        <f>Tool!$D$13</f>
        <v>4.189543170689161</v>
      </c>
      <c r="D978" s="1">
        <f>Tool!$D$14</f>
        <v>3.3765768471106861</v>
      </c>
      <c r="E978" s="1">
        <f>Tool!$D$15</f>
        <v>2.0910120968580461</v>
      </c>
    </row>
    <row r="979" spans="1:5" x14ac:dyDescent="0.3">
      <c r="A979">
        <v>977</v>
      </c>
      <c r="B979" s="1">
        <f>Tool!$D$12</f>
        <v>4.4721358990952975</v>
      </c>
      <c r="C979" s="1">
        <f>Tool!$D$13</f>
        <v>4.189543170689161</v>
      </c>
      <c r="D979" s="1">
        <f>Tool!$D$14</f>
        <v>3.3765768471106861</v>
      </c>
      <c r="E979" s="1">
        <f>Tool!$D$15</f>
        <v>2.0910120968580461</v>
      </c>
    </row>
    <row r="980" spans="1:5" x14ac:dyDescent="0.3">
      <c r="A980">
        <v>978</v>
      </c>
      <c r="B980" s="1">
        <f>Tool!$D$12</f>
        <v>4.4721358990952975</v>
      </c>
      <c r="C980" s="1">
        <f>Tool!$D$13</f>
        <v>4.189543170689161</v>
      </c>
      <c r="D980" s="1">
        <f>Tool!$D$14</f>
        <v>3.3765768471106861</v>
      </c>
      <c r="E980" s="1">
        <f>Tool!$D$15</f>
        <v>2.0910120968580461</v>
      </c>
    </row>
    <row r="981" spans="1:5" x14ac:dyDescent="0.3">
      <c r="A981">
        <v>979</v>
      </c>
      <c r="B981" s="1">
        <f>Tool!$D$12</f>
        <v>4.4721358990952975</v>
      </c>
      <c r="C981" s="1">
        <f>Tool!$D$13</f>
        <v>4.189543170689161</v>
      </c>
      <c r="D981" s="1">
        <f>Tool!$D$14</f>
        <v>3.3765768471106861</v>
      </c>
      <c r="E981" s="1">
        <f>Tool!$D$15</f>
        <v>2.0910120968580461</v>
      </c>
    </row>
    <row r="982" spans="1:5" x14ac:dyDescent="0.3">
      <c r="A982">
        <v>980</v>
      </c>
      <c r="B982" s="1">
        <f>Tool!$D$12</f>
        <v>4.4721358990952975</v>
      </c>
      <c r="C982" s="1">
        <f>Tool!$D$13</f>
        <v>4.189543170689161</v>
      </c>
      <c r="D982" s="1">
        <f>Tool!$D$14</f>
        <v>3.3765768471106861</v>
      </c>
      <c r="E982" s="1">
        <f>Tool!$D$15</f>
        <v>2.0910120968580461</v>
      </c>
    </row>
    <row r="983" spans="1:5" x14ac:dyDescent="0.3">
      <c r="A983">
        <v>981</v>
      </c>
      <c r="B983" s="1">
        <f>Tool!$D$12</f>
        <v>4.4721358990952975</v>
      </c>
      <c r="C983" s="1">
        <f>Tool!$D$13</f>
        <v>4.189543170689161</v>
      </c>
      <c r="D983" s="1">
        <f>Tool!$D$14</f>
        <v>3.3765768471106861</v>
      </c>
      <c r="E983" s="1">
        <f>Tool!$D$15</f>
        <v>2.0910120968580461</v>
      </c>
    </row>
    <row r="984" spans="1:5" x14ac:dyDescent="0.3">
      <c r="A984">
        <v>982</v>
      </c>
      <c r="B984" s="1">
        <f>Tool!$D$12</f>
        <v>4.4721358990952975</v>
      </c>
      <c r="C984" s="1">
        <f>Tool!$D$13</f>
        <v>4.189543170689161</v>
      </c>
      <c r="D984" s="1">
        <f>Tool!$D$14</f>
        <v>3.3765768471106861</v>
      </c>
      <c r="E984" s="1">
        <f>Tool!$D$15</f>
        <v>2.0910120968580461</v>
      </c>
    </row>
    <row r="985" spans="1:5" x14ac:dyDescent="0.3">
      <c r="A985">
        <v>983</v>
      </c>
      <c r="B985" s="1">
        <f>Tool!$D$12</f>
        <v>4.4721358990952975</v>
      </c>
      <c r="C985" s="1">
        <f>Tool!$D$13</f>
        <v>4.189543170689161</v>
      </c>
      <c r="D985" s="1">
        <f>Tool!$D$14</f>
        <v>3.3765768471106861</v>
      </c>
      <c r="E985" s="1">
        <f>Tool!$D$15</f>
        <v>2.0910120968580461</v>
      </c>
    </row>
    <row r="986" spans="1:5" x14ac:dyDescent="0.3">
      <c r="A986">
        <v>984</v>
      </c>
      <c r="B986" s="1">
        <f>Tool!$D$12</f>
        <v>4.4721358990952975</v>
      </c>
      <c r="C986" s="1">
        <f>Tool!$D$13</f>
        <v>4.189543170689161</v>
      </c>
      <c r="D986" s="1">
        <f>Tool!$D$14</f>
        <v>3.3765768471106861</v>
      </c>
      <c r="E986" s="1">
        <f>Tool!$D$15</f>
        <v>2.0910120968580461</v>
      </c>
    </row>
    <row r="987" spans="1:5" x14ac:dyDescent="0.3">
      <c r="A987">
        <v>985</v>
      </c>
      <c r="B987" s="1">
        <f>Tool!$D$12</f>
        <v>4.4721358990952975</v>
      </c>
      <c r="C987" s="1">
        <f>Tool!$D$13</f>
        <v>4.189543170689161</v>
      </c>
      <c r="D987" s="1">
        <f>Tool!$D$14</f>
        <v>3.3765768471106861</v>
      </c>
      <c r="E987" s="1">
        <f>Tool!$D$15</f>
        <v>2.0910120968580461</v>
      </c>
    </row>
    <row r="988" spans="1:5" x14ac:dyDescent="0.3">
      <c r="A988">
        <v>986</v>
      </c>
      <c r="B988" s="1">
        <f>Tool!$D$12</f>
        <v>4.4721358990952975</v>
      </c>
      <c r="C988" s="1">
        <f>Tool!$D$13</f>
        <v>4.189543170689161</v>
      </c>
      <c r="D988" s="1">
        <f>Tool!$D$14</f>
        <v>3.3765768471106861</v>
      </c>
      <c r="E988" s="1">
        <f>Tool!$D$15</f>
        <v>2.0910120968580461</v>
      </c>
    </row>
    <row r="989" spans="1:5" x14ac:dyDescent="0.3">
      <c r="A989">
        <v>987</v>
      </c>
      <c r="B989" s="1">
        <f>Tool!$D$12</f>
        <v>4.4721358990952975</v>
      </c>
      <c r="C989" s="1">
        <f>Tool!$D$13</f>
        <v>4.189543170689161</v>
      </c>
      <c r="D989" s="1">
        <f>Tool!$D$14</f>
        <v>3.3765768471106861</v>
      </c>
      <c r="E989" s="1">
        <f>Tool!$D$15</f>
        <v>2.0910120968580461</v>
      </c>
    </row>
    <row r="990" spans="1:5" x14ac:dyDescent="0.3">
      <c r="A990">
        <v>988</v>
      </c>
      <c r="B990" s="1">
        <f>Tool!$D$12</f>
        <v>4.4721358990952975</v>
      </c>
      <c r="C990" s="1">
        <f>Tool!$D$13</f>
        <v>4.189543170689161</v>
      </c>
      <c r="D990" s="1">
        <f>Tool!$D$14</f>
        <v>3.3765768471106861</v>
      </c>
      <c r="E990" s="1">
        <f>Tool!$D$15</f>
        <v>2.0910120968580461</v>
      </c>
    </row>
    <row r="991" spans="1:5" x14ac:dyDescent="0.3">
      <c r="A991">
        <v>989</v>
      </c>
      <c r="B991" s="1">
        <f>Tool!$D$12</f>
        <v>4.4721358990952975</v>
      </c>
      <c r="C991" s="1">
        <f>Tool!$D$13</f>
        <v>4.189543170689161</v>
      </c>
      <c r="D991" s="1">
        <f>Tool!$D$14</f>
        <v>3.3765768471106861</v>
      </c>
      <c r="E991" s="1">
        <f>Tool!$D$15</f>
        <v>2.0910120968580461</v>
      </c>
    </row>
    <row r="992" spans="1:5" x14ac:dyDescent="0.3">
      <c r="A992">
        <v>990</v>
      </c>
      <c r="B992" s="1">
        <f>Tool!$D$12</f>
        <v>4.4721358990952975</v>
      </c>
      <c r="C992" s="1">
        <f>Tool!$D$13</f>
        <v>4.189543170689161</v>
      </c>
      <c r="D992" s="1">
        <f>Tool!$D$14</f>
        <v>3.3765768471106861</v>
      </c>
      <c r="E992" s="1">
        <f>Tool!$D$15</f>
        <v>2.0910120968580461</v>
      </c>
    </row>
    <row r="993" spans="1:5" x14ac:dyDescent="0.3">
      <c r="A993">
        <v>991</v>
      </c>
      <c r="B993" s="1">
        <f>Tool!$D$12</f>
        <v>4.4721358990952975</v>
      </c>
      <c r="C993" s="1">
        <f>Tool!$D$13</f>
        <v>4.189543170689161</v>
      </c>
      <c r="D993" s="1">
        <f>Tool!$D$14</f>
        <v>3.3765768471106861</v>
      </c>
      <c r="E993" s="1">
        <f>Tool!$D$15</f>
        <v>2.0910120968580461</v>
      </c>
    </row>
    <row r="994" spans="1:5" x14ac:dyDescent="0.3">
      <c r="A994">
        <v>992</v>
      </c>
      <c r="B994" s="1">
        <f>Tool!$D$12</f>
        <v>4.4721358990952975</v>
      </c>
      <c r="C994" s="1">
        <f>Tool!$D$13</f>
        <v>4.189543170689161</v>
      </c>
      <c r="D994" s="1">
        <f>Tool!$D$14</f>
        <v>3.3765768471106861</v>
      </c>
      <c r="E994" s="1">
        <f>Tool!$D$15</f>
        <v>2.0910120968580461</v>
      </c>
    </row>
    <row r="995" spans="1:5" x14ac:dyDescent="0.3">
      <c r="A995">
        <v>993</v>
      </c>
      <c r="B995" s="1">
        <f>Tool!$D$12</f>
        <v>4.4721358990952975</v>
      </c>
      <c r="C995" s="1">
        <f>Tool!$D$13</f>
        <v>4.189543170689161</v>
      </c>
      <c r="D995" s="1">
        <f>Tool!$D$14</f>
        <v>3.3765768471106861</v>
      </c>
      <c r="E995" s="1">
        <f>Tool!$D$15</f>
        <v>2.0910120968580461</v>
      </c>
    </row>
    <row r="996" spans="1:5" x14ac:dyDescent="0.3">
      <c r="A996">
        <v>994</v>
      </c>
      <c r="B996" s="1">
        <f>Tool!$D$12</f>
        <v>4.4721358990952975</v>
      </c>
      <c r="C996" s="1">
        <f>Tool!$D$13</f>
        <v>4.189543170689161</v>
      </c>
      <c r="D996" s="1">
        <f>Tool!$D$14</f>
        <v>3.3765768471106861</v>
      </c>
      <c r="E996" s="1">
        <f>Tool!$D$15</f>
        <v>2.0910120968580461</v>
      </c>
    </row>
    <row r="997" spans="1:5" x14ac:dyDescent="0.3">
      <c r="A997">
        <v>995</v>
      </c>
      <c r="B997" s="1">
        <f>Tool!$D$12</f>
        <v>4.4721358990952975</v>
      </c>
      <c r="C997" s="1">
        <f>Tool!$D$13</f>
        <v>4.189543170689161</v>
      </c>
      <c r="D997" s="1">
        <f>Tool!$D$14</f>
        <v>3.3765768471106861</v>
      </c>
      <c r="E997" s="1">
        <f>Tool!$D$15</f>
        <v>2.0910120968580461</v>
      </c>
    </row>
    <row r="998" spans="1:5" x14ac:dyDescent="0.3">
      <c r="A998">
        <v>996</v>
      </c>
      <c r="B998" s="1">
        <f>Tool!$D$12</f>
        <v>4.4721358990952975</v>
      </c>
      <c r="C998" s="1">
        <f>Tool!$D$13</f>
        <v>4.189543170689161</v>
      </c>
      <c r="D998" s="1">
        <f>Tool!$D$14</f>
        <v>3.3765768471106861</v>
      </c>
      <c r="E998" s="1">
        <f>Tool!$D$15</f>
        <v>2.0910120968580461</v>
      </c>
    </row>
    <row r="999" spans="1:5" x14ac:dyDescent="0.3">
      <c r="A999">
        <v>997</v>
      </c>
      <c r="B999" s="1">
        <f>Tool!$D$12</f>
        <v>4.4721358990952975</v>
      </c>
      <c r="C999" s="1">
        <f>Tool!$D$13</f>
        <v>4.189543170689161</v>
      </c>
      <c r="D999" s="1">
        <f>Tool!$D$14</f>
        <v>3.3765768471106861</v>
      </c>
      <c r="E999" s="1">
        <f>Tool!$D$15</f>
        <v>2.0910120968580461</v>
      </c>
    </row>
    <row r="1000" spans="1:5" x14ac:dyDescent="0.3">
      <c r="A1000">
        <v>998</v>
      </c>
      <c r="B1000" s="1">
        <f>Tool!$D$12</f>
        <v>4.4721358990952975</v>
      </c>
      <c r="C1000" s="1">
        <f>Tool!$D$13</f>
        <v>4.189543170689161</v>
      </c>
      <c r="D1000" s="1">
        <f>Tool!$D$14</f>
        <v>3.3765768471106861</v>
      </c>
      <c r="E1000" s="1">
        <f>Tool!$D$15</f>
        <v>2.0910120968580461</v>
      </c>
    </row>
    <row r="1001" spans="1:5" x14ac:dyDescent="0.3">
      <c r="A1001">
        <v>999</v>
      </c>
      <c r="B1001" s="1">
        <f>Tool!$D$12</f>
        <v>4.4721358990952975</v>
      </c>
      <c r="C1001" s="1">
        <f>Tool!$D$13</f>
        <v>4.189543170689161</v>
      </c>
      <c r="D1001" s="1">
        <f>Tool!$D$14</f>
        <v>3.3765768471106861</v>
      </c>
      <c r="E1001" s="1">
        <f>Tool!$D$15</f>
        <v>2.0910120968580461</v>
      </c>
    </row>
    <row r="1002" spans="1:5" x14ac:dyDescent="0.3">
      <c r="A1002">
        <v>1000</v>
      </c>
      <c r="B1002" s="1">
        <f>Tool!$D$12</f>
        <v>4.4721358990952975</v>
      </c>
      <c r="C1002" s="1">
        <f>Tool!$D$13</f>
        <v>4.189543170689161</v>
      </c>
      <c r="D1002" s="1">
        <f>Tool!$D$14</f>
        <v>3.3765768471106861</v>
      </c>
      <c r="E1002" s="1">
        <f>Tool!$D$15</f>
        <v>2.0910120968580461</v>
      </c>
    </row>
    <row r="1003" spans="1:5" x14ac:dyDescent="0.3">
      <c r="A1003">
        <v>1001</v>
      </c>
      <c r="B1003" s="1">
        <f>Tool!$D$12</f>
        <v>4.4721358990952975</v>
      </c>
      <c r="C1003" s="1">
        <f>Tool!$D$13</f>
        <v>4.189543170689161</v>
      </c>
      <c r="D1003" s="1">
        <f>Tool!$D$14</f>
        <v>3.3765768471106861</v>
      </c>
      <c r="E1003" s="1">
        <f>Tool!$D$15</f>
        <v>2.0910120968580461</v>
      </c>
    </row>
    <row r="1004" spans="1:5" x14ac:dyDescent="0.3">
      <c r="A1004">
        <v>1002</v>
      </c>
      <c r="B1004" s="1">
        <f>Tool!$D$12</f>
        <v>4.4721358990952975</v>
      </c>
      <c r="C1004" s="1">
        <f>Tool!$D$13</f>
        <v>4.189543170689161</v>
      </c>
      <c r="D1004" s="1">
        <f>Tool!$D$14</f>
        <v>3.3765768471106861</v>
      </c>
      <c r="E1004" s="1">
        <f>Tool!$D$15</f>
        <v>2.0910120968580461</v>
      </c>
    </row>
    <row r="1005" spans="1:5" x14ac:dyDescent="0.3">
      <c r="A1005">
        <v>1003</v>
      </c>
      <c r="B1005" s="1">
        <f>Tool!$D$12</f>
        <v>4.4721358990952975</v>
      </c>
      <c r="C1005" s="1">
        <f>Tool!$D$13</f>
        <v>4.189543170689161</v>
      </c>
      <c r="D1005" s="1">
        <f>Tool!$D$14</f>
        <v>3.3765768471106861</v>
      </c>
      <c r="E1005" s="1">
        <f>Tool!$D$15</f>
        <v>2.0910120968580461</v>
      </c>
    </row>
    <row r="1006" spans="1:5" x14ac:dyDescent="0.3">
      <c r="A1006">
        <v>1004</v>
      </c>
      <c r="B1006" s="1">
        <f>Tool!$D$12</f>
        <v>4.4721358990952975</v>
      </c>
      <c r="C1006" s="1">
        <f>Tool!$D$13</f>
        <v>4.189543170689161</v>
      </c>
      <c r="D1006" s="1">
        <f>Tool!$D$14</f>
        <v>3.3765768471106861</v>
      </c>
      <c r="E1006" s="1">
        <f>Tool!$D$15</f>
        <v>2.0910120968580461</v>
      </c>
    </row>
    <row r="1007" spans="1:5" x14ac:dyDescent="0.3">
      <c r="A1007">
        <v>1005</v>
      </c>
      <c r="B1007" s="1">
        <f>Tool!$D$12</f>
        <v>4.4721358990952975</v>
      </c>
      <c r="C1007" s="1">
        <f>Tool!$D$13</f>
        <v>4.189543170689161</v>
      </c>
      <c r="D1007" s="1">
        <f>Tool!$D$14</f>
        <v>3.3765768471106861</v>
      </c>
      <c r="E1007" s="1">
        <f>Tool!$D$15</f>
        <v>2.0910120968580461</v>
      </c>
    </row>
    <row r="1008" spans="1:5" x14ac:dyDescent="0.3">
      <c r="A1008">
        <v>1006</v>
      </c>
      <c r="B1008" s="1">
        <f>Tool!$D$12</f>
        <v>4.4721358990952975</v>
      </c>
      <c r="C1008" s="1">
        <f>Tool!$D$13</f>
        <v>4.189543170689161</v>
      </c>
      <c r="D1008" s="1">
        <f>Tool!$D$14</f>
        <v>3.3765768471106861</v>
      </c>
      <c r="E1008" s="1">
        <f>Tool!$D$15</f>
        <v>2.0910120968580461</v>
      </c>
    </row>
    <row r="1009" spans="1:5" x14ac:dyDescent="0.3">
      <c r="A1009">
        <v>1007</v>
      </c>
      <c r="B1009" s="1">
        <f>Tool!$D$12</f>
        <v>4.4721358990952975</v>
      </c>
      <c r="C1009" s="1">
        <f>Tool!$D$13</f>
        <v>4.189543170689161</v>
      </c>
      <c r="D1009" s="1">
        <f>Tool!$D$14</f>
        <v>3.3765768471106861</v>
      </c>
      <c r="E1009" s="1">
        <f>Tool!$D$15</f>
        <v>2.0910120968580461</v>
      </c>
    </row>
    <row r="1010" spans="1:5" x14ac:dyDescent="0.3">
      <c r="A1010">
        <v>1008</v>
      </c>
      <c r="B1010" s="1">
        <f>Tool!$D$12</f>
        <v>4.4721358990952975</v>
      </c>
      <c r="C1010" s="1">
        <f>Tool!$D$13</f>
        <v>4.189543170689161</v>
      </c>
      <c r="D1010" s="1">
        <f>Tool!$D$14</f>
        <v>3.3765768471106861</v>
      </c>
      <c r="E1010" s="1">
        <f>Tool!$D$15</f>
        <v>2.0910120968580461</v>
      </c>
    </row>
    <row r="1011" spans="1:5" x14ac:dyDescent="0.3">
      <c r="A1011">
        <v>1009</v>
      </c>
      <c r="B1011" s="1">
        <f>Tool!$D$12</f>
        <v>4.4721358990952975</v>
      </c>
      <c r="C1011" s="1">
        <f>Tool!$D$13</f>
        <v>4.189543170689161</v>
      </c>
      <c r="D1011" s="1">
        <f>Tool!$D$14</f>
        <v>3.3765768471106861</v>
      </c>
      <c r="E1011" s="1">
        <f>Tool!$D$15</f>
        <v>2.0910120968580461</v>
      </c>
    </row>
    <row r="1012" spans="1:5" x14ac:dyDescent="0.3">
      <c r="A1012">
        <v>1010</v>
      </c>
      <c r="B1012" s="1">
        <f>Tool!$D$12</f>
        <v>4.4721358990952975</v>
      </c>
      <c r="C1012" s="1">
        <f>Tool!$D$13</f>
        <v>4.189543170689161</v>
      </c>
      <c r="D1012" s="1">
        <f>Tool!$D$14</f>
        <v>3.3765768471106861</v>
      </c>
      <c r="E1012" s="1">
        <f>Tool!$D$15</f>
        <v>2.0910120968580461</v>
      </c>
    </row>
    <row r="1013" spans="1:5" x14ac:dyDescent="0.3">
      <c r="A1013">
        <v>1011</v>
      </c>
      <c r="B1013" s="1">
        <f>Tool!$D$12</f>
        <v>4.4721358990952975</v>
      </c>
      <c r="C1013" s="1">
        <f>Tool!$D$13</f>
        <v>4.189543170689161</v>
      </c>
      <c r="D1013" s="1">
        <f>Tool!$D$14</f>
        <v>3.3765768471106861</v>
      </c>
      <c r="E1013" s="1">
        <f>Tool!$D$15</f>
        <v>2.0910120968580461</v>
      </c>
    </row>
    <row r="1014" spans="1:5" x14ac:dyDescent="0.3">
      <c r="A1014">
        <v>1012</v>
      </c>
      <c r="B1014" s="1">
        <f>Tool!$D$12</f>
        <v>4.4721358990952975</v>
      </c>
      <c r="C1014" s="1">
        <f>Tool!$D$13</f>
        <v>4.189543170689161</v>
      </c>
      <c r="D1014" s="1">
        <f>Tool!$D$14</f>
        <v>3.3765768471106861</v>
      </c>
      <c r="E1014" s="1">
        <f>Tool!$D$15</f>
        <v>2.0910120968580461</v>
      </c>
    </row>
    <row r="1015" spans="1:5" x14ac:dyDescent="0.3">
      <c r="A1015">
        <v>1013</v>
      </c>
      <c r="B1015" s="1">
        <f>Tool!$D$12</f>
        <v>4.4721358990952975</v>
      </c>
      <c r="C1015" s="1">
        <f>Tool!$D$13</f>
        <v>4.189543170689161</v>
      </c>
      <c r="D1015" s="1">
        <f>Tool!$D$14</f>
        <v>3.3765768471106861</v>
      </c>
      <c r="E1015" s="1">
        <f>Tool!$D$15</f>
        <v>2.0910120968580461</v>
      </c>
    </row>
    <row r="1016" spans="1:5" x14ac:dyDescent="0.3">
      <c r="A1016">
        <v>1014</v>
      </c>
      <c r="B1016" s="1">
        <f>Tool!$D$12</f>
        <v>4.4721358990952975</v>
      </c>
      <c r="C1016" s="1">
        <f>Tool!$D$13</f>
        <v>4.189543170689161</v>
      </c>
      <c r="D1016" s="1">
        <f>Tool!$D$14</f>
        <v>3.3765768471106861</v>
      </c>
      <c r="E1016" s="1">
        <f>Tool!$D$15</f>
        <v>2.0910120968580461</v>
      </c>
    </row>
    <row r="1017" spans="1:5" x14ac:dyDescent="0.3">
      <c r="A1017">
        <v>1015</v>
      </c>
      <c r="B1017" s="1">
        <f>Tool!$D$12</f>
        <v>4.4721358990952975</v>
      </c>
      <c r="C1017" s="1">
        <f>Tool!$D$13</f>
        <v>4.189543170689161</v>
      </c>
      <c r="D1017" s="1">
        <f>Tool!$D$14</f>
        <v>3.3765768471106861</v>
      </c>
      <c r="E1017" s="1">
        <f>Tool!$D$15</f>
        <v>2.0910120968580461</v>
      </c>
    </row>
    <row r="1018" spans="1:5" x14ac:dyDescent="0.3">
      <c r="A1018">
        <v>1016</v>
      </c>
      <c r="B1018" s="1">
        <f>Tool!$D$12</f>
        <v>4.4721358990952975</v>
      </c>
      <c r="C1018" s="1">
        <f>Tool!$D$13</f>
        <v>4.189543170689161</v>
      </c>
      <c r="D1018" s="1">
        <f>Tool!$D$14</f>
        <v>3.3765768471106861</v>
      </c>
      <c r="E1018" s="1">
        <f>Tool!$D$15</f>
        <v>2.0910120968580461</v>
      </c>
    </row>
    <row r="1019" spans="1:5" x14ac:dyDescent="0.3">
      <c r="A1019">
        <v>1017</v>
      </c>
      <c r="B1019" s="1">
        <f>Tool!$D$12</f>
        <v>4.4721358990952975</v>
      </c>
      <c r="C1019" s="1">
        <f>Tool!$D$13</f>
        <v>4.189543170689161</v>
      </c>
      <c r="D1019" s="1">
        <f>Tool!$D$14</f>
        <v>3.3765768471106861</v>
      </c>
      <c r="E1019" s="1">
        <f>Tool!$D$15</f>
        <v>2.0910120968580461</v>
      </c>
    </row>
    <row r="1020" spans="1:5" x14ac:dyDescent="0.3">
      <c r="A1020">
        <v>1018</v>
      </c>
      <c r="B1020" s="1">
        <f>Tool!$D$12</f>
        <v>4.4721358990952975</v>
      </c>
      <c r="C1020" s="1">
        <f>Tool!$D$13</f>
        <v>4.189543170689161</v>
      </c>
      <c r="D1020" s="1">
        <f>Tool!$D$14</f>
        <v>3.3765768471106861</v>
      </c>
      <c r="E1020" s="1">
        <f>Tool!$D$15</f>
        <v>2.0910120968580461</v>
      </c>
    </row>
    <row r="1021" spans="1:5" x14ac:dyDescent="0.3">
      <c r="A1021">
        <v>1019</v>
      </c>
      <c r="B1021" s="1">
        <f>Tool!$D$12</f>
        <v>4.4721358990952975</v>
      </c>
      <c r="C1021" s="1">
        <f>Tool!$D$13</f>
        <v>4.189543170689161</v>
      </c>
      <c r="D1021" s="1">
        <f>Tool!$D$14</f>
        <v>3.3765768471106861</v>
      </c>
      <c r="E1021" s="1">
        <f>Tool!$D$15</f>
        <v>2.0910120968580461</v>
      </c>
    </row>
    <row r="1022" spans="1:5" x14ac:dyDescent="0.3">
      <c r="A1022">
        <v>1020</v>
      </c>
      <c r="B1022" s="1">
        <f>Tool!$D$12</f>
        <v>4.4721358990952975</v>
      </c>
      <c r="C1022" s="1">
        <f>Tool!$D$13</f>
        <v>4.189543170689161</v>
      </c>
      <c r="D1022" s="1">
        <f>Tool!$D$14</f>
        <v>3.3765768471106861</v>
      </c>
      <c r="E1022" s="1">
        <f>Tool!$D$15</f>
        <v>2.0910120968580461</v>
      </c>
    </row>
    <row r="1023" spans="1:5" x14ac:dyDescent="0.3">
      <c r="A1023">
        <v>1021</v>
      </c>
      <c r="B1023" s="1">
        <f>Tool!$D$12</f>
        <v>4.4721358990952975</v>
      </c>
      <c r="C1023" s="1">
        <f>Tool!$D$13</f>
        <v>4.189543170689161</v>
      </c>
      <c r="D1023" s="1">
        <f>Tool!$D$14</f>
        <v>3.3765768471106861</v>
      </c>
      <c r="E1023" s="1">
        <f>Tool!$D$15</f>
        <v>2.0910120968580461</v>
      </c>
    </row>
    <row r="1024" spans="1:5" x14ac:dyDescent="0.3">
      <c r="A1024">
        <v>1022</v>
      </c>
      <c r="B1024" s="1">
        <f>Tool!$D$12</f>
        <v>4.4721358990952975</v>
      </c>
      <c r="C1024" s="1">
        <f>Tool!$D$13</f>
        <v>4.189543170689161</v>
      </c>
      <c r="D1024" s="1">
        <f>Tool!$D$14</f>
        <v>3.3765768471106861</v>
      </c>
      <c r="E1024" s="1">
        <f>Tool!$D$15</f>
        <v>2.0910120968580461</v>
      </c>
    </row>
    <row r="1025" spans="1:5" x14ac:dyDescent="0.3">
      <c r="A1025">
        <v>1023</v>
      </c>
      <c r="B1025" s="1">
        <f>Tool!$D$12</f>
        <v>4.4721358990952975</v>
      </c>
      <c r="C1025" s="1">
        <f>Tool!$D$13</f>
        <v>4.189543170689161</v>
      </c>
      <c r="D1025" s="1">
        <f>Tool!$D$14</f>
        <v>3.3765768471106861</v>
      </c>
      <c r="E1025" s="1">
        <f>Tool!$D$15</f>
        <v>2.0910120968580461</v>
      </c>
    </row>
    <row r="1026" spans="1:5" x14ac:dyDescent="0.3">
      <c r="A1026">
        <v>1024</v>
      </c>
      <c r="B1026" s="1">
        <f>Tool!$D$12</f>
        <v>4.4721358990952975</v>
      </c>
      <c r="C1026" s="1">
        <f>Tool!$D$13</f>
        <v>4.189543170689161</v>
      </c>
      <c r="D1026" s="1">
        <f>Tool!$D$14</f>
        <v>3.3765768471106861</v>
      </c>
      <c r="E1026" s="1">
        <f>Tool!$D$15</f>
        <v>2.0910120968580461</v>
      </c>
    </row>
    <row r="1027" spans="1:5" x14ac:dyDescent="0.3">
      <c r="A1027">
        <v>1025</v>
      </c>
      <c r="B1027" s="1">
        <f>Tool!$D$12</f>
        <v>4.4721358990952975</v>
      </c>
      <c r="C1027" s="1">
        <f>Tool!$D$13</f>
        <v>4.189543170689161</v>
      </c>
      <c r="D1027" s="1">
        <f>Tool!$D$14</f>
        <v>3.3765768471106861</v>
      </c>
      <c r="E1027" s="1">
        <f>Tool!$D$15</f>
        <v>2.0910120968580461</v>
      </c>
    </row>
    <row r="1028" spans="1:5" x14ac:dyDescent="0.3">
      <c r="A1028">
        <v>1026</v>
      </c>
      <c r="B1028" s="1">
        <f>Tool!$D$12</f>
        <v>4.4721358990952975</v>
      </c>
      <c r="C1028" s="1">
        <f>Tool!$D$13</f>
        <v>4.189543170689161</v>
      </c>
      <c r="D1028" s="1">
        <f>Tool!$D$14</f>
        <v>3.3765768471106861</v>
      </c>
      <c r="E1028" s="1">
        <f>Tool!$D$15</f>
        <v>2.0910120968580461</v>
      </c>
    </row>
    <row r="1029" spans="1:5" x14ac:dyDescent="0.3">
      <c r="A1029">
        <v>1027</v>
      </c>
      <c r="B1029" s="1">
        <f>Tool!$D$12</f>
        <v>4.4721358990952975</v>
      </c>
      <c r="C1029" s="1">
        <f>Tool!$D$13</f>
        <v>4.189543170689161</v>
      </c>
      <c r="D1029" s="1">
        <f>Tool!$D$14</f>
        <v>3.3765768471106861</v>
      </c>
      <c r="E1029" s="1">
        <f>Tool!$D$15</f>
        <v>2.0910120968580461</v>
      </c>
    </row>
    <row r="1030" spans="1:5" x14ac:dyDescent="0.3">
      <c r="A1030">
        <v>1028</v>
      </c>
      <c r="B1030" s="1">
        <f>Tool!$D$12</f>
        <v>4.4721358990952975</v>
      </c>
      <c r="C1030" s="1">
        <f>Tool!$D$13</f>
        <v>4.189543170689161</v>
      </c>
      <c r="D1030" s="1">
        <f>Tool!$D$14</f>
        <v>3.3765768471106861</v>
      </c>
      <c r="E1030" s="1">
        <f>Tool!$D$15</f>
        <v>2.0910120968580461</v>
      </c>
    </row>
    <row r="1031" spans="1:5" x14ac:dyDescent="0.3">
      <c r="A1031">
        <v>1029</v>
      </c>
      <c r="B1031" s="1">
        <f>Tool!$D$12</f>
        <v>4.4721358990952975</v>
      </c>
      <c r="C1031" s="1">
        <f>Tool!$D$13</f>
        <v>4.189543170689161</v>
      </c>
      <c r="D1031" s="1">
        <f>Tool!$D$14</f>
        <v>3.3765768471106861</v>
      </c>
      <c r="E1031" s="1">
        <f>Tool!$D$15</f>
        <v>2.0910120968580461</v>
      </c>
    </row>
    <row r="1032" spans="1:5" x14ac:dyDescent="0.3">
      <c r="A1032">
        <v>1030</v>
      </c>
      <c r="B1032" s="1">
        <f>Tool!$D$12</f>
        <v>4.4721358990952975</v>
      </c>
      <c r="C1032" s="1">
        <f>Tool!$D$13</f>
        <v>4.189543170689161</v>
      </c>
      <c r="D1032" s="1">
        <f>Tool!$D$14</f>
        <v>3.3765768471106861</v>
      </c>
      <c r="E1032" s="1">
        <f>Tool!$D$15</f>
        <v>2.0910120968580461</v>
      </c>
    </row>
    <row r="1033" spans="1:5" x14ac:dyDescent="0.3">
      <c r="A1033">
        <v>1031</v>
      </c>
      <c r="B1033" s="1">
        <f>Tool!$D$12</f>
        <v>4.4721358990952975</v>
      </c>
      <c r="C1033" s="1">
        <f>Tool!$D$13</f>
        <v>4.189543170689161</v>
      </c>
      <c r="D1033" s="1">
        <f>Tool!$D$14</f>
        <v>3.3765768471106861</v>
      </c>
      <c r="E1033" s="1">
        <f>Tool!$D$15</f>
        <v>2.0910120968580461</v>
      </c>
    </row>
    <row r="1034" spans="1:5" x14ac:dyDescent="0.3">
      <c r="A1034">
        <v>1032</v>
      </c>
      <c r="B1034" s="1">
        <f>Tool!$D$12</f>
        <v>4.4721358990952975</v>
      </c>
      <c r="C1034" s="1">
        <f>Tool!$D$13</f>
        <v>4.189543170689161</v>
      </c>
      <c r="D1034" s="1">
        <f>Tool!$D$14</f>
        <v>3.3765768471106861</v>
      </c>
      <c r="E1034" s="1">
        <f>Tool!$D$15</f>
        <v>2.0910120968580461</v>
      </c>
    </row>
    <row r="1035" spans="1:5" x14ac:dyDescent="0.3">
      <c r="A1035">
        <v>1033</v>
      </c>
      <c r="B1035" s="1">
        <f>Tool!$D$12</f>
        <v>4.4721358990952975</v>
      </c>
      <c r="C1035" s="1">
        <f>Tool!$D$13</f>
        <v>4.189543170689161</v>
      </c>
      <c r="D1035" s="1">
        <f>Tool!$D$14</f>
        <v>3.3765768471106861</v>
      </c>
      <c r="E1035" s="1">
        <f>Tool!$D$15</f>
        <v>2.0910120968580461</v>
      </c>
    </row>
    <row r="1036" spans="1:5" x14ac:dyDescent="0.3">
      <c r="A1036">
        <v>1034</v>
      </c>
      <c r="B1036" s="1">
        <f>Tool!$D$12</f>
        <v>4.4721358990952975</v>
      </c>
      <c r="C1036" s="1">
        <f>Tool!$D$13</f>
        <v>4.189543170689161</v>
      </c>
      <c r="D1036" s="1">
        <f>Tool!$D$14</f>
        <v>3.3765768471106861</v>
      </c>
      <c r="E1036" s="1">
        <f>Tool!$D$15</f>
        <v>2.0910120968580461</v>
      </c>
    </row>
    <row r="1037" spans="1:5" x14ac:dyDescent="0.3">
      <c r="A1037">
        <v>1035</v>
      </c>
      <c r="B1037" s="1">
        <f>Tool!$D$12</f>
        <v>4.4721358990952975</v>
      </c>
      <c r="C1037" s="1">
        <f>Tool!$D$13</f>
        <v>4.189543170689161</v>
      </c>
      <c r="D1037" s="1">
        <f>Tool!$D$14</f>
        <v>3.3765768471106861</v>
      </c>
      <c r="E1037" s="1">
        <f>Tool!$D$15</f>
        <v>2.0910120968580461</v>
      </c>
    </row>
    <row r="1038" spans="1:5" x14ac:dyDescent="0.3">
      <c r="A1038">
        <v>1036</v>
      </c>
      <c r="B1038" s="1">
        <f>Tool!$D$12</f>
        <v>4.4721358990952975</v>
      </c>
      <c r="C1038" s="1">
        <f>Tool!$D$13</f>
        <v>4.189543170689161</v>
      </c>
      <c r="D1038" s="1">
        <f>Tool!$D$14</f>
        <v>3.3765768471106861</v>
      </c>
      <c r="E1038" s="1">
        <f>Tool!$D$15</f>
        <v>2.0910120968580461</v>
      </c>
    </row>
    <row r="1039" spans="1:5" x14ac:dyDescent="0.3">
      <c r="A1039">
        <v>1037</v>
      </c>
      <c r="B1039" s="1">
        <f>Tool!$D$12</f>
        <v>4.4721358990952975</v>
      </c>
      <c r="C1039" s="1">
        <f>Tool!$D$13</f>
        <v>4.189543170689161</v>
      </c>
      <c r="D1039" s="1">
        <f>Tool!$D$14</f>
        <v>3.3765768471106861</v>
      </c>
      <c r="E1039" s="1">
        <f>Tool!$D$15</f>
        <v>2.0910120968580461</v>
      </c>
    </row>
    <row r="1040" spans="1:5" x14ac:dyDescent="0.3">
      <c r="A1040">
        <v>1038</v>
      </c>
      <c r="B1040" s="1">
        <f>Tool!$D$12</f>
        <v>4.4721358990952975</v>
      </c>
      <c r="C1040" s="1">
        <f>Tool!$D$13</f>
        <v>4.189543170689161</v>
      </c>
      <c r="D1040" s="1">
        <f>Tool!$D$14</f>
        <v>3.3765768471106861</v>
      </c>
      <c r="E1040" s="1">
        <f>Tool!$D$15</f>
        <v>2.0910120968580461</v>
      </c>
    </row>
    <row r="1041" spans="1:5" x14ac:dyDescent="0.3">
      <c r="A1041">
        <v>1039</v>
      </c>
      <c r="B1041" s="1">
        <f>Tool!$D$12</f>
        <v>4.4721358990952975</v>
      </c>
      <c r="C1041" s="1">
        <f>Tool!$D$13</f>
        <v>4.189543170689161</v>
      </c>
      <c r="D1041" s="1">
        <f>Tool!$D$14</f>
        <v>3.3765768471106861</v>
      </c>
      <c r="E1041" s="1">
        <f>Tool!$D$15</f>
        <v>2.0910120968580461</v>
      </c>
    </row>
    <row r="1042" spans="1:5" x14ac:dyDescent="0.3">
      <c r="A1042">
        <v>1040</v>
      </c>
      <c r="B1042" s="1">
        <f>Tool!$D$12</f>
        <v>4.4721358990952975</v>
      </c>
      <c r="C1042" s="1">
        <f>Tool!$D$13</f>
        <v>4.189543170689161</v>
      </c>
      <c r="D1042" s="1">
        <f>Tool!$D$14</f>
        <v>3.3765768471106861</v>
      </c>
      <c r="E1042" s="1">
        <f>Tool!$D$15</f>
        <v>2.0910120968580461</v>
      </c>
    </row>
    <row r="1043" spans="1:5" x14ac:dyDescent="0.3">
      <c r="A1043">
        <v>1041</v>
      </c>
      <c r="B1043" s="1">
        <f>Tool!$D$12</f>
        <v>4.4721358990952975</v>
      </c>
      <c r="C1043" s="1">
        <f>Tool!$D$13</f>
        <v>4.189543170689161</v>
      </c>
      <c r="D1043" s="1">
        <f>Tool!$D$14</f>
        <v>3.3765768471106861</v>
      </c>
      <c r="E1043" s="1">
        <f>Tool!$D$15</f>
        <v>2.0910120968580461</v>
      </c>
    </row>
    <row r="1044" spans="1:5" x14ac:dyDescent="0.3">
      <c r="A1044">
        <v>1042</v>
      </c>
      <c r="B1044" s="1">
        <f>Tool!$D$12</f>
        <v>4.4721358990952975</v>
      </c>
      <c r="C1044" s="1">
        <f>Tool!$D$13</f>
        <v>4.189543170689161</v>
      </c>
      <c r="D1044" s="1">
        <f>Tool!$D$14</f>
        <v>3.3765768471106861</v>
      </c>
      <c r="E1044" s="1">
        <f>Tool!$D$15</f>
        <v>2.0910120968580461</v>
      </c>
    </row>
    <row r="1045" spans="1:5" x14ac:dyDescent="0.3">
      <c r="A1045">
        <v>1043</v>
      </c>
      <c r="B1045" s="1">
        <f>Tool!$D$12</f>
        <v>4.4721358990952975</v>
      </c>
      <c r="C1045" s="1">
        <f>Tool!$D$13</f>
        <v>4.189543170689161</v>
      </c>
      <c r="D1045" s="1">
        <f>Tool!$D$14</f>
        <v>3.3765768471106861</v>
      </c>
      <c r="E1045" s="1">
        <f>Tool!$D$15</f>
        <v>2.0910120968580461</v>
      </c>
    </row>
    <row r="1046" spans="1:5" x14ac:dyDescent="0.3">
      <c r="A1046">
        <v>1044</v>
      </c>
      <c r="B1046" s="1">
        <f>Tool!$D$12</f>
        <v>4.4721358990952975</v>
      </c>
      <c r="C1046" s="1">
        <f>Tool!$D$13</f>
        <v>4.189543170689161</v>
      </c>
      <c r="D1046" s="1">
        <f>Tool!$D$14</f>
        <v>3.3765768471106861</v>
      </c>
      <c r="E1046" s="1">
        <f>Tool!$D$15</f>
        <v>2.0910120968580461</v>
      </c>
    </row>
    <row r="1047" spans="1:5" x14ac:dyDescent="0.3">
      <c r="A1047">
        <v>1045</v>
      </c>
      <c r="B1047" s="1">
        <f>Tool!$D$12</f>
        <v>4.4721358990952975</v>
      </c>
      <c r="C1047" s="1">
        <f>Tool!$D$13</f>
        <v>4.189543170689161</v>
      </c>
      <c r="D1047" s="1">
        <f>Tool!$D$14</f>
        <v>3.3765768471106861</v>
      </c>
      <c r="E1047" s="1">
        <f>Tool!$D$15</f>
        <v>2.0910120968580461</v>
      </c>
    </row>
    <row r="1048" spans="1:5" x14ac:dyDescent="0.3">
      <c r="A1048">
        <v>1046</v>
      </c>
      <c r="B1048" s="1">
        <f>Tool!$D$12</f>
        <v>4.4721358990952975</v>
      </c>
      <c r="C1048" s="1">
        <f>Tool!$D$13</f>
        <v>4.189543170689161</v>
      </c>
      <c r="D1048" s="1">
        <f>Tool!$D$14</f>
        <v>3.3765768471106861</v>
      </c>
      <c r="E1048" s="1">
        <f>Tool!$D$15</f>
        <v>2.0910120968580461</v>
      </c>
    </row>
    <row r="1049" spans="1:5" x14ac:dyDescent="0.3">
      <c r="A1049">
        <v>1047</v>
      </c>
      <c r="B1049" s="1">
        <f>Tool!$D$12</f>
        <v>4.4721358990952975</v>
      </c>
      <c r="C1049" s="1">
        <f>Tool!$D$13</f>
        <v>4.189543170689161</v>
      </c>
      <c r="D1049" s="1">
        <f>Tool!$D$14</f>
        <v>3.3765768471106861</v>
      </c>
      <c r="E1049" s="1">
        <f>Tool!$D$15</f>
        <v>2.0910120968580461</v>
      </c>
    </row>
    <row r="1050" spans="1:5" x14ac:dyDescent="0.3">
      <c r="A1050">
        <v>1048</v>
      </c>
      <c r="B1050" s="1">
        <f>Tool!$D$12</f>
        <v>4.4721358990952975</v>
      </c>
      <c r="C1050" s="1">
        <f>Tool!$D$13</f>
        <v>4.189543170689161</v>
      </c>
      <c r="D1050" s="1">
        <f>Tool!$D$14</f>
        <v>3.3765768471106861</v>
      </c>
      <c r="E1050" s="1">
        <f>Tool!$D$15</f>
        <v>2.0910120968580461</v>
      </c>
    </row>
    <row r="1051" spans="1:5" x14ac:dyDescent="0.3">
      <c r="A1051">
        <v>1049</v>
      </c>
      <c r="B1051" s="1">
        <f>Tool!$D$12</f>
        <v>4.4721358990952975</v>
      </c>
      <c r="C1051" s="1">
        <f>Tool!$D$13</f>
        <v>4.189543170689161</v>
      </c>
      <c r="D1051" s="1">
        <f>Tool!$D$14</f>
        <v>3.3765768471106861</v>
      </c>
      <c r="E1051" s="1">
        <f>Tool!$D$15</f>
        <v>2.0910120968580461</v>
      </c>
    </row>
    <row r="1052" spans="1:5" x14ac:dyDescent="0.3">
      <c r="A1052">
        <v>1050</v>
      </c>
      <c r="B1052" s="1">
        <f>Tool!$D$12</f>
        <v>4.4721358990952975</v>
      </c>
      <c r="C1052" s="1">
        <f>Tool!$D$13</f>
        <v>4.189543170689161</v>
      </c>
      <c r="D1052" s="1">
        <f>Tool!$D$14</f>
        <v>3.3765768471106861</v>
      </c>
      <c r="E1052" s="1">
        <f>Tool!$D$15</f>
        <v>2.0910120968580461</v>
      </c>
    </row>
    <row r="1053" spans="1:5" x14ac:dyDescent="0.3">
      <c r="A1053">
        <v>1051</v>
      </c>
      <c r="B1053" s="1">
        <f>Tool!$D$12</f>
        <v>4.4721358990952975</v>
      </c>
      <c r="C1053" s="1">
        <f>Tool!$D$13</f>
        <v>4.189543170689161</v>
      </c>
      <c r="D1053" s="1">
        <f>Tool!$D$14</f>
        <v>3.3765768471106861</v>
      </c>
      <c r="E1053" s="1">
        <f>Tool!$D$15</f>
        <v>2.0910120968580461</v>
      </c>
    </row>
    <row r="1054" spans="1:5" x14ac:dyDescent="0.3">
      <c r="A1054">
        <v>1052</v>
      </c>
      <c r="B1054" s="1">
        <f>Tool!$D$12</f>
        <v>4.4721358990952975</v>
      </c>
      <c r="C1054" s="1">
        <f>Tool!$D$13</f>
        <v>4.189543170689161</v>
      </c>
      <c r="D1054" s="1">
        <f>Tool!$D$14</f>
        <v>3.3765768471106861</v>
      </c>
      <c r="E1054" s="1">
        <f>Tool!$D$15</f>
        <v>2.0910120968580461</v>
      </c>
    </row>
    <row r="1055" spans="1:5" x14ac:dyDescent="0.3">
      <c r="A1055">
        <v>1053</v>
      </c>
      <c r="B1055" s="1">
        <f>Tool!$D$12</f>
        <v>4.4721358990952975</v>
      </c>
      <c r="C1055" s="1">
        <f>Tool!$D$13</f>
        <v>4.189543170689161</v>
      </c>
      <c r="D1055" s="1">
        <f>Tool!$D$14</f>
        <v>3.3765768471106861</v>
      </c>
      <c r="E1055" s="1">
        <f>Tool!$D$15</f>
        <v>2.0910120968580461</v>
      </c>
    </row>
    <row r="1056" spans="1:5" x14ac:dyDescent="0.3">
      <c r="A1056">
        <v>1054</v>
      </c>
      <c r="B1056" s="1">
        <f>Tool!$D$12</f>
        <v>4.4721358990952975</v>
      </c>
      <c r="C1056" s="1">
        <f>Tool!$D$13</f>
        <v>4.189543170689161</v>
      </c>
      <c r="D1056" s="1">
        <f>Tool!$D$14</f>
        <v>3.3765768471106861</v>
      </c>
      <c r="E1056" s="1">
        <f>Tool!$D$15</f>
        <v>2.0910120968580461</v>
      </c>
    </row>
    <row r="1057" spans="1:5" x14ac:dyDescent="0.3">
      <c r="A1057">
        <v>1055</v>
      </c>
      <c r="B1057" s="1">
        <f>Tool!$D$12</f>
        <v>4.4721358990952975</v>
      </c>
      <c r="C1057" s="1">
        <f>Tool!$D$13</f>
        <v>4.189543170689161</v>
      </c>
      <c r="D1057" s="1">
        <f>Tool!$D$14</f>
        <v>3.3765768471106861</v>
      </c>
      <c r="E1057" s="1">
        <f>Tool!$D$15</f>
        <v>2.0910120968580461</v>
      </c>
    </row>
    <row r="1058" spans="1:5" x14ac:dyDescent="0.3">
      <c r="A1058">
        <v>1056</v>
      </c>
      <c r="B1058" s="1">
        <f>Tool!$D$12</f>
        <v>4.4721358990952975</v>
      </c>
      <c r="C1058" s="1">
        <f>Tool!$D$13</f>
        <v>4.189543170689161</v>
      </c>
      <c r="D1058" s="1">
        <f>Tool!$D$14</f>
        <v>3.3765768471106861</v>
      </c>
      <c r="E1058" s="1">
        <f>Tool!$D$15</f>
        <v>2.0910120968580461</v>
      </c>
    </row>
    <row r="1059" spans="1:5" x14ac:dyDescent="0.3">
      <c r="A1059">
        <v>1057</v>
      </c>
      <c r="B1059" s="1">
        <f>Tool!$D$12</f>
        <v>4.4721358990952975</v>
      </c>
      <c r="C1059" s="1">
        <f>Tool!$D$13</f>
        <v>4.189543170689161</v>
      </c>
      <c r="D1059" s="1">
        <f>Tool!$D$14</f>
        <v>3.3765768471106861</v>
      </c>
      <c r="E1059" s="1">
        <f>Tool!$D$15</f>
        <v>2.0910120968580461</v>
      </c>
    </row>
    <row r="1060" spans="1:5" x14ac:dyDescent="0.3">
      <c r="A1060">
        <v>1058</v>
      </c>
      <c r="B1060" s="1">
        <f>Tool!$D$12</f>
        <v>4.4721358990952975</v>
      </c>
      <c r="C1060" s="1">
        <f>Tool!$D$13</f>
        <v>4.189543170689161</v>
      </c>
      <c r="D1060" s="1">
        <f>Tool!$D$14</f>
        <v>3.3765768471106861</v>
      </c>
      <c r="E1060" s="1">
        <f>Tool!$D$15</f>
        <v>2.0910120968580461</v>
      </c>
    </row>
    <row r="1061" spans="1:5" x14ac:dyDescent="0.3">
      <c r="A1061">
        <v>1059</v>
      </c>
      <c r="B1061" s="1">
        <f>Tool!$D$12</f>
        <v>4.4721358990952975</v>
      </c>
      <c r="C1061" s="1">
        <f>Tool!$D$13</f>
        <v>4.189543170689161</v>
      </c>
      <c r="D1061" s="1">
        <f>Tool!$D$14</f>
        <v>3.3765768471106861</v>
      </c>
      <c r="E1061" s="1">
        <f>Tool!$D$15</f>
        <v>2.0910120968580461</v>
      </c>
    </row>
    <row r="1062" spans="1:5" x14ac:dyDescent="0.3">
      <c r="A1062">
        <v>1060</v>
      </c>
      <c r="B1062" s="1">
        <f>Tool!$D$12</f>
        <v>4.4721358990952975</v>
      </c>
      <c r="C1062" s="1">
        <f>Tool!$D$13</f>
        <v>4.189543170689161</v>
      </c>
      <c r="D1062" s="1">
        <f>Tool!$D$14</f>
        <v>3.3765768471106861</v>
      </c>
      <c r="E1062" s="1">
        <f>Tool!$D$15</f>
        <v>2.0910120968580461</v>
      </c>
    </row>
    <row r="1063" spans="1:5" x14ac:dyDescent="0.3">
      <c r="A1063">
        <v>1061</v>
      </c>
      <c r="B1063" s="1">
        <f>Tool!$D$12</f>
        <v>4.4721358990952975</v>
      </c>
      <c r="C1063" s="1">
        <f>Tool!$D$13</f>
        <v>4.189543170689161</v>
      </c>
      <c r="D1063" s="1">
        <f>Tool!$D$14</f>
        <v>3.3765768471106861</v>
      </c>
      <c r="E1063" s="1">
        <f>Tool!$D$15</f>
        <v>2.0910120968580461</v>
      </c>
    </row>
    <row r="1064" spans="1:5" x14ac:dyDescent="0.3">
      <c r="A1064">
        <v>1062</v>
      </c>
      <c r="B1064" s="1">
        <f>Tool!$D$12</f>
        <v>4.4721358990952975</v>
      </c>
      <c r="C1064" s="1">
        <f>Tool!$D$13</f>
        <v>4.189543170689161</v>
      </c>
      <c r="D1064" s="1">
        <f>Tool!$D$14</f>
        <v>3.3765768471106861</v>
      </c>
      <c r="E1064" s="1">
        <f>Tool!$D$15</f>
        <v>2.0910120968580461</v>
      </c>
    </row>
    <row r="1065" spans="1:5" x14ac:dyDescent="0.3">
      <c r="A1065">
        <v>1063</v>
      </c>
      <c r="B1065" s="1">
        <f>Tool!$D$12</f>
        <v>4.4721358990952975</v>
      </c>
      <c r="C1065" s="1">
        <f>Tool!$D$13</f>
        <v>4.189543170689161</v>
      </c>
      <c r="D1065" s="1">
        <f>Tool!$D$14</f>
        <v>3.3765768471106861</v>
      </c>
      <c r="E1065" s="1">
        <f>Tool!$D$15</f>
        <v>2.0910120968580461</v>
      </c>
    </row>
    <row r="1066" spans="1:5" x14ac:dyDescent="0.3">
      <c r="A1066">
        <v>1064</v>
      </c>
      <c r="B1066" s="1">
        <f>Tool!$D$12</f>
        <v>4.4721358990952975</v>
      </c>
      <c r="C1066" s="1">
        <f>Tool!$D$13</f>
        <v>4.189543170689161</v>
      </c>
      <c r="D1066" s="1">
        <f>Tool!$D$14</f>
        <v>3.3765768471106861</v>
      </c>
      <c r="E1066" s="1">
        <f>Tool!$D$15</f>
        <v>2.0910120968580461</v>
      </c>
    </row>
    <row r="1067" spans="1:5" x14ac:dyDescent="0.3">
      <c r="A1067">
        <v>1065</v>
      </c>
      <c r="B1067" s="1">
        <f>Tool!$D$12</f>
        <v>4.4721358990952975</v>
      </c>
      <c r="C1067" s="1">
        <f>Tool!$D$13</f>
        <v>4.189543170689161</v>
      </c>
      <c r="D1067" s="1">
        <f>Tool!$D$14</f>
        <v>3.3765768471106861</v>
      </c>
      <c r="E1067" s="1">
        <f>Tool!$D$15</f>
        <v>2.0910120968580461</v>
      </c>
    </row>
    <row r="1068" spans="1:5" x14ac:dyDescent="0.3">
      <c r="A1068">
        <v>1066</v>
      </c>
      <c r="B1068" s="1">
        <f>Tool!$D$12</f>
        <v>4.4721358990952975</v>
      </c>
      <c r="C1068" s="1">
        <f>Tool!$D$13</f>
        <v>4.189543170689161</v>
      </c>
      <c r="D1068" s="1">
        <f>Tool!$D$14</f>
        <v>3.3765768471106861</v>
      </c>
      <c r="E1068" s="1">
        <f>Tool!$D$15</f>
        <v>2.0910120968580461</v>
      </c>
    </row>
    <row r="1069" spans="1:5" x14ac:dyDescent="0.3">
      <c r="A1069">
        <v>1067</v>
      </c>
      <c r="B1069" s="1">
        <f>Tool!$D$12</f>
        <v>4.4721358990952975</v>
      </c>
      <c r="C1069" s="1">
        <f>Tool!$D$13</f>
        <v>4.189543170689161</v>
      </c>
      <c r="D1069" s="1">
        <f>Tool!$D$14</f>
        <v>3.3765768471106861</v>
      </c>
      <c r="E1069" s="1">
        <f>Tool!$D$15</f>
        <v>2.0910120968580461</v>
      </c>
    </row>
    <row r="1070" spans="1:5" x14ac:dyDescent="0.3">
      <c r="A1070">
        <v>1068</v>
      </c>
      <c r="B1070" s="1">
        <f>Tool!$D$12</f>
        <v>4.4721358990952975</v>
      </c>
      <c r="C1070" s="1">
        <f>Tool!$D$13</f>
        <v>4.189543170689161</v>
      </c>
      <c r="D1070" s="1">
        <f>Tool!$D$14</f>
        <v>3.3765768471106861</v>
      </c>
      <c r="E1070" s="1">
        <f>Tool!$D$15</f>
        <v>2.0910120968580461</v>
      </c>
    </row>
    <row r="1071" spans="1:5" x14ac:dyDescent="0.3">
      <c r="A1071">
        <v>1069</v>
      </c>
      <c r="B1071" s="1">
        <f>Tool!$D$12</f>
        <v>4.4721358990952975</v>
      </c>
      <c r="C1071" s="1">
        <f>Tool!$D$13</f>
        <v>4.189543170689161</v>
      </c>
      <c r="D1071" s="1">
        <f>Tool!$D$14</f>
        <v>3.3765768471106861</v>
      </c>
      <c r="E1071" s="1">
        <f>Tool!$D$15</f>
        <v>2.0910120968580461</v>
      </c>
    </row>
    <row r="1072" spans="1:5" x14ac:dyDescent="0.3">
      <c r="A1072">
        <v>1070</v>
      </c>
      <c r="B1072" s="1">
        <f>Tool!$D$12</f>
        <v>4.4721358990952975</v>
      </c>
      <c r="C1072" s="1">
        <f>Tool!$D$13</f>
        <v>4.189543170689161</v>
      </c>
      <c r="D1072" s="1">
        <f>Tool!$D$14</f>
        <v>3.3765768471106861</v>
      </c>
      <c r="E1072" s="1">
        <f>Tool!$D$15</f>
        <v>2.0910120968580461</v>
      </c>
    </row>
    <row r="1073" spans="1:5" x14ac:dyDescent="0.3">
      <c r="A1073">
        <v>1071</v>
      </c>
      <c r="B1073" s="1">
        <f>Tool!$D$12</f>
        <v>4.4721358990952975</v>
      </c>
      <c r="C1073" s="1">
        <f>Tool!$D$13</f>
        <v>4.189543170689161</v>
      </c>
      <c r="D1073" s="1">
        <f>Tool!$D$14</f>
        <v>3.3765768471106861</v>
      </c>
      <c r="E1073" s="1">
        <f>Tool!$D$15</f>
        <v>2.0910120968580461</v>
      </c>
    </row>
    <row r="1074" spans="1:5" x14ac:dyDescent="0.3">
      <c r="A1074">
        <v>1072</v>
      </c>
      <c r="B1074" s="1">
        <f>Tool!$D$12</f>
        <v>4.4721358990952975</v>
      </c>
      <c r="C1074" s="1">
        <f>Tool!$D$13</f>
        <v>4.189543170689161</v>
      </c>
      <c r="D1074" s="1">
        <f>Tool!$D$14</f>
        <v>3.3765768471106861</v>
      </c>
      <c r="E1074" s="1">
        <f>Tool!$D$15</f>
        <v>2.0910120968580461</v>
      </c>
    </row>
    <row r="1075" spans="1:5" x14ac:dyDescent="0.3">
      <c r="A1075">
        <v>1073</v>
      </c>
      <c r="B1075" s="1">
        <f>Tool!$D$12</f>
        <v>4.4721358990952975</v>
      </c>
      <c r="C1075" s="1">
        <f>Tool!$D$13</f>
        <v>4.189543170689161</v>
      </c>
      <c r="D1075" s="1">
        <f>Tool!$D$14</f>
        <v>3.3765768471106861</v>
      </c>
      <c r="E1075" s="1">
        <f>Tool!$D$15</f>
        <v>2.0910120968580461</v>
      </c>
    </row>
    <row r="1076" spans="1:5" x14ac:dyDescent="0.3">
      <c r="A1076">
        <v>1074</v>
      </c>
      <c r="B1076" s="1">
        <f>Tool!$D$12</f>
        <v>4.4721358990952975</v>
      </c>
      <c r="C1076" s="1">
        <f>Tool!$D$13</f>
        <v>4.189543170689161</v>
      </c>
      <c r="D1076" s="1">
        <f>Tool!$D$14</f>
        <v>3.3765768471106861</v>
      </c>
      <c r="E1076" s="1">
        <f>Tool!$D$15</f>
        <v>2.0910120968580461</v>
      </c>
    </row>
    <row r="1077" spans="1:5" x14ac:dyDescent="0.3">
      <c r="A1077">
        <v>1075</v>
      </c>
      <c r="B1077" s="1">
        <f>Tool!$D$12</f>
        <v>4.4721358990952975</v>
      </c>
      <c r="C1077" s="1">
        <f>Tool!$D$13</f>
        <v>4.189543170689161</v>
      </c>
      <c r="D1077" s="1">
        <f>Tool!$D$14</f>
        <v>3.3765768471106861</v>
      </c>
      <c r="E1077" s="1">
        <f>Tool!$D$15</f>
        <v>2.0910120968580461</v>
      </c>
    </row>
    <row r="1078" spans="1:5" x14ac:dyDescent="0.3">
      <c r="A1078">
        <v>1076</v>
      </c>
      <c r="B1078" s="1">
        <f>Tool!$D$12</f>
        <v>4.4721358990952975</v>
      </c>
      <c r="C1078" s="1">
        <f>Tool!$D$13</f>
        <v>4.189543170689161</v>
      </c>
      <c r="D1078" s="1">
        <f>Tool!$D$14</f>
        <v>3.3765768471106861</v>
      </c>
      <c r="E1078" s="1">
        <f>Tool!$D$15</f>
        <v>2.0910120968580461</v>
      </c>
    </row>
    <row r="1079" spans="1:5" x14ac:dyDescent="0.3">
      <c r="A1079">
        <v>1077</v>
      </c>
      <c r="B1079" s="1">
        <f>Tool!$D$12</f>
        <v>4.4721358990952975</v>
      </c>
      <c r="C1079" s="1">
        <f>Tool!$D$13</f>
        <v>4.189543170689161</v>
      </c>
      <c r="D1079" s="1">
        <f>Tool!$D$14</f>
        <v>3.3765768471106861</v>
      </c>
      <c r="E1079" s="1">
        <f>Tool!$D$15</f>
        <v>2.0910120968580461</v>
      </c>
    </row>
    <row r="1080" spans="1:5" x14ac:dyDescent="0.3">
      <c r="A1080">
        <v>1078</v>
      </c>
      <c r="B1080" s="1">
        <f>Tool!$D$12</f>
        <v>4.4721358990952975</v>
      </c>
      <c r="C1080" s="1">
        <f>Tool!$D$13</f>
        <v>4.189543170689161</v>
      </c>
      <c r="D1080" s="1">
        <f>Tool!$D$14</f>
        <v>3.3765768471106861</v>
      </c>
      <c r="E1080" s="1">
        <f>Tool!$D$15</f>
        <v>2.0910120968580461</v>
      </c>
    </row>
    <row r="1081" spans="1:5" x14ac:dyDescent="0.3">
      <c r="A1081">
        <v>1079</v>
      </c>
      <c r="B1081" s="1">
        <f>Tool!$D$12</f>
        <v>4.4721358990952975</v>
      </c>
      <c r="C1081" s="1">
        <f>Tool!$D$13</f>
        <v>4.189543170689161</v>
      </c>
      <c r="D1081" s="1">
        <f>Tool!$D$14</f>
        <v>3.3765768471106861</v>
      </c>
      <c r="E1081" s="1">
        <f>Tool!$D$15</f>
        <v>2.0910120968580461</v>
      </c>
    </row>
    <row r="1082" spans="1:5" x14ac:dyDescent="0.3">
      <c r="A1082">
        <v>1080</v>
      </c>
      <c r="B1082" s="1">
        <f>Tool!$D$12</f>
        <v>4.4721358990952975</v>
      </c>
      <c r="C1082" s="1">
        <f>Tool!$D$13</f>
        <v>4.189543170689161</v>
      </c>
      <c r="D1082" s="1">
        <f>Tool!$D$14</f>
        <v>3.3765768471106861</v>
      </c>
      <c r="E1082" s="1">
        <f>Tool!$D$15</f>
        <v>2.0910120968580461</v>
      </c>
    </row>
    <row r="1083" spans="1:5" x14ac:dyDescent="0.3">
      <c r="A1083">
        <v>1081</v>
      </c>
      <c r="B1083" s="1">
        <f>Tool!$D$12</f>
        <v>4.4721358990952975</v>
      </c>
      <c r="C1083" s="1">
        <f>Tool!$D$13</f>
        <v>4.189543170689161</v>
      </c>
      <c r="D1083" s="1">
        <f>Tool!$D$14</f>
        <v>3.3765768471106861</v>
      </c>
      <c r="E1083" s="1">
        <f>Tool!$D$15</f>
        <v>2.0910120968580461</v>
      </c>
    </row>
    <row r="1084" spans="1:5" x14ac:dyDescent="0.3">
      <c r="A1084">
        <v>1082</v>
      </c>
      <c r="B1084" s="1">
        <f>Tool!$D$12</f>
        <v>4.4721358990952975</v>
      </c>
      <c r="C1084" s="1">
        <f>Tool!$D$13</f>
        <v>4.189543170689161</v>
      </c>
      <c r="D1084" s="1">
        <f>Tool!$D$14</f>
        <v>3.3765768471106861</v>
      </c>
      <c r="E1084" s="1">
        <f>Tool!$D$15</f>
        <v>2.0910120968580461</v>
      </c>
    </row>
    <row r="1085" spans="1:5" x14ac:dyDescent="0.3">
      <c r="A1085">
        <v>1083</v>
      </c>
      <c r="B1085" s="1">
        <f>Tool!$D$12</f>
        <v>4.4721358990952975</v>
      </c>
      <c r="C1085" s="1">
        <f>Tool!$D$13</f>
        <v>4.189543170689161</v>
      </c>
      <c r="D1085" s="1">
        <f>Tool!$D$14</f>
        <v>3.3765768471106861</v>
      </c>
      <c r="E1085" s="1">
        <f>Tool!$D$15</f>
        <v>2.0910120968580461</v>
      </c>
    </row>
    <row r="1086" spans="1:5" x14ac:dyDescent="0.3">
      <c r="A1086">
        <v>1084</v>
      </c>
      <c r="B1086" s="1">
        <f>Tool!$D$12</f>
        <v>4.4721358990952975</v>
      </c>
      <c r="C1086" s="1">
        <f>Tool!$D$13</f>
        <v>4.189543170689161</v>
      </c>
      <c r="D1086" s="1">
        <f>Tool!$D$14</f>
        <v>3.3765768471106861</v>
      </c>
      <c r="E1086" s="1">
        <f>Tool!$D$15</f>
        <v>2.0910120968580461</v>
      </c>
    </row>
    <row r="1087" spans="1:5" x14ac:dyDescent="0.3">
      <c r="A1087">
        <v>1085</v>
      </c>
      <c r="B1087" s="1">
        <f>Tool!$D$12</f>
        <v>4.4721358990952975</v>
      </c>
      <c r="C1087" s="1">
        <f>Tool!$D$13</f>
        <v>4.189543170689161</v>
      </c>
      <c r="D1087" s="1">
        <f>Tool!$D$14</f>
        <v>3.3765768471106861</v>
      </c>
      <c r="E1087" s="1">
        <f>Tool!$D$15</f>
        <v>2.0910120968580461</v>
      </c>
    </row>
    <row r="1088" spans="1:5" x14ac:dyDescent="0.3">
      <c r="A1088">
        <v>1086</v>
      </c>
      <c r="B1088" s="1">
        <f>Tool!$D$12</f>
        <v>4.4721358990952975</v>
      </c>
      <c r="C1088" s="1">
        <f>Tool!$D$13</f>
        <v>4.189543170689161</v>
      </c>
      <c r="D1088" s="1">
        <f>Tool!$D$14</f>
        <v>3.3765768471106861</v>
      </c>
      <c r="E1088" s="1">
        <f>Tool!$D$15</f>
        <v>2.0910120968580461</v>
      </c>
    </row>
    <row r="1089" spans="1:5" x14ac:dyDescent="0.3">
      <c r="A1089">
        <v>1087</v>
      </c>
      <c r="B1089" s="1">
        <f>Tool!$D$12</f>
        <v>4.4721358990952975</v>
      </c>
      <c r="C1089" s="1">
        <f>Tool!$D$13</f>
        <v>4.189543170689161</v>
      </c>
      <c r="D1089" s="1">
        <f>Tool!$D$14</f>
        <v>3.3765768471106861</v>
      </c>
      <c r="E1089" s="1">
        <f>Tool!$D$15</f>
        <v>2.0910120968580461</v>
      </c>
    </row>
    <row r="1090" spans="1:5" x14ac:dyDescent="0.3">
      <c r="A1090">
        <v>1088</v>
      </c>
      <c r="B1090" s="1">
        <f>Tool!$D$12</f>
        <v>4.4721358990952975</v>
      </c>
      <c r="C1090" s="1">
        <f>Tool!$D$13</f>
        <v>4.189543170689161</v>
      </c>
      <c r="D1090" s="1">
        <f>Tool!$D$14</f>
        <v>3.3765768471106861</v>
      </c>
      <c r="E1090" s="1">
        <f>Tool!$D$15</f>
        <v>2.0910120968580461</v>
      </c>
    </row>
    <row r="1091" spans="1:5" x14ac:dyDescent="0.3">
      <c r="A1091">
        <v>1089</v>
      </c>
      <c r="B1091" s="1">
        <f>Tool!$D$12</f>
        <v>4.4721358990952975</v>
      </c>
      <c r="C1091" s="1">
        <f>Tool!$D$13</f>
        <v>4.189543170689161</v>
      </c>
      <c r="D1091" s="1">
        <f>Tool!$D$14</f>
        <v>3.3765768471106861</v>
      </c>
      <c r="E1091" s="1">
        <f>Tool!$D$15</f>
        <v>2.0910120968580461</v>
      </c>
    </row>
    <row r="1092" spans="1:5" x14ac:dyDescent="0.3">
      <c r="A1092">
        <v>1090</v>
      </c>
      <c r="B1092" s="1">
        <f>Tool!$D$12</f>
        <v>4.4721358990952975</v>
      </c>
      <c r="C1092" s="1">
        <f>Tool!$D$13</f>
        <v>4.189543170689161</v>
      </c>
      <c r="D1092" s="1">
        <f>Tool!$D$14</f>
        <v>3.3765768471106861</v>
      </c>
      <c r="E1092" s="1">
        <f>Tool!$D$15</f>
        <v>2.0910120968580461</v>
      </c>
    </row>
    <row r="1093" spans="1:5" x14ac:dyDescent="0.3">
      <c r="A1093">
        <v>1091</v>
      </c>
      <c r="B1093" s="1">
        <f>Tool!$D$12</f>
        <v>4.4721358990952975</v>
      </c>
      <c r="C1093" s="1">
        <f>Tool!$D$13</f>
        <v>4.189543170689161</v>
      </c>
      <c r="D1093" s="1">
        <f>Tool!$D$14</f>
        <v>3.3765768471106861</v>
      </c>
      <c r="E1093" s="1">
        <f>Tool!$D$15</f>
        <v>2.0910120968580461</v>
      </c>
    </row>
    <row r="1094" spans="1:5" x14ac:dyDescent="0.3">
      <c r="A1094">
        <v>1092</v>
      </c>
      <c r="B1094" s="1">
        <f>Tool!$D$12</f>
        <v>4.4721358990952975</v>
      </c>
      <c r="C1094" s="1">
        <f>Tool!$D$13</f>
        <v>4.189543170689161</v>
      </c>
      <c r="D1094" s="1">
        <f>Tool!$D$14</f>
        <v>3.3765768471106861</v>
      </c>
      <c r="E1094" s="1">
        <f>Tool!$D$15</f>
        <v>2.0910120968580461</v>
      </c>
    </row>
    <row r="1095" spans="1:5" x14ac:dyDescent="0.3">
      <c r="A1095">
        <v>1093</v>
      </c>
      <c r="B1095" s="1">
        <f>Tool!$D$12</f>
        <v>4.4721358990952975</v>
      </c>
      <c r="C1095" s="1">
        <f>Tool!$D$13</f>
        <v>4.189543170689161</v>
      </c>
      <c r="D1095" s="1">
        <f>Tool!$D$14</f>
        <v>3.3765768471106861</v>
      </c>
      <c r="E1095" s="1">
        <f>Tool!$D$15</f>
        <v>2.0910120968580461</v>
      </c>
    </row>
    <row r="1096" spans="1:5" x14ac:dyDescent="0.3">
      <c r="A1096">
        <v>1094</v>
      </c>
      <c r="B1096" s="1">
        <f>Tool!$D$12</f>
        <v>4.4721358990952975</v>
      </c>
      <c r="C1096" s="1">
        <f>Tool!$D$13</f>
        <v>4.189543170689161</v>
      </c>
      <c r="D1096" s="1">
        <f>Tool!$D$14</f>
        <v>3.3765768471106861</v>
      </c>
      <c r="E1096" s="1">
        <f>Tool!$D$15</f>
        <v>2.0910120968580461</v>
      </c>
    </row>
    <row r="1097" spans="1:5" x14ac:dyDescent="0.3">
      <c r="A1097">
        <v>1095</v>
      </c>
      <c r="B1097" s="1">
        <f>Tool!$D$12</f>
        <v>4.4721358990952975</v>
      </c>
      <c r="C1097" s="1">
        <f>Tool!$D$13</f>
        <v>4.189543170689161</v>
      </c>
      <c r="D1097" s="1">
        <f>Tool!$D$14</f>
        <v>3.3765768471106861</v>
      </c>
      <c r="E1097" s="1">
        <f>Tool!$D$15</f>
        <v>2.0910120968580461</v>
      </c>
    </row>
    <row r="1098" spans="1:5" x14ac:dyDescent="0.3">
      <c r="A1098">
        <v>1096</v>
      </c>
      <c r="B1098" s="1">
        <f>Tool!$D$12</f>
        <v>4.4721358990952975</v>
      </c>
      <c r="C1098" s="1">
        <f>Tool!$D$13</f>
        <v>4.189543170689161</v>
      </c>
      <c r="D1098" s="1">
        <f>Tool!$D$14</f>
        <v>3.3765768471106861</v>
      </c>
      <c r="E1098" s="1">
        <f>Tool!$D$15</f>
        <v>2.0910120968580461</v>
      </c>
    </row>
    <row r="1099" spans="1:5" x14ac:dyDescent="0.3">
      <c r="A1099">
        <v>1097</v>
      </c>
      <c r="B1099" s="1">
        <f>Tool!$D$12</f>
        <v>4.4721358990952975</v>
      </c>
      <c r="C1099" s="1">
        <f>Tool!$D$13</f>
        <v>4.189543170689161</v>
      </c>
      <c r="D1099" s="1">
        <f>Tool!$D$14</f>
        <v>3.3765768471106861</v>
      </c>
      <c r="E1099" s="1">
        <f>Tool!$D$15</f>
        <v>2.0910120968580461</v>
      </c>
    </row>
    <row r="1100" spans="1:5" x14ac:dyDescent="0.3">
      <c r="A1100">
        <v>1098</v>
      </c>
      <c r="B1100" s="1">
        <f>Tool!$D$12</f>
        <v>4.4721358990952975</v>
      </c>
      <c r="C1100" s="1">
        <f>Tool!$D$13</f>
        <v>4.189543170689161</v>
      </c>
      <c r="D1100" s="1">
        <f>Tool!$D$14</f>
        <v>3.3765768471106861</v>
      </c>
      <c r="E1100" s="1">
        <f>Tool!$D$15</f>
        <v>2.0910120968580461</v>
      </c>
    </row>
    <row r="1101" spans="1:5" x14ac:dyDescent="0.3">
      <c r="A1101">
        <v>1099</v>
      </c>
      <c r="B1101" s="1">
        <f>Tool!$D$12</f>
        <v>4.4721358990952975</v>
      </c>
      <c r="C1101" s="1">
        <f>Tool!$D$13</f>
        <v>4.189543170689161</v>
      </c>
      <c r="D1101" s="1">
        <f>Tool!$D$14</f>
        <v>3.3765768471106861</v>
      </c>
      <c r="E1101" s="1">
        <f>Tool!$D$15</f>
        <v>2.0910120968580461</v>
      </c>
    </row>
    <row r="1102" spans="1:5" x14ac:dyDescent="0.3">
      <c r="A1102">
        <v>1100</v>
      </c>
      <c r="B1102" s="1">
        <f>Tool!$D$12</f>
        <v>4.4721358990952975</v>
      </c>
      <c r="C1102" s="1">
        <f>Tool!$D$13</f>
        <v>4.189543170689161</v>
      </c>
      <c r="D1102" s="1">
        <f>Tool!$D$14</f>
        <v>3.3765768471106861</v>
      </c>
      <c r="E1102" s="1">
        <f>Tool!$D$15</f>
        <v>2.0910120968580461</v>
      </c>
    </row>
    <row r="1103" spans="1:5" x14ac:dyDescent="0.3">
      <c r="A1103">
        <v>1101</v>
      </c>
      <c r="B1103" s="1">
        <f>Tool!$D$12</f>
        <v>4.4721358990952975</v>
      </c>
      <c r="C1103" s="1">
        <f>Tool!$D$13</f>
        <v>4.189543170689161</v>
      </c>
      <c r="D1103" s="1">
        <f>Tool!$D$14</f>
        <v>3.3765768471106861</v>
      </c>
      <c r="E1103" s="1">
        <f>Tool!$D$15</f>
        <v>2.0910120968580461</v>
      </c>
    </row>
    <row r="1104" spans="1:5" x14ac:dyDescent="0.3">
      <c r="A1104">
        <v>1102</v>
      </c>
      <c r="B1104" s="1">
        <f>Tool!$D$12</f>
        <v>4.4721358990952975</v>
      </c>
      <c r="C1104" s="1">
        <f>Tool!$D$13</f>
        <v>4.189543170689161</v>
      </c>
      <c r="D1104" s="1">
        <f>Tool!$D$14</f>
        <v>3.3765768471106861</v>
      </c>
      <c r="E1104" s="1">
        <f>Tool!$D$15</f>
        <v>2.0910120968580461</v>
      </c>
    </row>
    <row r="1105" spans="1:5" x14ac:dyDescent="0.3">
      <c r="A1105">
        <v>1103</v>
      </c>
      <c r="B1105" s="1">
        <f>Tool!$D$12</f>
        <v>4.4721358990952975</v>
      </c>
      <c r="C1105" s="1">
        <f>Tool!$D$13</f>
        <v>4.189543170689161</v>
      </c>
      <c r="D1105" s="1">
        <f>Tool!$D$14</f>
        <v>3.3765768471106861</v>
      </c>
      <c r="E1105" s="1">
        <f>Tool!$D$15</f>
        <v>2.0910120968580461</v>
      </c>
    </row>
    <row r="1106" spans="1:5" x14ac:dyDescent="0.3">
      <c r="A1106">
        <v>1104</v>
      </c>
      <c r="B1106" s="1">
        <f>Tool!$D$12</f>
        <v>4.4721358990952975</v>
      </c>
      <c r="C1106" s="1">
        <f>Tool!$D$13</f>
        <v>4.189543170689161</v>
      </c>
      <c r="D1106" s="1">
        <f>Tool!$D$14</f>
        <v>3.3765768471106861</v>
      </c>
      <c r="E1106" s="1">
        <f>Tool!$D$15</f>
        <v>2.0910120968580461</v>
      </c>
    </row>
    <row r="1107" spans="1:5" x14ac:dyDescent="0.3">
      <c r="A1107">
        <v>1105</v>
      </c>
      <c r="B1107" s="1">
        <f>Tool!$D$12</f>
        <v>4.4721358990952975</v>
      </c>
      <c r="C1107" s="1">
        <f>Tool!$D$13</f>
        <v>4.189543170689161</v>
      </c>
      <c r="D1107" s="1">
        <f>Tool!$D$14</f>
        <v>3.3765768471106861</v>
      </c>
      <c r="E1107" s="1">
        <f>Tool!$D$15</f>
        <v>2.0910120968580461</v>
      </c>
    </row>
    <row r="1108" spans="1:5" x14ac:dyDescent="0.3">
      <c r="A1108">
        <v>1106</v>
      </c>
      <c r="B1108" s="1">
        <f>Tool!$D$12</f>
        <v>4.4721358990952975</v>
      </c>
      <c r="C1108" s="1">
        <f>Tool!$D$13</f>
        <v>4.189543170689161</v>
      </c>
      <c r="D1108" s="1">
        <f>Tool!$D$14</f>
        <v>3.3765768471106861</v>
      </c>
      <c r="E1108" s="1">
        <f>Tool!$D$15</f>
        <v>2.0910120968580461</v>
      </c>
    </row>
    <row r="1109" spans="1:5" x14ac:dyDescent="0.3">
      <c r="A1109">
        <v>1107</v>
      </c>
      <c r="B1109" s="1">
        <f>Tool!$D$12</f>
        <v>4.4721358990952975</v>
      </c>
      <c r="C1109" s="1">
        <f>Tool!$D$13</f>
        <v>4.189543170689161</v>
      </c>
      <c r="D1109" s="1">
        <f>Tool!$D$14</f>
        <v>3.3765768471106861</v>
      </c>
      <c r="E1109" s="1">
        <f>Tool!$D$15</f>
        <v>2.0910120968580461</v>
      </c>
    </row>
    <row r="1110" spans="1:5" x14ac:dyDescent="0.3">
      <c r="A1110">
        <v>1108</v>
      </c>
      <c r="B1110" s="1">
        <f>Tool!$D$12</f>
        <v>4.4721358990952975</v>
      </c>
      <c r="C1110" s="1">
        <f>Tool!$D$13</f>
        <v>4.189543170689161</v>
      </c>
      <c r="D1110" s="1">
        <f>Tool!$D$14</f>
        <v>3.3765768471106861</v>
      </c>
      <c r="E1110" s="1">
        <f>Tool!$D$15</f>
        <v>2.0910120968580461</v>
      </c>
    </row>
    <row r="1111" spans="1:5" x14ac:dyDescent="0.3">
      <c r="A1111">
        <v>1109</v>
      </c>
      <c r="B1111" s="1">
        <f>Tool!$D$12</f>
        <v>4.4721358990952975</v>
      </c>
      <c r="C1111" s="1">
        <f>Tool!$D$13</f>
        <v>4.189543170689161</v>
      </c>
      <c r="D1111" s="1">
        <f>Tool!$D$14</f>
        <v>3.3765768471106861</v>
      </c>
      <c r="E1111" s="1">
        <f>Tool!$D$15</f>
        <v>2.0910120968580461</v>
      </c>
    </row>
    <row r="1112" spans="1:5" x14ac:dyDescent="0.3">
      <c r="A1112">
        <v>1110</v>
      </c>
      <c r="B1112" s="1">
        <f>Tool!$D$12</f>
        <v>4.4721358990952975</v>
      </c>
      <c r="C1112" s="1">
        <f>Tool!$D$13</f>
        <v>4.189543170689161</v>
      </c>
      <c r="D1112" s="1">
        <f>Tool!$D$14</f>
        <v>3.3765768471106861</v>
      </c>
      <c r="E1112" s="1">
        <f>Tool!$D$15</f>
        <v>2.0910120968580461</v>
      </c>
    </row>
    <row r="1113" spans="1:5" x14ac:dyDescent="0.3">
      <c r="A1113">
        <v>1111</v>
      </c>
      <c r="B1113" s="1">
        <f>Tool!$D$12</f>
        <v>4.4721358990952975</v>
      </c>
      <c r="C1113" s="1">
        <f>Tool!$D$13</f>
        <v>4.189543170689161</v>
      </c>
      <c r="D1113" s="1">
        <f>Tool!$D$14</f>
        <v>3.3765768471106861</v>
      </c>
      <c r="E1113" s="1">
        <f>Tool!$D$15</f>
        <v>2.0910120968580461</v>
      </c>
    </row>
    <row r="1114" spans="1:5" x14ac:dyDescent="0.3">
      <c r="A1114">
        <v>1112</v>
      </c>
      <c r="B1114" s="1">
        <f>Tool!$D$12</f>
        <v>4.4721358990952975</v>
      </c>
      <c r="C1114" s="1">
        <f>Tool!$D$13</f>
        <v>4.189543170689161</v>
      </c>
      <c r="D1114" s="1">
        <f>Tool!$D$14</f>
        <v>3.3765768471106861</v>
      </c>
      <c r="E1114" s="1">
        <f>Tool!$D$15</f>
        <v>2.0910120968580461</v>
      </c>
    </row>
    <row r="1115" spans="1:5" x14ac:dyDescent="0.3">
      <c r="A1115">
        <v>1113</v>
      </c>
      <c r="B1115" s="1">
        <f>Tool!$D$12</f>
        <v>4.4721358990952975</v>
      </c>
      <c r="C1115" s="1">
        <f>Tool!$D$13</f>
        <v>4.189543170689161</v>
      </c>
      <c r="D1115" s="1">
        <f>Tool!$D$14</f>
        <v>3.3765768471106861</v>
      </c>
      <c r="E1115" s="1">
        <f>Tool!$D$15</f>
        <v>2.0910120968580461</v>
      </c>
    </row>
    <row r="1116" spans="1:5" x14ac:dyDescent="0.3">
      <c r="A1116">
        <v>1114</v>
      </c>
      <c r="B1116" s="1">
        <f>Tool!$D$12</f>
        <v>4.4721358990952975</v>
      </c>
      <c r="C1116" s="1">
        <f>Tool!$D$13</f>
        <v>4.189543170689161</v>
      </c>
      <c r="D1116" s="1">
        <f>Tool!$D$14</f>
        <v>3.3765768471106861</v>
      </c>
      <c r="E1116" s="1">
        <f>Tool!$D$15</f>
        <v>2.0910120968580461</v>
      </c>
    </row>
    <row r="1117" spans="1:5" x14ac:dyDescent="0.3">
      <c r="A1117">
        <v>1115</v>
      </c>
      <c r="B1117" s="1">
        <f>Tool!$D$12</f>
        <v>4.4721358990952975</v>
      </c>
      <c r="C1117" s="1">
        <f>Tool!$D$13</f>
        <v>4.189543170689161</v>
      </c>
      <c r="D1117" s="1">
        <f>Tool!$D$14</f>
        <v>3.3765768471106861</v>
      </c>
      <c r="E1117" s="1">
        <f>Tool!$D$15</f>
        <v>2.0910120968580461</v>
      </c>
    </row>
    <row r="1118" spans="1:5" x14ac:dyDescent="0.3">
      <c r="A1118">
        <v>1116</v>
      </c>
      <c r="B1118" s="1">
        <f>Tool!$D$12</f>
        <v>4.4721358990952975</v>
      </c>
      <c r="C1118" s="1">
        <f>Tool!$D$13</f>
        <v>4.189543170689161</v>
      </c>
      <c r="D1118" s="1">
        <f>Tool!$D$14</f>
        <v>3.3765768471106861</v>
      </c>
      <c r="E1118" s="1">
        <f>Tool!$D$15</f>
        <v>2.0910120968580461</v>
      </c>
    </row>
    <row r="1119" spans="1:5" x14ac:dyDescent="0.3">
      <c r="A1119">
        <v>1117</v>
      </c>
      <c r="B1119" s="1">
        <f>Tool!$D$12</f>
        <v>4.4721358990952975</v>
      </c>
      <c r="C1119" s="1">
        <f>Tool!$D$13</f>
        <v>4.189543170689161</v>
      </c>
      <c r="D1119" s="1">
        <f>Tool!$D$14</f>
        <v>3.3765768471106861</v>
      </c>
      <c r="E1119" s="1">
        <f>Tool!$D$15</f>
        <v>2.0910120968580461</v>
      </c>
    </row>
    <row r="1120" spans="1:5" x14ac:dyDescent="0.3">
      <c r="A1120">
        <v>1118</v>
      </c>
      <c r="B1120" s="1">
        <f>Tool!$D$12</f>
        <v>4.4721358990952975</v>
      </c>
      <c r="C1120" s="1">
        <f>Tool!$D$13</f>
        <v>4.189543170689161</v>
      </c>
      <c r="D1120" s="1">
        <f>Tool!$D$14</f>
        <v>3.3765768471106861</v>
      </c>
      <c r="E1120" s="1">
        <f>Tool!$D$15</f>
        <v>2.0910120968580461</v>
      </c>
    </row>
    <row r="1121" spans="1:5" x14ac:dyDescent="0.3">
      <c r="A1121">
        <v>1119</v>
      </c>
      <c r="B1121" s="1">
        <f>Tool!$D$12</f>
        <v>4.4721358990952975</v>
      </c>
      <c r="C1121" s="1">
        <f>Tool!$D$13</f>
        <v>4.189543170689161</v>
      </c>
      <c r="D1121" s="1">
        <f>Tool!$D$14</f>
        <v>3.3765768471106861</v>
      </c>
      <c r="E1121" s="1">
        <f>Tool!$D$15</f>
        <v>2.0910120968580461</v>
      </c>
    </row>
    <row r="1122" spans="1:5" x14ac:dyDescent="0.3">
      <c r="A1122">
        <v>1120</v>
      </c>
      <c r="B1122" s="1">
        <f>Tool!$D$12</f>
        <v>4.4721358990952975</v>
      </c>
      <c r="C1122" s="1">
        <f>Tool!$D$13</f>
        <v>4.189543170689161</v>
      </c>
      <c r="D1122" s="1">
        <f>Tool!$D$14</f>
        <v>3.3765768471106861</v>
      </c>
      <c r="E1122" s="1">
        <f>Tool!$D$15</f>
        <v>2.0910120968580461</v>
      </c>
    </row>
    <row r="1123" spans="1:5" x14ac:dyDescent="0.3">
      <c r="A1123">
        <v>1121</v>
      </c>
      <c r="B1123" s="1">
        <f>Tool!$D$12</f>
        <v>4.4721358990952975</v>
      </c>
      <c r="C1123" s="1">
        <f>Tool!$D$13</f>
        <v>4.189543170689161</v>
      </c>
      <c r="D1123" s="1">
        <f>Tool!$D$14</f>
        <v>3.3765768471106861</v>
      </c>
      <c r="E1123" s="1">
        <f>Tool!$D$15</f>
        <v>2.0910120968580461</v>
      </c>
    </row>
    <row r="1124" spans="1:5" x14ac:dyDescent="0.3">
      <c r="A1124">
        <v>1122</v>
      </c>
      <c r="B1124" s="1">
        <f>Tool!$D$12</f>
        <v>4.4721358990952975</v>
      </c>
      <c r="C1124" s="1">
        <f>Tool!$D$13</f>
        <v>4.189543170689161</v>
      </c>
      <c r="D1124" s="1">
        <f>Tool!$D$14</f>
        <v>3.3765768471106861</v>
      </c>
      <c r="E1124" s="1">
        <f>Tool!$D$15</f>
        <v>2.0910120968580461</v>
      </c>
    </row>
    <row r="1125" spans="1:5" x14ac:dyDescent="0.3">
      <c r="A1125">
        <v>1123</v>
      </c>
      <c r="B1125" s="1">
        <f>Tool!$D$12</f>
        <v>4.4721358990952975</v>
      </c>
      <c r="C1125" s="1">
        <f>Tool!$D$13</f>
        <v>4.189543170689161</v>
      </c>
      <c r="D1125" s="1">
        <f>Tool!$D$14</f>
        <v>3.3765768471106861</v>
      </c>
      <c r="E1125" s="1">
        <f>Tool!$D$15</f>
        <v>2.0910120968580461</v>
      </c>
    </row>
    <row r="1126" spans="1:5" x14ac:dyDescent="0.3">
      <c r="A1126">
        <v>1124</v>
      </c>
      <c r="B1126" s="1">
        <f>Tool!$D$12</f>
        <v>4.4721358990952975</v>
      </c>
      <c r="C1126" s="1">
        <f>Tool!$D$13</f>
        <v>4.189543170689161</v>
      </c>
      <c r="D1126" s="1">
        <f>Tool!$D$14</f>
        <v>3.3765768471106861</v>
      </c>
      <c r="E1126" s="1">
        <f>Tool!$D$15</f>
        <v>2.0910120968580461</v>
      </c>
    </row>
    <row r="1127" spans="1:5" x14ac:dyDescent="0.3">
      <c r="A1127">
        <v>1125</v>
      </c>
      <c r="B1127" s="1">
        <f>Tool!$D$12</f>
        <v>4.4721358990952975</v>
      </c>
      <c r="C1127" s="1">
        <f>Tool!$D$13</f>
        <v>4.189543170689161</v>
      </c>
      <c r="D1127" s="1">
        <f>Tool!$D$14</f>
        <v>3.3765768471106861</v>
      </c>
      <c r="E1127" s="1">
        <f>Tool!$D$15</f>
        <v>2.0910120968580461</v>
      </c>
    </row>
    <row r="1128" spans="1:5" x14ac:dyDescent="0.3">
      <c r="A1128">
        <v>1126</v>
      </c>
      <c r="B1128" s="1">
        <f>Tool!$D$12</f>
        <v>4.4721358990952975</v>
      </c>
      <c r="C1128" s="1">
        <f>Tool!$D$13</f>
        <v>4.189543170689161</v>
      </c>
      <c r="D1128" s="1">
        <f>Tool!$D$14</f>
        <v>3.3765768471106861</v>
      </c>
      <c r="E1128" s="1">
        <f>Tool!$D$15</f>
        <v>2.0910120968580461</v>
      </c>
    </row>
    <row r="1129" spans="1:5" x14ac:dyDescent="0.3">
      <c r="A1129">
        <v>1127</v>
      </c>
      <c r="B1129" s="1">
        <f>Tool!$D$12</f>
        <v>4.4721358990952975</v>
      </c>
      <c r="C1129" s="1">
        <f>Tool!$D$13</f>
        <v>4.189543170689161</v>
      </c>
      <c r="D1129" s="1">
        <f>Tool!$D$14</f>
        <v>3.3765768471106861</v>
      </c>
      <c r="E1129" s="1">
        <f>Tool!$D$15</f>
        <v>2.0910120968580461</v>
      </c>
    </row>
    <row r="1130" spans="1:5" x14ac:dyDescent="0.3">
      <c r="A1130">
        <v>1128</v>
      </c>
      <c r="B1130" s="1">
        <f>Tool!$D$12</f>
        <v>4.4721358990952975</v>
      </c>
      <c r="C1130" s="1">
        <f>Tool!$D$13</f>
        <v>4.189543170689161</v>
      </c>
      <c r="D1130" s="1">
        <f>Tool!$D$14</f>
        <v>3.3765768471106861</v>
      </c>
      <c r="E1130" s="1">
        <f>Tool!$D$15</f>
        <v>2.0910120968580461</v>
      </c>
    </row>
    <row r="1131" spans="1:5" x14ac:dyDescent="0.3">
      <c r="A1131">
        <v>1129</v>
      </c>
      <c r="B1131" s="1">
        <f>Tool!$D$12</f>
        <v>4.4721358990952975</v>
      </c>
      <c r="C1131" s="1">
        <f>Tool!$D$13</f>
        <v>4.189543170689161</v>
      </c>
      <c r="D1131" s="1">
        <f>Tool!$D$14</f>
        <v>3.3765768471106861</v>
      </c>
      <c r="E1131" s="1">
        <f>Tool!$D$15</f>
        <v>2.0910120968580461</v>
      </c>
    </row>
    <row r="1132" spans="1:5" x14ac:dyDescent="0.3">
      <c r="A1132">
        <v>1130</v>
      </c>
      <c r="B1132" s="1">
        <f>Tool!$D$12</f>
        <v>4.4721358990952975</v>
      </c>
      <c r="C1132" s="1">
        <f>Tool!$D$13</f>
        <v>4.189543170689161</v>
      </c>
      <c r="D1132" s="1">
        <f>Tool!$D$14</f>
        <v>3.3765768471106861</v>
      </c>
      <c r="E1132" s="1">
        <f>Tool!$D$15</f>
        <v>2.0910120968580461</v>
      </c>
    </row>
    <row r="1133" spans="1:5" x14ac:dyDescent="0.3">
      <c r="A1133">
        <v>1131</v>
      </c>
      <c r="B1133" s="1">
        <f>Tool!$D$12</f>
        <v>4.4721358990952975</v>
      </c>
      <c r="C1133" s="1">
        <f>Tool!$D$13</f>
        <v>4.189543170689161</v>
      </c>
      <c r="D1133" s="1">
        <f>Tool!$D$14</f>
        <v>3.3765768471106861</v>
      </c>
      <c r="E1133" s="1">
        <f>Tool!$D$15</f>
        <v>2.0910120968580461</v>
      </c>
    </row>
    <row r="1134" spans="1:5" x14ac:dyDescent="0.3">
      <c r="A1134">
        <v>1132</v>
      </c>
      <c r="B1134" s="1">
        <f>Tool!$D$12</f>
        <v>4.4721358990952975</v>
      </c>
      <c r="C1134" s="1">
        <f>Tool!$D$13</f>
        <v>4.189543170689161</v>
      </c>
      <c r="D1134" s="1">
        <f>Tool!$D$14</f>
        <v>3.3765768471106861</v>
      </c>
      <c r="E1134" s="1">
        <f>Tool!$D$15</f>
        <v>2.0910120968580461</v>
      </c>
    </row>
    <row r="1135" spans="1:5" x14ac:dyDescent="0.3">
      <c r="A1135">
        <v>1133</v>
      </c>
      <c r="B1135" s="1">
        <f>Tool!$D$12</f>
        <v>4.4721358990952975</v>
      </c>
      <c r="C1135" s="1">
        <f>Tool!$D$13</f>
        <v>4.189543170689161</v>
      </c>
      <c r="D1135" s="1">
        <f>Tool!$D$14</f>
        <v>3.3765768471106861</v>
      </c>
      <c r="E1135" s="1">
        <f>Tool!$D$15</f>
        <v>2.0910120968580461</v>
      </c>
    </row>
    <row r="1136" spans="1:5" x14ac:dyDescent="0.3">
      <c r="A1136">
        <v>1134</v>
      </c>
      <c r="B1136" s="1">
        <f>Tool!$D$12</f>
        <v>4.4721358990952975</v>
      </c>
      <c r="C1136" s="1">
        <f>Tool!$D$13</f>
        <v>4.189543170689161</v>
      </c>
      <c r="D1136" s="1">
        <f>Tool!$D$14</f>
        <v>3.3765768471106861</v>
      </c>
      <c r="E1136" s="1">
        <f>Tool!$D$15</f>
        <v>2.0910120968580461</v>
      </c>
    </row>
    <row r="1137" spans="1:5" x14ac:dyDescent="0.3">
      <c r="A1137">
        <v>1135</v>
      </c>
      <c r="B1137" s="1">
        <f>Tool!$D$12</f>
        <v>4.4721358990952975</v>
      </c>
      <c r="C1137" s="1">
        <f>Tool!$D$13</f>
        <v>4.189543170689161</v>
      </c>
      <c r="D1137" s="1">
        <f>Tool!$D$14</f>
        <v>3.3765768471106861</v>
      </c>
      <c r="E1137" s="1">
        <f>Tool!$D$15</f>
        <v>2.0910120968580461</v>
      </c>
    </row>
    <row r="1138" spans="1:5" x14ac:dyDescent="0.3">
      <c r="A1138">
        <v>1136</v>
      </c>
      <c r="B1138" s="1">
        <f>Tool!$D$12</f>
        <v>4.4721358990952975</v>
      </c>
      <c r="C1138" s="1">
        <f>Tool!$D$13</f>
        <v>4.189543170689161</v>
      </c>
      <c r="D1138" s="1">
        <f>Tool!$D$14</f>
        <v>3.3765768471106861</v>
      </c>
      <c r="E1138" s="1">
        <f>Tool!$D$15</f>
        <v>2.0910120968580461</v>
      </c>
    </row>
    <row r="1139" spans="1:5" x14ac:dyDescent="0.3">
      <c r="A1139">
        <v>1137</v>
      </c>
      <c r="B1139" s="1">
        <f>Tool!$D$12</f>
        <v>4.4721358990952975</v>
      </c>
      <c r="C1139" s="1">
        <f>Tool!$D$13</f>
        <v>4.189543170689161</v>
      </c>
      <c r="D1139" s="1">
        <f>Tool!$D$14</f>
        <v>3.3765768471106861</v>
      </c>
      <c r="E1139" s="1">
        <f>Tool!$D$15</f>
        <v>2.0910120968580461</v>
      </c>
    </row>
    <row r="1140" spans="1:5" x14ac:dyDescent="0.3">
      <c r="A1140">
        <v>1138</v>
      </c>
      <c r="B1140" s="1">
        <f>Tool!$D$12</f>
        <v>4.4721358990952975</v>
      </c>
      <c r="C1140" s="1">
        <f>Tool!$D$13</f>
        <v>4.189543170689161</v>
      </c>
      <c r="D1140" s="1">
        <f>Tool!$D$14</f>
        <v>3.3765768471106861</v>
      </c>
      <c r="E1140" s="1">
        <f>Tool!$D$15</f>
        <v>2.0910120968580461</v>
      </c>
    </row>
    <row r="1141" spans="1:5" x14ac:dyDescent="0.3">
      <c r="A1141">
        <v>1139</v>
      </c>
      <c r="B1141" s="1">
        <f>Tool!$D$12</f>
        <v>4.4721358990952975</v>
      </c>
      <c r="C1141" s="1">
        <f>Tool!$D$13</f>
        <v>4.189543170689161</v>
      </c>
      <c r="D1141" s="1">
        <f>Tool!$D$14</f>
        <v>3.3765768471106861</v>
      </c>
      <c r="E1141" s="1">
        <f>Tool!$D$15</f>
        <v>2.0910120968580461</v>
      </c>
    </row>
    <row r="1142" spans="1:5" x14ac:dyDescent="0.3">
      <c r="A1142">
        <v>1140</v>
      </c>
      <c r="B1142" s="1">
        <f>Tool!$D$12</f>
        <v>4.4721358990952975</v>
      </c>
      <c r="C1142" s="1">
        <f>Tool!$D$13</f>
        <v>4.189543170689161</v>
      </c>
      <c r="D1142" s="1">
        <f>Tool!$D$14</f>
        <v>3.3765768471106861</v>
      </c>
      <c r="E1142" s="1">
        <f>Tool!$D$15</f>
        <v>2.0910120968580461</v>
      </c>
    </row>
    <row r="1143" spans="1:5" x14ac:dyDescent="0.3">
      <c r="A1143">
        <v>1141</v>
      </c>
      <c r="B1143" s="1">
        <f>Tool!$D$12</f>
        <v>4.4721358990952975</v>
      </c>
      <c r="C1143" s="1">
        <f>Tool!$D$13</f>
        <v>4.189543170689161</v>
      </c>
      <c r="D1143" s="1">
        <f>Tool!$D$14</f>
        <v>3.3765768471106861</v>
      </c>
      <c r="E1143" s="1">
        <f>Tool!$D$15</f>
        <v>2.0910120968580461</v>
      </c>
    </row>
    <row r="1144" spans="1:5" x14ac:dyDescent="0.3">
      <c r="A1144">
        <v>1142</v>
      </c>
      <c r="B1144" s="1">
        <f>Tool!$D$12</f>
        <v>4.4721358990952975</v>
      </c>
      <c r="C1144" s="1">
        <f>Tool!$D$13</f>
        <v>4.189543170689161</v>
      </c>
      <c r="D1144" s="1">
        <f>Tool!$D$14</f>
        <v>3.3765768471106861</v>
      </c>
      <c r="E1144" s="1">
        <f>Tool!$D$15</f>
        <v>2.0910120968580461</v>
      </c>
    </row>
    <row r="1145" spans="1:5" x14ac:dyDescent="0.3">
      <c r="A1145">
        <v>1143</v>
      </c>
      <c r="B1145" s="1">
        <f>Tool!$D$12</f>
        <v>4.4721358990952975</v>
      </c>
      <c r="C1145" s="1">
        <f>Tool!$D$13</f>
        <v>4.189543170689161</v>
      </c>
      <c r="D1145" s="1">
        <f>Tool!$D$14</f>
        <v>3.3765768471106861</v>
      </c>
      <c r="E1145" s="1">
        <f>Tool!$D$15</f>
        <v>2.0910120968580461</v>
      </c>
    </row>
    <row r="1146" spans="1:5" x14ac:dyDescent="0.3">
      <c r="A1146">
        <v>1144</v>
      </c>
      <c r="B1146" s="1">
        <f>Tool!$D$12</f>
        <v>4.4721358990952975</v>
      </c>
      <c r="C1146" s="1">
        <f>Tool!$D$13</f>
        <v>4.189543170689161</v>
      </c>
      <c r="D1146" s="1">
        <f>Tool!$D$14</f>
        <v>3.3765768471106861</v>
      </c>
      <c r="E1146" s="1">
        <f>Tool!$D$15</f>
        <v>2.0910120968580461</v>
      </c>
    </row>
    <row r="1147" spans="1:5" x14ac:dyDescent="0.3">
      <c r="A1147">
        <v>1145</v>
      </c>
      <c r="B1147" s="1">
        <f>Tool!$D$12</f>
        <v>4.4721358990952975</v>
      </c>
      <c r="C1147" s="1">
        <f>Tool!$D$13</f>
        <v>4.189543170689161</v>
      </c>
      <c r="D1147" s="1">
        <f>Tool!$D$14</f>
        <v>3.3765768471106861</v>
      </c>
      <c r="E1147" s="1">
        <f>Tool!$D$15</f>
        <v>2.0910120968580461</v>
      </c>
    </row>
    <row r="1148" spans="1:5" x14ac:dyDescent="0.3">
      <c r="A1148">
        <v>1146</v>
      </c>
      <c r="B1148" s="1">
        <f>Tool!$D$12</f>
        <v>4.4721358990952975</v>
      </c>
      <c r="C1148" s="1">
        <f>Tool!$D$13</f>
        <v>4.189543170689161</v>
      </c>
      <c r="D1148" s="1">
        <f>Tool!$D$14</f>
        <v>3.3765768471106861</v>
      </c>
      <c r="E1148" s="1">
        <f>Tool!$D$15</f>
        <v>2.0910120968580461</v>
      </c>
    </row>
    <row r="1149" spans="1:5" x14ac:dyDescent="0.3">
      <c r="A1149">
        <v>1147</v>
      </c>
      <c r="B1149" s="1">
        <f>Tool!$D$12</f>
        <v>4.4721358990952975</v>
      </c>
      <c r="C1149" s="1">
        <f>Tool!$D$13</f>
        <v>4.189543170689161</v>
      </c>
      <c r="D1149" s="1">
        <f>Tool!$D$14</f>
        <v>3.3765768471106861</v>
      </c>
      <c r="E1149" s="1">
        <f>Tool!$D$15</f>
        <v>2.0910120968580461</v>
      </c>
    </row>
    <row r="1150" spans="1:5" x14ac:dyDescent="0.3">
      <c r="A1150">
        <v>1148</v>
      </c>
      <c r="B1150" s="1">
        <f>Tool!$D$12</f>
        <v>4.4721358990952975</v>
      </c>
      <c r="C1150" s="1">
        <f>Tool!$D$13</f>
        <v>4.189543170689161</v>
      </c>
      <c r="D1150" s="1">
        <f>Tool!$D$14</f>
        <v>3.3765768471106861</v>
      </c>
      <c r="E1150" s="1">
        <f>Tool!$D$15</f>
        <v>2.0910120968580461</v>
      </c>
    </row>
    <row r="1151" spans="1:5" x14ac:dyDescent="0.3">
      <c r="A1151">
        <v>1149</v>
      </c>
      <c r="B1151" s="1">
        <f>Tool!$D$12</f>
        <v>4.4721358990952975</v>
      </c>
      <c r="C1151" s="1">
        <f>Tool!$D$13</f>
        <v>4.189543170689161</v>
      </c>
      <c r="D1151" s="1">
        <f>Tool!$D$14</f>
        <v>3.3765768471106861</v>
      </c>
      <c r="E1151" s="1">
        <f>Tool!$D$15</f>
        <v>2.0910120968580461</v>
      </c>
    </row>
    <row r="1152" spans="1:5" x14ac:dyDescent="0.3">
      <c r="A1152">
        <v>1150</v>
      </c>
      <c r="B1152" s="1">
        <f>Tool!$D$12</f>
        <v>4.4721358990952975</v>
      </c>
      <c r="C1152" s="1">
        <f>Tool!$D$13</f>
        <v>4.189543170689161</v>
      </c>
      <c r="D1152" s="1">
        <f>Tool!$D$14</f>
        <v>3.3765768471106861</v>
      </c>
      <c r="E1152" s="1">
        <f>Tool!$D$15</f>
        <v>2.0910120968580461</v>
      </c>
    </row>
    <row r="1153" spans="1:5" x14ac:dyDescent="0.3">
      <c r="A1153">
        <v>1151</v>
      </c>
      <c r="B1153" s="1">
        <f>Tool!$D$12</f>
        <v>4.4721358990952975</v>
      </c>
      <c r="C1153" s="1">
        <f>Tool!$D$13</f>
        <v>4.189543170689161</v>
      </c>
      <c r="D1153" s="1">
        <f>Tool!$D$14</f>
        <v>3.3765768471106861</v>
      </c>
      <c r="E1153" s="1">
        <f>Tool!$D$15</f>
        <v>2.0910120968580461</v>
      </c>
    </row>
    <row r="1154" spans="1:5" x14ac:dyDescent="0.3">
      <c r="A1154">
        <v>1152</v>
      </c>
      <c r="B1154" s="1">
        <f>Tool!$D$12</f>
        <v>4.4721358990952975</v>
      </c>
      <c r="C1154" s="1">
        <f>Tool!$D$13</f>
        <v>4.189543170689161</v>
      </c>
      <c r="D1154" s="1">
        <f>Tool!$D$14</f>
        <v>3.3765768471106861</v>
      </c>
      <c r="E1154" s="1">
        <f>Tool!$D$15</f>
        <v>2.0910120968580461</v>
      </c>
    </row>
    <row r="1155" spans="1:5" x14ac:dyDescent="0.3">
      <c r="A1155">
        <v>1153</v>
      </c>
      <c r="B1155" s="1">
        <f>Tool!$D$12</f>
        <v>4.4721358990952975</v>
      </c>
      <c r="C1155" s="1">
        <f>Tool!$D$13</f>
        <v>4.189543170689161</v>
      </c>
      <c r="D1155" s="1">
        <f>Tool!$D$14</f>
        <v>3.3765768471106861</v>
      </c>
      <c r="E1155" s="1">
        <f>Tool!$D$15</f>
        <v>2.0910120968580461</v>
      </c>
    </row>
    <row r="1156" spans="1:5" x14ac:dyDescent="0.3">
      <c r="A1156">
        <v>1154</v>
      </c>
      <c r="B1156" s="1">
        <f>Tool!$D$12</f>
        <v>4.4721358990952975</v>
      </c>
      <c r="C1156" s="1">
        <f>Tool!$D$13</f>
        <v>4.189543170689161</v>
      </c>
      <c r="D1156" s="1">
        <f>Tool!$D$14</f>
        <v>3.3765768471106861</v>
      </c>
      <c r="E1156" s="1">
        <f>Tool!$D$15</f>
        <v>2.0910120968580461</v>
      </c>
    </row>
    <row r="1157" spans="1:5" x14ac:dyDescent="0.3">
      <c r="A1157">
        <v>1155</v>
      </c>
      <c r="B1157" s="1">
        <f>Tool!$D$12</f>
        <v>4.4721358990952975</v>
      </c>
      <c r="C1157" s="1">
        <f>Tool!$D$13</f>
        <v>4.189543170689161</v>
      </c>
      <c r="D1157" s="1">
        <f>Tool!$D$14</f>
        <v>3.3765768471106861</v>
      </c>
      <c r="E1157" s="1">
        <f>Tool!$D$15</f>
        <v>2.0910120968580461</v>
      </c>
    </row>
    <row r="1158" spans="1:5" x14ac:dyDescent="0.3">
      <c r="A1158">
        <v>1156</v>
      </c>
      <c r="B1158" s="1">
        <f>Tool!$D$12</f>
        <v>4.4721358990952975</v>
      </c>
      <c r="C1158" s="1">
        <f>Tool!$D$13</f>
        <v>4.189543170689161</v>
      </c>
      <c r="D1158" s="1">
        <f>Tool!$D$14</f>
        <v>3.3765768471106861</v>
      </c>
      <c r="E1158" s="1">
        <f>Tool!$D$15</f>
        <v>2.0910120968580461</v>
      </c>
    </row>
    <row r="1159" spans="1:5" x14ac:dyDescent="0.3">
      <c r="A1159">
        <v>1157</v>
      </c>
      <c r="B1159" s="1">
        <f>Tool!$D$12</f>
        <v>4.4721358990952975</v>
      </c>
      <c r="C1159" s="1">
        <f>Tool!$D$13</f>
        <v>4.189543170689161</v>
      </c>
      <c r="D1159" s="1">
        <f>Tool!$D$14</f>
        <v>3.3765768471106861</v>
      </c>
      <c r="E1159" s="1">
        <f>Tool!$D$15</f>
        <v>2.0910120968580461</v>
      </c>
    </row>
    <row r="1160" spans="1:5" x14ac:dyDescent="0.3">
      <c r="A1160">
        <v>1158</v>
      </c>
      <c r="B1160" s="1">
        <f>Tool!$D$12</f>
        <v>4.4721358990952975</v>
      </c>
      <c r="C1160" s="1">
        <f>Tool!$D$13</f>
        <v>4.189543170689161</v>
      </c>
      <c r="D1160" s="1">
        <f>Tool!$D$14</f>
        <v>3.3765768471106861</v>
      </c>
      <c r="E1160" s="1">
        <f>Tool!$D$15</f>
        <v>2.0910120968580461</v>
      </c>
    </row>
    <row r="1161" spans="1:5" x14ac:dyDescent="0.3">
      <c r="A1161">
        <v>1159</v>
      </c>
      <c r="B1161" s="1">
        <f>Tool!$D$12</f>
        <v>4.4721358990952975</v>
      </c>
      <c r="C1161" s="1">
        <f>Tool!$D$13</f>
        <v>4.189543170689161</v>
      </c>
      <c r="D1161" s="1">
        <f>Tool!$D$14</f>
        <v>3.3765768471106861</v>
      </c>
      <c r="E1161" s="1">
        <f>Tool!$D$15</f>
        <v>2.0910120968580461</v>
      </c>
    </row>
    <row r="1162" spans="1:5" x14ac:dyDescent="0.3">
      <c r="A1162">
        <v>1160</v>
      </c>
      <c r="B1162" s="1">
        <f>Tool!$D$12</f>
        <v>4.4721358990952975</v>
      </c>
      <c r="C1162" s="1">
        <f>Tool!$D$13</f>
        <v>4.189543170689161</v>
      </c>
      <c r="D1162" s="1">
        <f>Tool!$D$14</f>
        <v>3.3765768471106861</v>
      </c>
      <c r="E1162" s="1">
        <f>Tool!$D$15</f>
        <v>2.0910120968580461</v>
      </c>
    </row>
    <row r="1163" spans="1:5" x14ac:dyDescent="0.3">
      <c r="A1163">
        <v>1161</v>
      </c>
      <c r="B1163" s="1">
        <f>Tool!$D$12</f>
        <v>4.4721358990952975</v>
      </c>
      <c r="C1163" s="1">
        <f>Tool!$D$13</f>
        <v>4.189543170689161</v>
      </c>
      <c r="D1163" s="1">
        <f>Tool!$D$14</f>
        <v>3.3765768471106861</v>
      </c>
      <c r="E1163" s="1">
        <f>Tool!$D$15</f>
        <v>2.0910120968580461</v>
      </c>
    </row>
    <row r="1164" spans="1:5" x14ac:dyDescent="0.3">
      <c r="A1164">
        <v>1162</v>
      </c>
      <c r="B1164" s="1">
        <f>Tool!$D$12</f>
        <v>4.4721358990952975</v>
      </c>
      <c r="C1164" s="1">
        <f>Tool!$D$13</f>
        <v>4.189543170689161</v>
      </c>
      <c r="D1164" s="1">
        <f>Tool!$D$14</f>
        <v>3.3765768471106861</v>
      </c>
      <c r="E1164" s="1">
        <f>Tool!$D$15</f>
        <v>2.0910120968580461</v>
      </c>
    </row>
    <row r="1165" spans="1:5" x14ac:dyDescent="0.3">
      <c r="A1165">
        <v>1163</v>
      </c>
      <c r="B1165" s="1">
        <f>Tool!$D$12</f>
        <v>4.4721358990952975</v>
      </c>
      <c r="C1165" s="1">
        <f>Tool!$D$13</f>
        <v>4.189543170689161</v>
      </c>
      <c r="D1165" s="1">
        <f>Tool!$D$14</f>
        <v>3.3765768471106861</v>
      </c>
      <c r="E1165" s="1">
        <f>Tool!$D$15</f>
        <v>2.0910120968580461</v>
      </c>
    </row>
    <row r="1166" spans="1:5" x14ac:dyDescent="0.3">
      <c r="A1166">
        <v>1164</v>
      </c>
      <c r="B1166" s="1">
        <f>Tool!$D$12</f>
        <v>4.4721358990952975</v>
      </c>
      <c r="C1166" s="1">
        <f>Tool!$D$13</f>
        <v>4.189543170689161</v>
      </c>
      <c r="D1166" s="1">
        <f>Tool!$D$14</f>
        <v>3.3765768471106861</v>
      </c>
      <c r="E1166" s="1">
        <f>Tool!$D$15</f>
        <v>2.0910120968580461</v>
      </c>
    </row>
    <row r="1167" spans="1:5" x14ac:dyDescent="0.3">
      <c r="A1167">
        <v>1165</v>
      </c>
      <c r="B1167" s="1">
        <f>Tool!$D$12</f>
        <v>4.4721358990952975</v>
      </c>
      <c r="C1167" s="1">
        <f>Tool!$D$13</f>
        <v>4.189543170689161</v>
      </c>
      <c r="D1167" s="1">
        <f>Tool!$D$14</f>
        <v>3.3765768471106861</v>
      </c>
      <c r="E1167" s="1">
        <f>Tool!$D$15</f>
        <v>2.0910120968580461</v>
      </c>
    </row>
    <row r="1168" spans="1:5" x14ac:dyDescent="0.3">
      <c r="A1168">
        <v>1166</v>
      </c>
      <c r="B1168" s="1">
        <f>Tool!$D$12</f>
        <v>4.4721358990952975</v>
      </c>
      <c r="C1168" s="1">
        <f>Tool!$D$13</f>
        <v>4.189543170689161</v>
      </c>
      <c r="D1168" s="1">
        <f>Tool!$D$14</f>
        <v>3.3765768471106861</v>
      </c>
      <c r="E1168" s="1">
        <f>Tool!$D$15</f>
        <v>2.0910120968580461</v>
      </c>
    </row>
    <row r="1169" spans="1:5" x14ac:dyDescent="0.3">
      <c r="A1169">
        <v>1167</v>
      </c>
      <c r="B1169" s="1">
        <f>Tool!$D$12</f>
        <v>4.4721358990952975</v>
      </c>
      <c r="C1169" s="1">
        <f>Tool!$D$13</f>
        <v>4.189543170689161</v>
      </c>
      <c r="D1169" s="1">
        <f>Tool!$D$14</f>
        <v>3.3765768471106861</v>
      </c>
      <c r="E1169" s="1">
        <f>Tool!$D$15</f>
        <v>2.0910120968580461</v>
      </c>
    </row>
    <row r="1170" spans="1:5" x14ac:dyDescent="0.3">
      <c r="A1170">
        <v>1168</v>
      </c>
      <c r="B1170" s="1">
        <f>Tool!$D$12</f>
        <v>4.4721358990952975</v>
      </c>
      <c r="C1170" s="1">
        <f>Tool!$D$13</f>
        <v>4.189543170689161</v>
      </c>
      <c r="D1170" s="1">
        <f>Tool!$D$14</f>
        <v>3.3765768471106861</v>
      </c>
      <c r="E1170" s="1">
        <f>Tool!$D$15</f>
        <v>2.0910120968580461</v>
      </c>
    </row>
    <row r="1171" spans="1:5" x14ac:dyDescent="0.3">
      <c r="A1171">
        <v>1169</v>
      </c>
      <c r="B1171" s="1">
        <f>Tool!$D$12</f>
        <v>4.4721358990952975</v>
      </c>
      <c r="C1171" s="1">
        <f>Tool!$D$13</f>
        <v>4.189543170689161</v>
      </c>
      <c r="D1171" s="1">
        <f>Tool!$D$14</f>
        <v>3.3765768471106861</v>
      </c>
      <c r="E1171" s="1">
        <f>Tool!$D$15</f>
        <v>2.0910120968580461</v>
      </c>
    </row>
    <row r="1172" spans="1:5" x14ac:dyDescent="0.3">
      <c r="A1172">
        <v>1170</v>
      </c>
      <c r="B1172" s="1">
        <f>Tool!$D$12</f>
        <v>4.4721358990952975</v>
      </c>
      <c r="C1172" s="1">
        <f>Tool!$D$13</f>
        <v>4.189543170689161</v>
      </c>
      <c r="D1172" s="1">
        <f>Tool!$D$14</f>
        <v>3.3765768471106861</v>
      </c>
      <c r="E1172" s="1">
        <f>Tool!$D$15</f>
        <v>2.0910120968580461</v>
      </c>
    </row>
    <row r="1173" spans="1:5" x14ac:dyDescent="0.3">
      <c r="A1173">
        <v>1171</v>
      </c>
      <c r="B1173" s="1">
        <f>Tool!$D$12</f>
        <v>4.4721358990952975</v>
      </c>
      <c r="C1173" s="1">
        <f>Tool!$D$13</f>
        <v>4.189543170689161</v>
      </c>
      <c r="D1173" s="1">
        <f>Tool!$D$14</f>
        <v>3.3765768471106861</v>
      </c>
      <c r="E1173" s="1">
        <f>Tool!$D$15</f>
        <v>2.0910120968580461</v>
      </c>
    </row>
    <row r="1174" spans="1:5" x14ac:dyDescent="0.3">
      <c r="A1174">
        <v>1172</v>
      </c>
      <c r="B1174" s="1">
        <f>Tool!$D$12</f>
        <v>4.4721358990952975</v>
      </c>
      <c r="C1174" s="1">
        <f>Tool!$D$13</f>
        <v>4.189543170689161</v>
      </c>
      <c r="D1174" s="1">
        <f>Tool!$D$14</f>
        <v>3.3765768471106861</v>
      </c>
      <c r="E1174" s="1">
        <f>Tool!$D$15</f>
        <v>2.0910120968580461</v>
      </c>
    </row>
    <row r="1175" spans="1:5" x14ac:dyDescent="0.3">
      <c r="A1175">
        <v>1173</v>
      </c>
      <c r="B1175" s="1">
        <f>Tool!$D$12</f>
        <v>4.4721358990952975</v>
      </c>
      <c r="C1175" s="1">
        <f>Tool!$D$13</f>
        <v>4.189543170689161</v>
      </c>
      <c r="D1175" s="1">
        <f>Tool!$D$14</f>
        <v>3.3765768471106861</v>
      </c>
      <c r="E1175" s="1">
        <f>Tool!$D$15</f>
        <v>2.0910120968580461</v>
      </c>
    </row>
    <row r="1176" spans="1:5" x14ac:dyDescent="0.3">
      <c r="A1176">
        <v>1174</v>
      </c>
      <c r="B1176" s="1">
        <f>Tool!$D$12</f>
        <v>4.4721358990952975</v>
      </c>
      <c r="C1176" s="1">
        <f>Tool!$D$13</f>
        <v>4.189543170689161</v>
      </c>
      <c r="D1176" s="1">
        <f>Tool!$D$14</f>
        <v>3.3765768471106861</v>
      </c>
      <c r="E1176" s="1">
        <f>Tool!$D$15</f>
        <v>2.0910120968580461</v>
      </c>
    </row>
    <row r="1177" spans="1:5" x14ac:dyDescent="0.3">
      <c r="A1177">
        <v>1175</v>
      </c>
      <c r="B1177" s="1">
        <f>Tool!$D$12</f>
        <v>4.4721358990952975</v>
      </c>
      <c r="C1177" s="1">
        <f>Tool!$D$13</f>
        <v>4.189543170689161</v>
      </c>
      <c r="D1177" s="1">
        <f>Tool!$D$14</f>
        <v>3.3765768471106861</v>
      </c>
      <c r="E1177" s="1">
        <f>Tool!$D$15</f>
        <v>2.0910120968580461</v>
      </c>
    </row>
    <row r="1178" spans="1:5" x14ac:dyDescent="0.3">
      <c r="A1178">
        <v>1176</v>
      </c>
      <c r="B1178" s="1">
        <f>Tool!$D$12</f>
        <v>4.4721358990952975</v>
      </c>
      <c r="C1178" s="1">
        <f>Tool!$D$13</f>
        <v>4.189543170689161</v>
      </c>
      <c r="D1178" s="1">
        <f>Tool!$D$14</f>
        <v>3.3765768471106861</v>
      </c>
      <c r="E1178" s="1">
        <f>Tool!$D$15</f>
        <v>2.0910120968580461</v>
      </c>
    </row>
    <row r="1179" spans="1:5" x14ac:dyDescent="0.3">
      <c r="A1179">
        <v>1177</v>
      </c>
      <c r="B1179" s="1">
        <f>Tool!$D$12</f>
        <v>4.4721358990952975</v>
      </c>
      <c r="C1179" s="1">
        <f>Tool!$D$13</f>
        <v>4.189543170689161</v>
      </c>
      <c r="D1179" s="1">
        <f>Tool!$D$14</f>
        <v>3.3765768471106861</v>
      </c>
      <c r="E1179" s="1">
        <f>Tool!$D$15</f>
        <v>2.0910120968580461</v>
      </c>
    </row>
    <row r="1180" spans="1:5" x14ac:dyDescent="0.3">
      <c r="A1180">
        <v>1178</v>
      </c>
      <c r="B1180" s="1">
        <f>Tool!$D$12</f>
        <v>4.4721358990952975</v>
      </c>
      <c r="C1180" s="1">
        <f>Tool!$D$13</f>
        <v>4.189543170689161</v>
      </c>
      <c r="D1180" s="1">
        <f>Tool!$D$14</f>
        <v>3.3765768471106861</v>
      </c>
      <c r="E1180" s="1">
        <f>Tool!$D$15</f>
        <v>2.0910120968580461</v>
      </c>
    </row>
    <row r="1181" spans="1:5" x14ac:dyDescent="0.3">
      <c r="A1181">
        <v>1179</v>
      </c>
      <c r="B1181" s="1">
        <f>Tool!$D$12</f>
        <v>4.4721358990952975</v>
      </c>
      <c r="C1181" s="1">
        <f>Tool!$D$13</f>
        <v>4.189543170689161</v>
      </c>
      <c r="D1181" s="1">
        <f>Tool!$D$14</f>
        <v>3.3765768471106861</v>
      </c>
      <c r="E1181" s="1">
        <f>Tool!$D$15</f>
        <v>2.0910120968580461</v>
      </c>
    </row>
    <row r="1182" spans="1:5" x14ac:dyDescent="0.3">
      <c r="A1182">
        <v>1180</v>
      </c>
      <c r="B1182" s="1">
        <f>Tool!$D$12</f>
        <v>4.4721358990952975</v>
      </c>
      <c r="C1182" s="1">
        <f>Tool!$D$13</f>
        <v>4.189543170689161</v>
      </c>
      <c r="D1182" s="1">
        <f>Tool!$D$14</f>
        <v>3.3765768471106861</v>
      </c>
      <c r="E1182" s="1">
        <f>Tool!$D$15</f>
        <v>2.0910120968580461</v>
      </c>
    </row>
    <row r="1183" spans="1:5" x14ac:dyDescent="0.3">
      <c r="A1183">
        <v>1181</v>
      </c>
      <c r="B1183" s="1">
        <f>Tool!$D$12</f>
        <v>4.4721358990952975</v>
      </c>
      <c r="C1183" s="1">
        <f>Tool!$D$13</f>
        <v>4.189543170689161</v>
      </c>
      <c r="D1183" s="1">
        <f>Tool!$D$14</f>
        <v>3.3765768471106861</v>
      </c>
      <c r="E1183" s="1">
        <f>Tool!$D$15</f>
        <v>2.0910120968580461</v>
      </c>
    </row>
    <row r="1184" spans="1:5" x14ac:dyDescent="0.3">
      <c r="A1184">
        <v>1182</v>
      </c>
      <c r="B1184" s="1">
        <f>Tool!$D$12</f>
        <v>4.4721358990952975</v>
      </c>
      <c r="C1184" s="1">
        <f>Tool!$D$13</f>
        <v>4.189543170689161</v>
      </c>
      <c r="D1184" s="1">
        <f>Tool!$D$14</f>
        <v>3.3765768471106861</v>
      </c>
      <c r="E1184" s="1">
        <f>Tool!$D$15</f>
        <v>2.0910120968580461</v>
      </c>
    </row>
    <row r="1185" spans="1:5" x14ac:dyDescent="0.3">
      <c r="A1185">
        <v>1183</v>
      </c>
      <c r="B1185" s="1">
        <f>Tool!$D$12</f>
        <v>4.4721358990952975</v>
      </c>
      <c r="C1185" s="1">
        <f>Tool!$D$13</f>
        <v>4.189543170689161</v>
      </c>
      <c r="D1185" s="1">
        <f>Tool!$D$14</f>
        <v>3.3765768471106861</v>
      </c>
      <c r="E1185" s="1">
        <f>Tool!$D$15</f>
        <v>2.0910120968580461</v>
      </c>
    </row>
    <row r="1186" spans="1:5" x14ac:dyDescent="0.3">
      <c r="A1186">
        <v>1184</v>
      </c>
      <c r="B1186" s="1">
        <f>Tool!$D$12</f>
        <v>4.4721358990952975</v>
      </c>
      <c r="C1186" s="1">
        <f>Tool!$D$13</f>
        <v>4.189543170689161</v>
      </c>
      <c r="D1186" s="1">
        <f>Tool!$D$14</f>
        <v>3.3765768471106861</v>
      </c>
      <c r="E1186" s="1">
        <f>Tool!$D$15</f>
        <v>2.0910120968580461</v>
      </c>
    </row>
    <row r="1187" spans="1:5" x14ac:dyDescent="0.3">
      <c r="A1187">
        <v>1185</v>
      </c>
      <c r="B1187" s="1">
        <f>Tool!$D$12</f>
        <v>4.4721358990952975</v>
      </c>
      <c r="C1187" s="1">
        <f>Tool!$D$13</f>
        <v>4.189543170689161</v>
      </c>
      <c r="D1187" s="1">
        <f>Tool!$D$14</f>
        <v>3.3765768471106861</v>
      </c>
      <c r="E1187" s="1">
        <f>Tool!$D$15</f>
        <v>2.0910120968580461</v>
      </c>
    </row>
    <row r="1188" spans="1:5" x14ac:dyDescent="0.3">
      <c r="A1188">
        <v>1186</v>
      </c>
      <c r="B1188" s="1">
        <f>Tool!$D$12</f>
        <v>4.4721358990952975</v>
      </c>
      <c r="C1188" s="1">
        <f>Tool!$D$13</f>
        <v>4.189543170689161</v>
      </c>
      <c r="D1188" s="1">
        <f>Tool!$D$14</f>
        <v>3.3765768471106861</v>
      </c>
      <c r="E1188" s="1">
        <f>Tool!$D$15</f>
        <v>2.0910120968580461</v>
      </c>
    </row>
    <row r="1189" spans="1:5" x14ac:dyDescent="0.3">
      <c r="A1189">
        <v>1187</v>
      </c>
      <c r="B1189" s="1">
        <f>Tool!$D$12</f>
        <v>4.4721358990952975</v>
      </c>
      <c r="C1189" s="1">
        <f>Tool!$D$13</f>
        <v>4.189543170689161</v>
      </c>
      <c r="D1189" s="1">
        <f>Tool!$D$14</f>
        <v>3.3765768471106861</v>
      </c>
      <c r="E1189" s="1">
        <f>Tool!$D$15</f>
        <v>2.0910120968580461</v>
      </c>
    </row>
    <row r="1190" spans="1:5" x14ac:dyDescent="0.3">
      <c r="A1190">
        <v>1188</v>
      </c>
      <c r="B1190" s="1">
        <f>Tool!$D$12</f>
        <v>4.4721358990952975</v>
      </c>
      <c r="C1190" s="1">
        <f>Tool!$D$13</f>
        <v>4.189543170689161</v>
      </c>
      <c r="D1190" s="1">
        <f>Tool!$D$14</f>
        <v>3.3765768471106861</v>
      </c>
      <c r="E1190" s="1">
        <f>Tool!$D$15</f>
        <v>2.0910120968580461</v>
      </c>
    </row>
    <row r="1191" spans="1:5" x14ac:dyDescent="0.3">
      <c r="A1191">
        <v>1189</v>
      </c>
      <c r="B1191" s="1">
        <f>Tool!$D$12</f>
        <v>4.4721358990952975</v>
      </c>
      <c r="C1191" s="1">
        <f>Tool!$D$13</f>
        <v>4.189543170689161</v>
      </c>
      <c r="D1191" s="1">
        <f>Tool!$D$14</f>
        <v>3.3765768471106861</v>
      </c>
      <c r="E1191" s="1">
        <f>Tool!$D$15</f>
        <v>2.0910120968580461</v>
      </c>
    </row>
    <row r="1192" spans="1:5" x14ac:dyDescent="0.3">
      <c r="A1192">
        <v>1190</v>
      </c>
      <c r="B1192" s="1">
        <f>Tool!$D$12</f>
        <v>4.4721358990952975</v>
      </c>
      <c r="C1192" s="1">
        <f>Tool!$D$13</f>
        <v>4.189543170689161</v>
      </c>
      <c r="D1192" s="1">
        <f>Tool!$D$14</f>
        <v>3.3765768471106861</v>
      </c>
      <c r="E1192" s="1">
        <f>Tool!$D$15</f>
        <v>2.0910120968580461</v>
      </c>
    </row>
    <row r="1193" spans="1:5" x14ac:dyDescent="0.3">
      <c r="A1193">
        <v>1191</v>
      </c>
      <c r="B1193" s="1">
        <f>Tool!$D$12</f>
        <v>4.4721358990952975</v>
      </c>
      <c r="C1193" s="1">
        <f>Tool!$D$13</f>
        <v>4.189543170689161</v>
      </c>
      <c r="D1193" s="1">
        <f>Tool!$D$14</f>
        <v>3.3765768471106861</v>
      </c>
      <c r="E1193" s="1">
        <f>Tool!$D$15</f>
        <v>2.0910120968580461</v>
      </c>
    </row>
    <row r="1194" spans="1:5" x14ac:dyDescent="0.3">
      <c r="A1194">
        <v>1192</v>
      </c>
      <c r="B1194" s="1">
        <f>Tool!$D$12</f>
        <v>4.4721358990952975</v>
      </c>
      <c r="C1194" s="1">
        <f>Tool!$D$13</f>
        <v>4.189543170689161</v>
      </c>
      <c r="D1194" s="1">
        <f>Tool!$D$14</f>
        <v>3.3765768471106861</v>
      </c>
      <c r="E1194" s="1">
        <f>Tool!$D$15</f>
        <v>2.0910120968580461</v>
      </c>
    </row>
    <row r="1195" spans="1:5" x14ac:dyDescent="0.3">
      <c r="A1195">
        <v>1193</v>
      </c>
      <c r="B1195" s="1">
        <f>Tool!$D$12</f>
        <v>4.4721358990952975</v>
      </c>
      <c r="C1195" s="1">
        <f>Tool!$D$13</f>
        <v>4.189543170689161</v>
      </c>
      <c r="D1195" s="1">
        <f>Tool!$D$14</f>
        <v>3.3765768471106861</v>
      </c>
      <c r="E1195" s="1">
        <f>Tool!$D$15</f>
        <v>2.0910120968580461</v>
      </c>
    </row>
    <row r="1196" spans="1:5" x14ac:dyDescent="0.3">
      <c r="A1196">
        <v>1194</v>
      </c>
      <c r="B1196" s="1">
        <f>Tool!$D$12</f>
        <v>4.4721358990952975</v>
      </c>
      <c r="C1196" s="1">
        <f>Tool!$D$13</f>
        <v>4.189543170689161</v>
      </c>
      <c r="D1196" s="1">
        <f>Tool!$D$14</f>
        <v>3.3765768471106861</v>
      </c>
      <c r="E1196" s="1">
        <f>Tool!$D$15</f>
        <v>2.0910120968580461</v>
      </c>
    </row>
    <row r="1197" spans="1:5" x14ac:dyDescent="0.3">
      <c r="A1197">
        <v>1195</v>
      </c>
      <c r="B1197" s="1">
        <f>Tool!$D$12</f>
        <v>4.4721358990952975</v>
      </c>
      <c r="C1197" s="1">
        <f>Tool!$D$13</f>
        <v>4.189543170689161</v>
      </c>
      <c r="D1197" s="1">
        <f>Tool!$D$14</f>
        <v>3.3765768471106861</v>
      </c>
      <c r="E1197" s="1">
        <f>Tool!$D$15</f>
        <v>2.0910120968580461</v>
      </c>
    </row>
    <row r="1198" spans="1:5" x14ac:dyDescent="0.3">
      <c r="A1198">
        <v>1196</v>
      </c>
      <c r="B1198" s="1">
        <f>Tool!$D$12</f>
        <v>4.4721358990952975</v>
      </c>
      <c r="C1198" s="1">
        <f>Tool!$D$13</f>
        <v>4.189543170689161</v>
      </c>
      <c r="D1198" s="1">
        <f>Tool!$D$14</f>
        <v>3.3765768471106861</v>
      </c>
      <c r="E1198" s="1">
        <f>Tool!$D$15</f>
        <v>2.0910120968580461</v>
      </c>
    </row>
    <row r="1199" spans="1:5" x14ac:dyDescent="0.3">
      <c r="A1199">
        <v>1197</v>
      </c>
      <c r="B1199" s="1">
        <f>Tool!$D$12</f>
        <v>4.4721358990952975</v>
      </c>
      <c r="C1199" s="1">
        <f>Tool!$D$13</f>
        <v>4.189543170689161</v>
      </c>
      <c r="D1199" s="1">
        <f>Tool!$D$14</f>
        <v>3.3765768471106861</v>
      </c>
      <c r="E1199" s="1">
        <f>Tool!$D$15</f>
        <v>2.0910120968580461</v>
      </c>
    </row>
    <row r="1200" spans="1:5" x14ac:dyDescent="0.3">
      <c r="A1200">
        <v>1198</v>
      </c>
      <c r="B1200" s="1">
        <f>Tool!$D$12</f>
        <v>4.4721358990952975</v>
      </c>
      <c r="C1200" s="1">
        <f>Tool!$D$13</f>
        <v>4.189543170689161</v>
      </c>
      <c r="D1200" s="1">
        <f>Tool!$D$14</f>
        <v>3.3765768471106861</v>
      </c>
      <c r="E1200" s="1">
        <f>Tool!$D$15</f>
        <v>2.0910120968580461</v>
      </c>
    </row>
    <row r="1201" spans="1:5" x14ac:dyDescent="0.3">
      <c r="A1201">
        <v>1199</v>
      </c>
      <c r="B1201" s="1">
        <f>Tool!$D$12</f>
        <v>4.4721358990952975</v>
      </c>
      <c r="C1201" s="1">
        <f>Tool!$D$13</f>
        <v>4.189543170689161</v>
      </c>
      <c r="D1201" s="1">
        <f>Tool!$D$14</f>
        <v>3.3765768471106861</v>
      </c>
      <c r="E1201" s="1">
        <f>Tool!$D$15</f>
        <v>2.0910120968580461</v>
      </c>
    </row>
    <row r="1202" spans="1:5" x14ac:dyDescent="0.3">
      <c r="A1202">
        <v>1200</v>
      </c>
      <c r="B1202" s="1">
        <f>Tool!$D$12</f>
        <v>4.4721358990952975</v>
      </c>
      <c r="C1202" s="1">
        <f>Tool!$D$13</f>
        <v>4.189543170689161</v>
      </c>
      <c r="D1202" s="1">
        <f>Tool!$D$14</f>
        <v>3.3765768471106861</v>
      </c>
      <c r="E1202" s="1">
        <f>Tool!$D$15</f>
        <v>2.0910120968580461</v>
      </c>
    </row>
    <row r="1203" spans="1:5" x14ac:dyDescent="0.3">
      <c r="A1203">
        <v>1201</v>
      </c>
      <c r="B1203" s="1">
        <f>Tool!$D$12</f>
        <v>4.4721358990952975</v>
      </c>
      <c r="C1203" s="1">
        <f>Tool!$D$13</f>
        <v>4.189543170689161</v>
      </c>
      <c r="D1203" s="1">
        <f>Tool!$D$14</f>
        <v>3.3765768471106861</v>
      </c>
      <c r="E1203" s="1">
        <f>Tool!$D$15</f>
        <v>2.0910120968580461</v>
      </c>
    </row>
    <row r="1204" spans="1:5" x14ac:dyDescent="0.3">
      <c r="A1204">
        <v>1202</v>
      </c>
      <c r="B1204" s="1">
        <f>Tool!$D$12</f>
        <v>4.4721358990952975</v>
      </c>
      <c r="C1204" s="1">
        <f>Tool!$D$13</f>
        <v>4.189543170689161</v>
      </c>
      <c r="D1204" s="1">
        <f>Tool!$D$14</f>
        <v>3.3765768471106861</v>
      </c>
      <c r="E1204" s="1">
        <f>Tool!$D$15</f>
        <v>2.0910120968580461</v>
      </c>
    </row>
    <row r="1205" spans="1:5" x14ac:dyDescent="0.3">
      <c r="A1205">
        <v>1203</v>
      </c>
      <c r="B1205" s="1">
        <f>Tool!$D$12</f>
        <v>4.4721358990952975</v>
      </c>
      <c r="C1205" s="1">
        <f>Tool!$D$13</f>
        <v>4.189543170689161</v>
      </c>
      <c r="D1205" s="1">
        <f>Tool!$D$14</f>
        <v>3.3765768471106861</v>
      </c>
      <c r="E1205" s="1">
        <f>Tool!$D$15</f>
        <v>2.0910120968580461</v>
      </c>
    </row>
    <row r="1206" spans="1:5" x14ac:dyDescent="0.3">
      <c r="A1206">
        <v>1204</v>
      </c>
      <c r="B1206" s="1">
        <f>Tool!$D$12</f>
        <v>4.4721358990952975</v>
      </c>
      <c r="C1206" s="1">
        <f>Tool!$D$13</f>
        <v>4.189543170689161</v>
      </c>
      <c r="D1206" s="1">
        <f>Tool!$D$14</f>
        <v>3.3765768471106861</v>
      </c>
      <c r="E1206" s="1">
        <f>Tool!$D$15</f>
        <v>2.0910120968580461</v>
      </c>
    </row>
    <row r="1207" spans="1:5" x14ac:dyDescent="0.3">
      <c r="A1207">
        <v>1205</v>
      </c>
      <c r="B1207" s="1">
        <f>Tool!$D$12</f>
        <v>4.4721358990952975</v>
      </c>
      <c r="C1207" s="1">
        <f>Tool!$D$13</f>
        <v>4.189543170689161</v>
      </c>
      <c r="D1207" s="1">
        <f>Tool!$D$14</f>
        <v>3.3765768471106861</v>
      </c>
      <c r="E1207" s="1">
        <f>Tool!$D$15</f>
        <v>2.0910120968580461</v>
      </c>
    </row>
    <row r="1208" spans="1:5" x14ac:dyDescent="0.3">
      <c r="A1208">
        <v>1206</v>
      </c>
      <c r="B1208" s="1">
        <f>Tool!$D$12</f>
        <v>4.4721358990952975</v>
      </c>
      <c r="C1208" s="1">
        <f>Tool!$D$13</f>
        <v>4.189543170689161</v>
      </c>
      <c r="D1208" s="1">
        <f>Tool!$D$14</f>
        <v>3.3765768471106861</v>
      </c>
      <c r="E1208" s="1">
        <f>Tool!$D$15</f>
        <v>2.0910120968580461</v>
      </c>
    </row>
    <row r="1209" spans="1:5" x14ac:dyDescent="0.3">
      <c r="A1209">
        <v>1207</v>
      </c>
      <c r="B1209" s="1">
        <f>Tool!$D$12</f>
        <v>4.4721358990952975</v>
      </c>
      <c r="C1209" s="1">
        <f>Tool!$D$13</f>
        <v>4.189543170689161</v>
      </c>
      <c r="D1209" s="1">
        <f>Tool!$D$14</f>
        <v>3.3765768471106861</v>
      </c>
      <c r="E1209" s="1">
        <f>Tool!$D$15</f>
        <v>2.0910120968580461</v>
      </c>
    </row>
    <row r="1210" spans="1:5" x14ac:dyDescent="0.3">
      <c r="A1210">
        <v>1208</v>
      </c>
      <c r="B1210" s="1">
        <f>Tool!$D$12</f>
        <v>4.4721358990952975</v>
      </c>
      <c r="C1210" s="1">
        <f>Tool!$D$13</f>
        <v>4.189543170689161</v>
      </c>
      <c r="D1210" s="1">
        <f>Tool!$D$14</f>
        <v>3.3765768471106861</v>
      </c>
      <c r="E1210" s="1">
        <f>Tool!$D$15</f>
        <v>2.0910120968580461</v>
      </c>
    </row>
    <row r="1211" spans="1:5" x14ac:dyDescent="0.3">
      <c r="A1211">
        <v>1209</v>
      </c>
      <c r="B1211" s="1">
        <f>Tool!$D$12</f>
        <v>4.4721358990952975</v>
      </c>
      <c r="C1211" s="1">
        <f>Tool!$D$13</f>
        <v>4.189543170689161</v>
      </c>
      <c r="D1211" s="1">
        <f>Tool!$D$14</f>
        <v>3.3765768471106861</v>
      </c>
      <c r="E1211" s="1">
        <f>Tool!$D$15</f>
        <v>2.0910120968580461</v>
      </c>
    </row>
    <row r="1212" spans="1:5" x14ac:dyDescent="0.3">
      <c r="A1212">
        <v>1210</v>
      </c>
      <c r="B1212" s="1">
        <f>Tool!$D$12</f>
        <v>4.4721358990952975</v>
      </c>
      <c r="C1212" s="1">
        <f>Tool!$D$13</f>
        <v>4.189543170689161</v>
      </c>
      <c r="D1212" s="1">
        <f>Tool!$D$14</f>
        <v>3.3765768471106861</v>
      </c>
      <c r="E1212" s="1">
        <f>Tool!$D$15</f>
        <v>2.0910120968580461</v>
      </c>
    </row>
    <row r="1213" spans="1:5" x14ac:dyDescent="0.3">
      <c r="A1213">
        <v>1211</v>
      </c>
      <c r="B1213" s="1">
        <f>Tool!$D$12</f>
        <v>4.4721358990952975</v>
      </c>
      <c r="C1213" s="1">
        <f>Tool!$D$13</f>
        <v>4.189543170689161</v>
      </c>
      <c r="D1213" s="1">
        <f>Tool!$D$14</f>
        <v>3.3765768471106861</v>
      </c>
      <c r="E1213" s="1">
        <f>Tool!$D$15</f>
        <v>2.0910120968580461</v>
      </c>
    </row>
    <row r="1214" spans="1:5" x14ac:dyDescent="0.3">
      <c r="A1214">
        <v>1212</v>
      </c>
      <c r="B1214" s="1">
        <f>Tool!$D$12</f>
        <v>4.4721358990952975</v>
      </c>
      <c r="C1214" s="1">
        <f>Tool!$D$13</f>
        <v>4.189543170689161</v>
      </c>
      <c r="D1214" s="1">
        <f>Tool!$D$14</f>
        <v>3.3765768471106861</v>
      </c>
      <c r="E1214" s="1">
        <f>Tool!$D$15</f>
        <v>2.0910120968580461</v>
      </c>
    </row>
    <row r="1215" spans="1:5" x14ac:dyDescent="0.3">
      <c r="A1215">
        <v>1213</v>
      </c>
      <c r="B1215" s="1">
        <f>Tool!$D$12</f>
        <v>4.4721358990952975</v>
      </c>
      <c r="C1215" s="1">
        <f>Tool!$D$13</f>
        <v>4.189543170689161</v>
      </c>
      <c r="D1215" s="1">
        <f>Tool!$D$14</f>
        <v>3.3765768471106861</v>
      </c>
      <c r="E1215" s="1">
        <f>Tool!$D$15</f>
        <v>2.0910120968580461</v>
      </c>
    </row>
    <row r="1216" spans="1:5" x14ac:dyDescent="0.3">
      <c r="A1216">
        <v>1214</v>
      </c>
      <c r="B1216" s="1">
        <f>Tool!$D$12</f>
        <v>4.4721358990952975</v>
      </c>
      <c r="C1216" s="1">
        <f>Tool!$D$13</f>
        <v>4.189543170689161</v>
      </c>
      <c r="D1216" s="1">
        <f>Tool!$D$14</f>
        <v>3.3765768471106861</v>
      </c>
      <c r="E1216" s="1">
        <f>Tool!$D$15</f>
        <v>2.0910120968580461</v>
      </c>
    </row>
    <row r="1217" spans="1:5" x14ac:dyDescent="0.3">
      <c r="A1217">
        <v>1215</v>
      </c>
      <c r="B1217" s="1">
        <f>Tool!$D$12</f>
        <v>4.4721358990952975</v>
      </c>
      <c r="C1217" s="1">
        <f>Tool!$D$13</f>
        <v>4.189543170689161</v>
      </c>
      <c r="D1217" s="1">
        <f>Tool!$D$14</f>
        <v>3.3765768471106861</v>
      </c>
      <c r="E1217" s="1">
        <f>Tool!$D$15</f>
        <v>2.0910120968580461</v>
      </c>
    </row>
    <row r="1218" spans="1:5" x14ac:dyDescent="0.3">
      <c r="A1218">
        <v>1216</v>
      </c>
      <c r="B1218" s="1">
        <f>Tool!$D$12</f>
        <v>4.4721358990952975</v>
      </c>
      <c r="C1218" s="1">
        <f>Tool!$D$13</f>
        <v>4.189543170689161</v>
      </c>
      <c r="D1218" s="1">
        <f>Tool!$D$14</f>
        <v>3.3765768471106861</v>
      </c>
      <c r="E1218" s="1">
        <f>Tool!$D$15</f>
        <v>2.0910120968580461</v>
      </c>
    </row>
    <row r="1219" spans="1:5" x14ac:dyDescent="0.3">
      <c r="A1219">
        <v>1217</v>
      </c>
      <c r="B1219" s="1">
        <f>Tool!$D$12</f>
        <v>4.4721358990952975</v>
      </c>
      <c r="C1219" s="1">
        <f>Tool!$D$13</f>
        <v>4.189543170689161</v>
      </c>
      <c r="D1219" s="1">
        <f>Tool!$D$14</f>
        <v>3.3765768471106861</v>
      </c>
      <c r="E1219" s="1">
        <f>Tool!$D$15</f>
        <v>2.0910120968580461</v>
      </c>
    </row>
    <row r="1220" spans="1:5" x14ac:dyDescent="0.3">
      <c r="A1220">
        <v>1218</v>
      </c>
      <c r="B1220" s="1">
        <f>Tool!$D$12</f>
        <v>4.4721358990952975</v>
      </c>
      <c r="C1220" s="1">
        <f>Tool!$D$13</f>
        <v>4.189543170689161</v>
      </c>
      <c r="D1220" s="1">
        <f>Tool!$D$14</f>
        <v>3.3765768471106861</v>
      </c>
      <c r="E1220" s="1">
        <f>Tool!$D$15</f>
        <v>2.0910120968580461</v>
      </c>
    </row>
    <row r="1221" spans="1:5" x14ac:dyDescent="0.3">
      <c r="A1221">
        <v>1219</v>
      </c>
      <c r="B1221" s="1">
        <f>Tool!$D$12</f>
        <v>4.4721358990952975</v>
      </c>
      <c r="C1221" s="1">
        <f>Tool!$D$13</f>
        <v>4.189543170689161</v>
      </c>
      <c r="D1221" s="1">
        <f>Tool!$D$14</f>
        <v>3.3765768471106861</v>
      </c>
      <c r="E1221" s="1">
        <f>Tool!$D$15</f>
        <v>2.0910120968580461</v>
      </c>
    </row>
    <row r="1222" spans="1:5" x14ac:dyDescent="0.3">
      <c r="A1222">
        <v>1220</v>
      </c>
      <c r="B1222" s="1">
        <f>Tool!$D$12</f>
        <v>4.4721358990952975</v>
      </c>
      <c r="C1222" s="1">
        <f>Tool!$D$13</f>
        <v>4.189543170689161</v>
      </c>
      <c r="D1222" s="1">
        <f>Tool!$D$14</f>
        <v>3.3765768471106861</v>
      </c>
      <c r="E1222" s="1">
        <f>Tool!$D$15</f>
        <v>2.0910120968580461</v>
      </c>
    </row>
    <row r="1223" spans="1:5" x14ac:dyDescent="0.3">
      <c r="A1223">
        <v>1221</v>
      </c>
      <c r="B1223" s="1">
        <f>Tool!$D$12</f>
        <v>4.4721358990952975</v>
      </c>
      <c r="C1223" s="1">
        <f>Tool!$D$13</f>
        <v>4.189543170689161</v>
      </c>
      <c r="D1223" s="1">
        <f>Tool!$D$14</f>
        <v>3.3765768471106861</v>
      </c>
      <c r="E1223" s="1">
        <f>Tool!$D$15</f>
        <v>2.0910120968580461</v>
      </c>
    </row>
    <row r="1224" spans="1:5" x14ac:dyDescent="0.3">
      <c r="A1224">
        <v>1222</v>
      </c>
      <c r="B1224" s="1">
        <f>Tool!$D$12</f>
        <v>4.4721358990952975</v>
      </c>
      <c r="C1224" s="1">
        <f>Tool!$D$13</f>
        <v>4.189543170689161</v>
      </c>
      <c r="D1224" s="1">
        <f>Tool!$D$14</f>
        <v>3.3765768471106861</v>
      </c>
      <c r="E1224" s="1">
        <f>Tool!$D$15</f>
        <v>2.0910120968580461</v>
      </c>
    </row>
    <row r="1225" spans="1:5" x14ac:dyDescent="0.3">
      <c r="A1225">
        <v>1223</v>
      </c>
      <c r="B1225" s="1">
        <f>Tool!$D$12</f>
        <v>4.4721358990952975</v>
      </c>
      <c r="C1225" s="1">
        <f>Tool!$D$13</f>
        <v>4.189543170689161</v>
      </c>
      <c r="D1225" s="1">
        <f>Tool!$D$14</f>
        <v>3.3765768471106861</v>
      </c>
      <c r="E1225" s="1">
        <f>Tool!$D$15</f>
        <v>2.0910120968580461</v>
      </c>
    </row>
    <row r="1226" spans="1:5" x14ac:dyDescent="0.3">
      <c r="A1226">
        <v>1224</v>
      </c>
      <c r="B1226" s="1">
        <f>Tool!$D$12</f>
        <v>4.4721358990952975</v>
      </c>
      <c r="C1226" s="1">
        <f>Tool!$D$13</f>
        <v>4.189543170689161</v>
      </c>
      <c r="D1226" s="1">
        <f>Tool!$D$14</f>
        <v>3.3765768471106861</v>
      </c>
      <c r="E1226" s="1">
        <f>Tool!$D$15</f>
        <v>2.0910120968580461</v>
      </c>
    </row>
    <row r="1227" spans="1:5" x14ac:dyDescent="0.3">
      <c r="A1227">
        <v>1225</v>
      </c>
      <c r="B1227" s="1">
        <f>Tool!$D$12</f>
        <v>4.4721358990952975</v>
      </c>
      <c r="C1227" s="1">
        <f>Tool!$D$13</f>
        <v>4.189543170689161</v>
      </c>
      <c r="D1227" s="1">
        <f>Tool!$D$14</f>
        <v>3.3765768471106861</v>
      </c>
      <c r="E1227" s="1">
        <f>Tool!$D$15</f>
        <v>2.0910120968580461</v>
      </c>
    </row>
    <row r="1228" spans="1:5" x14ac:dyDescent="0.3">
      <c r="A1228">
        <v>1226</v>
      </c>
      <c r="B1228" s="1">
        <f>Tool!$D$12</f>
        <v>4.4721358990952975</v>
      </c>
      <c r="C1228" s="1">
        <f>Tool!$D$13</f>
        <v>4.189543170689161</v>
      </c>
      <c r="D1228" s="1">
        <f>Tool!$D$14</f>
        <v>3.3765768471106861</v>
      </c>
      <c r="E1228" s="1">
        <f>Tool!$D$15</f>
        <v>2.0910120968580461</v>
      </c>
    </row>
    <row r="1229" spans="1:5" x14ac:dyDescent="0.3">
      <c r="A1229">
        <v>1227</v>
      </c>
      <c r="B1229" s="1">
        <f>Tool!$D$12</f>
        <v>4.4721358990952975</v>
      </c>
      <c r="C1229" s="1">
        <f>Tool!$D$13</f>
        <v>4.189543170689161</v>
      </c>
      <c r="D1229" s="1">
        <f>Tool!$D$14</f>
        <v>3.3765768471106861</v>
      </c>
      <c r="E1229" s="1">
        <f>Tool!$D$15</f>
        <v>2.0910120968580461</v>
      </c>
    </row>
    <row r="1230" spans="1:5" x14ac:dyDescent="0.3">
      <c r="A1230">
        <v>1228</v>
      </c>
      <c r="B1230" s="1">
        <f>Tool!$D$12</f>
        <v>4.4721358990952975</v>
      </c>
      <c r="C1230" s="1">
        <f>Tool!$D$13</f>
        <v>4.189543170689161</v>
      </c>
      <c r="D1230" s="1">
        <f>Tool!$D$14</f>
        <v>3.3765768471106861</v>
      </c>
      <c r="E1230" s="1">
        <f>Tool!$D$15</f>
        <v>2.0910120968580461</v>
      </c>
    </row>
    <row r="1231" spans="1:5" x14ac:dyDescent="0.3">
      <c r="A1231">
        <v>1229</v>
      </c>
      <c r="B1231" s="1">
        <f>Tool!$D$12</f>
        <v>4.4721358990952975</v>
      </c>
      <c r="C1231" s="1">
        <f>Tool!$D$13</f>
        <v>4.189543170689161</v>
      </c>
      <c r="D1231" s="1">
        <f>Tool!$D$14</f>
        <v>3.3765768471106861</v>
      </c>
      <c r="E1231" s="1">
        <f>Tool!$D$15</f>
        <v>2.0910120968580461</v>
      </c>
    </row>
    <row r="1232" spans="1:5" x14ac:dyDescent="0.3">
      <c r="A1232">
        <v>1230</v>
      </c>
      <c r="B1232" s="1">
        <f>Tool!$D$12</f>
        <v>4.4721358990952975</v>
      </c>
      <c r="C1232" s="1">
        <f>Tool!$D$13</f>
        <v>4.189543170689161</v>
      </c>
      <c r="D1232" s="1">
        <f>Tool!$D$14</f>
        <v>3.3765768471106861</v>
      </c>
      <c r="E1232" s="1">
        <f>Tool!$D$15</f>
        <v>2.0910120968580461</v>
      </c>
    </row>
    <row r="1233" spans="1:5" x14ac:dyDescent="0.3">
      <c r="A1233">
        <v>1231</v>
      </c>
      <c r="B1233" s="1">
        <f>Tool!$D$12</f>
        <v>4.4721358990952975</v>
      </c>
      <c r="C1233" s="1">
        <f>Tool!$D$13</f>
        <v>4.189543170689161</v>
      </c>
      <c r="D1233" s="1">
        <f>Tool!$D$14</f>
        <v>3.3765768471106861</v>
      </c>
      <c r="E1233" s="1">
        <f>Tool!$D$15</f>
        <v>2.0910120968580461</v>
      </c>
    </row>
    <row r="1234" spans="1:5" x14ac:dyDescent="0.3">
      <c r="A1234">
        <v>1232</v>
      </c>
      <c r="B1234" s="1">
        <f>Tool!$D$12</f>
        <v>4.4721358990952975</v>
      </c>
      <c r="C1234" s="1">
        <f>Tool!$D$13</f>
        <v>4.189543170689161</v>
      </c>
      <c r="D1234" s="1">
        <f>Tool!$D$14</f>
        <v>3.3765768471106861</v>
      </c>
      <c r="E1234" s="1">
        <f>Tool!$D$15</f>
        <v>2.0910120968580461</v>
      </c>
    </row>
    <row r="1235" spans="1:5" x14ac:dyDescent="0.3">
      <c r="A1235">
        <v>1233</v>
      </c>
      <c r="B1235" s="1">
        <f>Tool!$D$12</f>
        <v>4.4721358990952975</v>
      </c>
      <c r="C1235" s="1">
        <f>Tool!$D$13</f>
        <v>4.189543170689161</v>
      </c>
      <c r="D1235" s="1">
        <f>Tool!$D$14</f>
        <v>3.3765768471106861</v>
      </c>
      <c r="E1235" s="1">
        <f>Tool!$D$15</f>
        <v>2.0910120968580461</v>
      </c>
    </row>
    <row r="1236" spans="1:5" x14ac:dyDescent="0.3">
      <c r="A1236">
        <v>1234</v>
      </c>
      <c r="B1236" s="1">
        <f>Tool!$D$12</f>
        <v>4.4721358990952975</v>
      </c>
      <c r="C1236" s="1">
        <f>Tool!$D$13</f>
        <v>4.189543170689161</v>
      </c>
      <c r="D1236" s="1">
        <f>Tool!$D$14</f>
        <v>3.3765768471106861</v>
      </c>
      <c r="E1236" s="1">
        <f>Tool!$D$15</f>
        <v>2.0910120968580461</v>
      </c>
    </row>
    <row r="1237" spans="1:5" x14ac:dyDescent="0.3">
      <c r="A1237">
        <v>1235</v>
      </c>
      <c r="B1237" s="1">
        <f>Tool!$D$12</f>
        <v>4.4721358990952975</v>
      </c>
      <c r="C1237" s="1">
        <f>Tool!$D$13</f>
        <v>4.189543170689161</v>
      </c>
      <c r="D1237" s="1">
        <f>Tool!$D$14</f>
        <v>3.3765768471106861</v>
      </c>
      <c r="E1237" s="1">
        <f>Tool!$D$15</f>
        <v>2.0910120968580461</v>
      </c>
    </row>
    <row r="1238" spans="1:5" x14ac:dyDescent="0.3">
      <c r="A1238">
        <v>1236</v>
      </c>
      <c r="B1238" s="1">
        <f>Tool!$D$12</f>
        <v>4.4721358990952975</v>
      </c>
      <c r="C1238" s="1">
        <f>Tool!$D$13</f>
        <v>4.189543170689161</v>
      </c>
      <c r="D1238" s="1">
        <f>Tool!$D$14</f>
        <v>3.3765768471106861</v>
      </c>
      <c r="E1238" s="1">
        <f>Tool!$D$15</f>
        <v>2.0910120968580461</v>
      </c>
    </row>
    <row r="1239" spans="1:5" x14ac:dyDescent="0.3">
      <c r="A1239">
        <v>1237</v>
      </c>
      <c r="B1239" s="1">
        <f>Tool!$D$12</f>
        <v>4.4721358990952975</v>
      </c>
      <c r="C1239" s="1">
        <f>Tool!$D$13</f>
        <v>4.189543170689161</v>
      </c>
      <c r="D1239" s="1">
        <f>Tool!$D$14</f>
        <v>3.3765768471106861</v>
      </c>
      <c r="E1239" s="1">
        <f>Tool!$D$15</f>
        <v>2.0910120968580461</v>
      </c>
    </row>
    <row r="1240" spans="1:5" x14ac:dyDescent="0.3">
      <c r="A1240">
        <v>1238</v>
      </c>
      <c r="B1240" s="1">
        <f>Tool!$D$12</f>
        <v>4.4721358990952975</v>
      </c>
      <c r="C1240" s="1">
        <f>Tool!$D$13</f>
        <v>4.189543170689161</v>
      </c>
      <c r="D1240" s="1">
        <f>Tool!$D$14</f>
        <v>3.3765768471106861</v>
      </c>
      <c r="E1240" s="1">
        <f>Tool!$D$15</f>
        <v>2.0910120968580461</v>
      </c>
    </row>
    <row r="1241" spans="1:5" x14ac:dyDescent="0.3">
      <c r="A1241">
        <v>1239</v>
      </c>
      <c r="B1241" s="1">
        <f>Tool!$D$12</f>
        <v>4.4721358990952975</v>
      </c>
      <c r="C1241" s="1">
        <f>Tool!$D$13</f>
        <v>4.189543170689161</v>
      </c>
      <c r="D1241" s="1">
        <f>Tool!$D$14</f>
        <v>3.3765768471106861</v>
      </c>
      <c r="E1241" s="1">
        <f>Tool!$D$15</f>
        <v>2.0910120968580461</v>
      </c>
    </row>
    <row r="1242" spans="1:5" x14ac:dyDescent="0.3">
      <c r="A1242">
        <v>1240</v>
      </c>
      <c r="B1242" s="1">
        <f>Tool!$D$12</f>
        <v>4.4721358990952975</v>
      </c>
      <c r="C1242" s="1">
        <f>Tool!$D$13</f>
        <v>4.189543170689161</v>
      </c>
      <c r="D1242" s="1">
        <f>Tool!$D$14</f>
        <v>3.3765768471106861</v>
      </c>
      <c r="E1242" s="1">
        <f>Tool!$D$15</f>
        <v>2.0910120968580461</v>
      </c>
    </row>
    <row r="1243" spans="1:5" x14ac:dyDescent="0.3">
      <c r="A1243">
        <v>1241</v>
      </c>
      <c r="B1243" s="1">
        <f>Tool!$D$12</f>
        <v>4.4721358990952975</v>
      </c>
      <c r="C1243" s="1">
        <f>Tool!$D$13</f>
        <v>4.189543170689161</v>
      </c>
      <c r="D1243" s="1">
        <f>Tool!$D$14</f>
        <v>3.3765768471106861</v>
      </c>
      <c r="E1243" s="1">
        <f>Tool!$D$15</f>
        <v>2.0910120968580461</v>
      </c>
    </row>
    <row r="1244" spans="1:5" x14ac:dyDescent="0.3">
      <c r="A1244">
        <v>1242</v>
      </c>
      <c r="B1244" s="1">
        <f>Tool!$D$12</f>
        <v>4.4721358990952975</v>
      </c>
      <c r="C1244" s="1">
        <f>Tool!$D$13</f>
        <v>4.189543170689161</v>
      </c>
      <c r="D1244" s="1">
        <f>Tool!$D$14</f>
        <v>3.3765768471106861</v>
      </c>
      <c r="E1244" s="1">
        <f>Tool!$D$15</f>
        <v>2.0910120968580461</v>
      </c>
    </row>
    <row r="1245" spans="1:5" x14ac:dyDescent="0.3">
      <c r="A1245">
        <v>1243</v>
      </c>
      <c r="B1245" s="1">
        <f>Tool!$D$12</f>
        <v>4.4721358990952975</v>
      </c>
      <c r="C1245" s="1">
        <f>Tool!$D$13</f>
        <v>4.189543170689161</v>
      </c>
      <c r="D1245" s="1">
        <f>Tool!$D$14</f>
        <v>3.3765768471106861</v>
      </c>
      <c r="E1245" s="1">
        <f>Tool!$D$15</f>
        <v>2.0910120968580461</v>
      </c>
    </row>
    <row r="1246" spans="1:5" x14ac:dyDescent="0.3">
      <c r="A1246">
        <v>1244</v>
      </c>
      <c r="B1246" s="1">
        <f>Tool!$D$12</f>
        <v>4.4721358990952975</v>
      </c>
      <c r="C1246" s="1">
        <f>Tool!$D$13</f>
        <v>4.189543170689161</v>
      </c>
      <c r="D1246" s="1">
        <f>Tool!$D$14</f>
        <v>3.3765768471106861</v>
      </c>
      <c r="E1246" s="1">
        <f>Tool!$D$15</f>
        <v>2.0910120968580461</v>
      </c>
    </row>
    <row r="1247" spans="1:5" x14ac:dyDescent="0.3">
      <c r="A1247">
        <v>1245</v>
      </c>
      <c r="B1247" s="1">
        <f>Tool!$D$12</f>
        <v>4.4721358990952975</v>
      </c>
      <c r="C1247" s="1">
        <f>Tool!$D$13</f>
        <v>4.189543170689161</v>
      </c>
      <c r="D1247" s="1">
        <f>Tool!$D$14</f>
        <v>3.3765768471106861</v>
      </c>
      <c r="E1247" s="1">
        <f>Tool!$D$15</f>
        <v>2.0910120968580461</v>
      </c>
    </row>
    <row r="1248" spans="1:5" x14ac:dyDescent="0.3">
      <c r="A1248">
        <v>1246</v>
      </c>
      <c r="B1248" s="1">
        <f>Tool!$D$12</f>
        <v>4.4721358990952975</v>
      </c>
      <c r="C1248" s="1">
        <f>Tool!$D$13</f>
        <v>4.189543170689161</v>
      </c>
      <c r="D1248" s="1">
        <f>Tool!$D$14</f>
        <v>3.3765768471106861</v>
      </c>
      <c r="E1248" s="1">
        <f>Tool!$D$15</f>
        <v>2.0910120968580461</v>
      </c>
    </row>
    <row r="1249" spans="1:5" x14ac:dyDescent="0.3">
      <c r="A1249">
        <v>1247</v>
      </c>
      <c r="B1249" s="1">
        <f>Tool!$D$12</f>
        <v>4.4721358990952975</v>
      </c>
      <c r="C1249" s="1">
        <f>Tool!$D$13</f>
        <v>4.189543170689161</v>
      </c>
      <c r="D1249" s="1">
        <f>Tool!$D$14</f>
        <v>3.3765768471106861</v>
      </c>
      <c r="E1249" s="1">
        <f>Tool!$D$15</f>
        <v>2.0910120968580461</v>
      </c>
    </row>
    <row r="1250" spans="1:5" x14ac:dyDescent="0.3">
      <c r="A1250">
        <v>1248</v>
      </c>
      <c r="B1250" s="1">
        <f>Tool!$D$12</f>
        <v>4.4721358990952975</v>
      </c>
      <c r="C1250" s="1">
        <f>Tool!$D$13</f>
        <v>4.189543170689161</v>
      </c>
      <c r="D1250" s="1">
        <f>Tool!$D$14</f>
        <v>3.3765768471106861</v>
      </c>
      <c r="E1250" s="1">
        <f>Tool!$D$15</f>
        <v>2.0910120968580461</v>
      </c>
    </row>
    <row r="1251" spans="1:5" x14ac:dyDescent="0.3">
      <c r="A1251">
        <v>1249</v>
      </c>
      <c r="B1251" s="1">
        <f>Tool!$D$12</f>
        <v>4.4721358990952975</v>
      </c>
      <c r="C1251" s="1">
        <f>Tool!$D$13</f>
        <v>4.189543170689161</v>
      </c>
      <c r="D1251" s="1">
        <f>Tool!$D$14</f>
        <v>3.3765768471106861</v>
      </c>
      <c r="E1251" s="1">
        <f>Tool!$D$15</f>
        <v>2.0910120968580461</v>
      </c>
    </row>
    <row r="1252" spans="1:5" x14ac:dyDescent="0.3">
      <c r="A1252">
        <v>1250</v>
      </c>
      <c r="B1252" s="1">
        <f>Tool!$D$12</f>
        <v>4.4721358990952975</v>
      </c>
      <c r="C1252" s="1">
        <f>Tool!$D$13</f>
        <v>4.189543170689161</v>
      </c>
      <c r="D1252" s="1">
        <f>Tool!$D$14</f>
        <v>3.3765768471106861</v>
      </c>
      <c r="E1252" s="1">
        <f>Tool!$D$15</f>
        <v>2.0910120968580461</v>
      </c>
    </row>
    <row r="1253" spans="1:5" x14ac:dyDescent="0.3">
      <c r="A1253">
        <v>1251</v>
      </c>
      <c r="B1253" s="1">
        <f>Tool!$D$12</f>
        <v>4.4721358990952975</v>
      </c>
      <c r="C1253" s="1">
        <f>Tool!$D$13</f>
        <v>4.189543170689161</v>
      </c>
      <c r="D1253" s="1">
        <f>Tool!$D$14</f>
        <v>3.3765768471106861</v>
      </c>
      <c r="E1253" s="1">
        <f>Tool!$D$15</f>
        <v>2.0910120968580461</v>
      </c>
    </row>
    <row r="1254" spans="1:5" x14ac:dyDescent="0.3">
      <c r="A1254">
        <v>1252</v>
      </c>
      <c r="B1254" s="1">
        <f>Tool!$D$12</f>
        <v>4.4721358990952975</v>
      </c>
      <c r="C1254" s="1">
        <f>Tool!$D$13</f>
        <v>4.189543170689161</v>
      </c>
      <c r="D1254" s="1">
        <f>Tool!$D$14</f>
        <v>3.3765768471106861</v>
      </c>
      <c r="E1254" s="1">
        <f>Tool!$D$15</f>
        <v>2.0910120968580461</v>
      </c>
    </row>
    <row r="1255" spans="1:5" x14ac:dyDescent="0.3">
      <c r="A1255">
        <v>1253</v>
      </c>
      <c r="B1255" s="1">
        <f>Tool!$D$12</f>
        <v>4.4721358990952975</v>
      </c>
      <c r="C1255" s="1">
        <f>Tool!$D$13</f>
        <v>4.189543170689161</v>
      </c>
      <c r="D1255" s="1">
        <f>Tool!$D$14</f>
        <v>3.3765768471106861</v>
      </c>
      <c r="E1255" s="1">
        <f>Tool!$D$15</f>
        <v>2.0910120968580461</v>
      </c>
    </row>
    <row r="1256" spans="1:5" x14ac:dyDescent="0.3">
      <c r="A1256">
        <v>1254</v>
      </c>
      <c r="B1256" s="1">
        <f>Tool!$D$12</f>
        <v>4.4721358990952975</v>
      </c>
      <c r="C1256" s="1">
        <f>Tool!$D$13</f>
        <v>4.189543170689161</v>
      </c>
      <c r="D1256" s="1">
        <f>Tool!$D$14</f>
        <v>3.3765768471106861</v>
      </c>
      <c r="E1256" s="1">
        <f>Tool!$D$15</f>
        <v>2.0910120968580461</v>
      </c>
    </row>
    <row r="1257" spans="1:5" x14ac:dyDescent="0.3">
      <c r="A1257">
        <v>1255</v>
      </c>
      <c r="B1257" s="1">
        <f>Tool!$D$12</f>
        <v>4.4721358990952975</v>
      </c>
      <c r="C1257" s="1">
        <f>Tool!$D$13</f>
        <v>4.189543170689161</v>
      </c>
      <c r="D1257" s="1">
        <f>Tool!$D$14</f>
        <v>3.3765768471106861</v>
      </c>
      <c r="E1257" s="1">
        <f>Tool!$D$15</f>
        <v>2.0910120968580461</v>
      </c>
    </row>
    <row r="1258" spans="1:5" x14ac:dyDescent="0.3">
      <c r="A1258">
        <v>1256</v>
      </c>
      <c r="B1258" s="1">
        <f>Tool!$D$12</f>
        <v>4.4721358990952975</v>
      </c>
      <c r="C1258" s="1">
        <f>Tool!$D$13</f>
        <v>4.189543170689161</v>
      </c>
      <c r="D1258" s="1">
        <f>Tool!$D$14</f>
        <v>3.3765768471106861</v>
      </c>
      <c r="E1258" s="1">
        <f>Tool!$D$15</f>
        <v>2.0910120968580461</v>
      </c>
    </row>
    <row r="1259" spans="1:5" x14ac:dyDescent="0.3">
      <c r="A1259">
        <v>1257</v>
      </c>
      <c r="B1259" s="1">
        <f>Tool!$D$12</f>
        <v>4.4721358990952975</v>
      </c>
      <c r="C1259" s="1">
        <f>Tool!$D$13</f>
        <v>4.189543170689161</v>
      </c>
      <c r="D1259" s="1">
        <f>Tool!$D$14</f>
        <v>3.3765768471106861</v>
      </c>
      <c r="E1259" s="1">
        <f>Tool!$D$15</f>
        <v>2.0910120968580461</v>
      </c>
    </row>
    <row r="1260" spans="1:5" x14ac:dyDescent="0.3">
      <c r="A1260">
        <v>1258</v>
      </c>
      <c r="B1260" s="1">
        <f>Tool!$D$12</f>
        <v>4.4721358990952975</v>
      </c>
      <c r="C1260" s="1">
        <f>Tool!$D$13</f>
        <v>4.189543170689161</v>
      </c>
      <c r="D1260" s="1">
        <f>Tool!$D$14</f>
        <v>3.3765768471106861</v>
      </c>
      <c r="E1260" s="1">
        <f>Tool!$D$15</f>
        <v>2.0910120968580461</v>
      </c>
    </row>
    <row r="1261" spans="1:5" x14ac:dyDescent="0.3">
      <c r="A1261">
        <v>1259</v>
      </c>
      <c r="B1261" s="1">
        <f>Tool!$D$12</f>
        <v>4.4721358990952975</v>
      </c>
      <c r="C1261" s="1">
        <f>Tool!$D$13</f>
        <v>4.189543170689161</v>
      </c>
      <c r="D1261" s="1">
        <f>Tool!$D$14</f>
        <v>3.3765768471106861</v>
      </c>
      <c r="E1261" s="1">
        <f>Tool!$D$15</f>
        <v>2.0910120968580461</v>
      </c>
    </row>
    <row r="1262" spans="1:5" x14ac:dyDescent="0.3">
      <c r="A1262">
        <v>1260</v>
      </c>
      <c r="B1262" s="1">
        <f>Tool!$D$12</f>
        <v>4.4721358990952975</v>
      </c>
      <c r="C1262" s="1">
        <f>Tool!$D$13</f>
        <v>4.189543170689161</v>
      </c>
      <c r="D1262" s="1">
        <f>Tool!$D$14</f>
        <v>3.3765768471106861</v>
      </c>
      <c r="E1262" s="1">
        <f>Tool!$D$15</f>
        <v>2.0910120968580461</v>
      </c>
    </row>
    <row r="1263" spans="1:5" x14ac:dyDescent="0.3">
      <c r="A1263">
        <v>1261</v>
      </c>
      <c r="B1263" s="1">
        <f>Tool!$D$12</f>
        <v>4.4721358990952975</v>
      </c>
      <c r="C1263" s="1">
        <f>Tool!$D$13</f>
        <v>4.189543170689161</v>
      </c>
      <c r="D1263" s="1">
        <f>Tool!$D$14</f>
        <v>3.3765768471106861</v>
      </c>
      <c r="E1263" s="1">
        <f>Tool!$D$15</f>
        <v>2.0910120968580461</v>
      </c>
    </row>
    <row r="1264" spans="1:5" x14ac:dyDescent="0.3">
      <c r="A1264">
        <v>1262</v>
      </c>
      <c r="B1264" s="1">
        <f>Tool!$D$12</f>
        <v>4.4721358990952975</v>
      </c>
      <c r="C1264" s="1">
        <f>Tool!$D$13</f>
        <v>4.189543170689161</v>
      </c>
      <c r="D1264" s="1">
        <f>Tool!$D$14</f>
        <v>3.3765768471106861</v>
      </c>
      <c r="E1264" s="1">
        <f>Tool!$D$15</f>
        <v>2.0910120968580461</v>
      </c>
    </row>
    <row r="1265" spans="1:5" x14ac:dyDescent="0.3">
      <c r="A1265">
        <v>1263</v>
      </c>
      <c r="B1265" s="1">
        <f>Tool!$D$12</f>
        <v>4.4721358990952975</v>
      </c>
      <c r="C1265" s="1">
        <f>Tool!$D$13</f>
        <v>4.189543170689161</v>
      </c>
      <c r="D1265" s="1">
        <f>Tool!$D$14</f>
        <v>3.3765768471106861</v>
      </c>
      <c r="E1265" s="1">
        <f>Tool!$D$15</f>
        <v>2.0910120968580461</v>
      </c>
    </row>
    <row r="1266" spans="1:5" x14ac:dyDescent="0.3">
      <c r="A1266">
        <v>1264</v>
      </c>
      <c r="B1266" s="1">
        <f>Tool!$D$12</f>
        <v>4.4721358990952975</v>
      </c>
      <c r="C1266" s="1">
        <f>Tool!$D$13</f>
        <v>4.189543170689161</v>
      </c>
      <c r="D1266" s="1">
        <f>Tool!$D$14</f>
        <v>3.3765768471106861</v>
      </c>
      <c r="E1266" s="1">
        <f>Tool!$D$15</f>
        <v>2.0910120968580461</v>
      </c>
    </row>
    <row r="1267" spans="1:5" x14ac:dyDescent="0.3">
      <c r="A1267">
        <v>1265</v>
      </c>
      <c r="B1267" s="1">
        <f>Tool!$D$12</f>
        <v>4.4721358990952975</v>
      </c>
      <c r="C1267" s="1">
        <f>Tool!$D$13</f>
        <v>4.189543170689161</v>
      </c>
      <c r="D1267" s="1">
        <f>Tool!$D$14</f>
        <v>3.3765768471106861</v>
      </c>
      <c r="E1267" s="1">
        <f>Tool!$D$15</f>
        <v>2.0910120968580461</v>
      </c>
    </row>
    <row r="1268" spans="1:5" x14ac:dyDescent="0.3">
      <c r="A1268">
        <v>1266</v>
      </c>
      <c r="B1268" s="1">
        <f>Tool!$D$12</f>
        <v>4.4721358990952975</v>
      </c>
      <c r="C1268" s="1">
        <f>Tool!$D$13</f>
        <v>4.189543170689161</v>
      </c>
      <c r="D1268" s="1">
        <f>Tool!$D$14</f>
        <v>3.3765768471106861</v>
      </c>
      <c r="E1268" s="1">
        <f>Tool!$D$15</f>
        <v>2.0910120968580461</v>
      </c>
    </row>
    <row r="1269" spans="1:5" x14ac:dyDescent="0.3">
      <c r="A1269">
        <v>1267</v>
      </c>
      <c r="B1269" s="1">
        <f>Tool!$D$12</f>
        <v>4.4721358990952975</v>
      </c>
      <c r="C1269" s="1">
        <f>Tool!$D$13</f>
        <v>4.189543170689161</v>
      </c>
      <c r="D1269" s="1">
        <f>Tool!$D$14</f>
        <v>3.3765768471106861</v>
      </c>
      <c r="E1269" s="1">
        <f>Tool!$D$15</f>
        <v>2.0910120968580461</v>
      </c>
    </row>
    <row r="1270" spans="1:5" x14ac:dyDescent="0.3">
      <c r="A1270">
        <v>1268</v>
      </c>
      <c r="B1270" s="1">
        <f>Tool!$D$12</f>
        <v>4.4721358990952975</v>
      </c>
      <c r="C1270" s="1">
        <f>Tool!$D$13</f>
        <v>4.189543170689161</v>
      </c>
      <c r="D1270" s="1">
        <f>Tool!$D$14</f>
        <v>3.3765768471106861</v>
      </c>
      <c r="E1270" s="1">
        <f>Tool!$D$15</f>
        <v>2.0910120968580461</v>
      </c>
    </row>
    <row r="1271" spans="1:5" x14ac:dyDescent="0.3">
      <c r="A1271">
        <v>1269</v>
      </c>
      <c r="B1271" s="1">
        <f>Tool!$D$12</f>
        <v>4.4721358990952975</v>
      </c>
      <c r="C1271" s="1">
        <f>Tool!$D$13</f>
        <v>4.189543170689161</v>
      </c>
      <c r="D1271" s="1">
        <f>Tool!$D$14</f>
        <v>3.3765768471106861</v>
      </c>
      <c r="E1271" s="1">
        <f>Tool!$D$15</f>
        <v>2.0910120968580461</v>
      </c>
    </row>
    <row r="1272" spans="1:5" x14ac:dyDescent="0.3">
      <c r="A1272">
        <v>1270</v>
      </c>
      <c r="B1272" s="1">
        <f>Tool!$D$12</f>
        <v>4.4721358990952975</v>
      </c>
      <c r="C1272" s="1">
        <f>Tool!$D$13</f>
        <v>4.189543170689161</v>
      </c>
      <c r="D1272" s="1">
        <f>Tool!$D$14</f>
        <v>3.3765768471106861</v>
      </c>
      <c r="E1272" s="1">
        <f>Tool!$D$15</f>
        <v>2.0910120968580461</v>
      </c>
    </row>
    <row r="1273" spans="1:5" x14ac:dyDescent="0.3">
      <c r="A1273">
        <v>1271</v>
      </c>
      <c r="B1273" s="1">
        <f>Tool!$D$12</f>
        <v>4.4721358990952975</v>
      </c>
      <c r="C1273" s="1">
        <f>Tool!$D$13</f>
        <v>4.189543170689161</v>
      </c>
      <c r="D1273" s="1">
        <f>Tool!$D$14</f>
        <v>3.3765768471106861</v>
      </c>
      <c r="E1273" s="1">
        <f>Tool!$D$15</f>
        <v>2.0910120968580461</v>
      </c>
    </row>
    <row r="1274" spans="1:5" x14ac:dyDescent="0.3">
      <c r="A1274">
        <v>1272</v>
      </c>
      <c r="B1274" s="1">
        <f>Tool!$D$12</f>
        <v>4.4721358990952975</v>
      </c>
      <c r="C1274" s="1">
        <f>Tool!$D$13</f>
        <v>4.189543170689161</v>
      </c>
      <c r="D1274" s="1">
        <f>Tool!$D$14</f>
        <v>3.3765768471106861</v>
      </c>
      <c r="E1274" s="1">
        <f>Tool!$D$15</f>
        <v>2.0910120968580461</v>
      </c>
    </row>
    <row r="1275" spans="1:5" x14ac:dyDescent="0.3">
      <c r="A1275">
        <v>1273</v>
      </c>
      <c r="B1275" s="1">
        <f>Tool!$D$12</f>
        <v>4.4721358990952975</v>
      </c>
      <c r="C1275" s="1">
        <f>Tool!$D$13</f>
        <v>4.189543170689161</v>
      </c>
      <c r="D1275" s="1">
        <f>Tool!$D$14</f>
        <v>3.3765768471106861</v>
      </c>
      <c r="E1275" s="1">
        <f>Tool!$D$15</f>
        <v>2.0910120968580461</v>
      </c>
    </row>
    <row r="1276" spans="1:5" x14ac:dyDescent="0.3">
      <c r="A1276">
        <v>1274</v>
      </c>
      <c r="B1276" s="1">
        <f>Tool!$D$12</f>
        <v>4.4721358990952975</v>
      </c>
      <c r="C1276" s="1">
        <f>Tool!$D$13</f>
        <v>4.189543170689161</v>
      </c>
      <c r="D1276" s="1">
        <f>Tool!$D$14</f>
        <v>3.3765768471106861</v>
      </c>
      <c r="E1276" s="1">
        <f>Tool!$D$15</f>
        <v>2.0910120968580461</v>
      </c>
    </row>
    <row r="1277" spans="1:5" x14ac:dyDescent="0.3">
      <c r="A1277">
        <v>1275</v>
      </c>
      <c r="B1277" s="1">
        <f>Tool!$D$12</f>
        <v>4.4721358990952975</v>
      </c>
      <c r="C1277" s="1">
        <f>Tool!$D$13</f>
        <v>4.189543170689161</v>
      </c>
      <c r="D1277" s="1">
        <f>Tool!$D$14</f>
        <v>3.3765768471106861</v>
      </c>
      <c r="E1277" s="1">
        <f>Tool!$D$15</f>
        <v>2.0910120968580461</v>
      </c>
    </row>
    <row r="1278" spans="1:5" x14ac:dyDescent="0.3">
      <c r="A1278">
        <v>1276</v>
      </c>
      <c r="B1278" s="1">
        <f>Tool!$D$12</f>
        <v>4.4721358990952975</v>
      </c>
      <c r="C1278" s="1">
        <f>Tool!$D$13</f>
        <v>4.189543170689161</v>
      </c>
      <c r="D1278" s="1">
        <f>Tool!$D$14</f>
        <v>3.3765768471106861</v>
      </c>
      <c r="E1278" s="1">
        <f>Tool!$D$15</f>
        <v>2.0910120968580461</v>
      </c>
    </row>
    <row r="1279" spans="1:5" x14ac:dyDescent="0.3">
      <c r="A1279">
        <v>1277</v>
      </c>
      <c r="B1279" s="1">
        <f>Tool!$D$12</f>
        <v>4.4721358990952975</v>
      </c>
      <c r="C1279" s="1">
        <f>Tool!$D$13</f>
        <v>4.189543170689161</v>
      </c>
      <c r="D1279" s="1">
        <f>Tool!$D$14</f>
        <v>3.3765768471106861</v>
      </c>
      <c r="E1279" s="1">
        <f>Tool!$D$15</f>
        <v>2.0910120968580461</v>
      </c>
    </row>
    <row r="1280" spans="1:5" x14ac:dyDescent="0.3">
      <c r="A1280">
        <v>1278</v>
      </c>
      <c r="B1280" s="1">
        <f>Tool!$D$12</f>
        <v>4.4721358990952975</v>
      </c>
      <c r="C1280" s="1">
        <f>Tool!$D$13</f>
        <v>4.189543170689161</v>
      </c>
      <c r="D1280" s="1">
        <f>Tool!$D$14</f>
        <v>3.3765768471106861</v>
      </c>
      <c r="E1280" s="1">
        <f>Tool!$D$15</f>
        <v>2.0910120968580461</v>
      </c>
    </row>
    <row r="1281" spans="1:5" x14ac:dyDescent="0.3">
      <c r="A1281">
        <v>1279</v>
      </c>
      <c r="B1281" s="1">
        <f>Tool!$D$12</f>
        <v>4.4721358990952975</v>
      </c>
      <c r="C1281" s="1">
        <f>Tool!$D$13</f>
        <v>4.189543170689161</v>
      </c>
      <c r="D1281" s="1">
        <f>Tool!$D$14</f>
        <v>3.3765768471106861</v>
      </c>
      <c r="E1281" s="1">
        <f>Tool!$D$15</f>
        <v>2.0910120968580461</v>
      </c>
    </row>
    <row r="1282" spans="1:5" x14ac:dyDescent="0.3">
      <c r="A1282">
        <v>1280</v>
      </c>
      <c r="B1282" s="1">
        <f>Tool!$D$12</f>
        <v>4.4721358990952975</v>
      </c>
      <c r="C1282" s="1">
        <f>Tool!$D$13</f>
        <v>4.189543170689161</v>
      </c>
      <c r="D1282" s="1">
        <f>Tool!$D$14</f>
        <v>3.3765768471106861</v>
      </c>
      <c r="E1282" s="1">
        <f>Tool!$D$15</f>
        <v>2.0910120968580461</v>
      </c>
    </row>
    <row r="1283" spans="1:5" x14ac:dyDescent="0.3">
      <c r="A1283">
        <v>1281</v>
      </c>
      <c r="B1283" s="1">
        <f>Tool!$D$12</f>
        <v>4.4721358990952975</v>
      </c>
      <c r="C1283" s="1">
        <f>Tool!$D$13</f>
        <v>4.189543170689161</v>
      </c>
      <c r="D1283" s="1">
        <f>Tool!$D$14</f>
        <v>3.3765768471106861</v>
      </c>
      <c r="E1283" s="1">
        <f>Tool!$D$15</f>
        <v>2.0910120968580461</v>
      </c>
    </row>
    <row r="1284" spans="1:5" x14ac:dyDescent="0.3">
      <c r="A1284">
        <v>1282</v>
      </c>
      <c r="B1284" s="1">
        <f>Tool!$D$12</f>
        <v>4.4721358990952975</v>
      </c>
      <c r="C1284" s="1">
        <f>Tool!$D$13</f>
        <v>4.189543170689161</v>
      </c>
      <c r="D1284" s="1">
        <f>Tool!$D$14</f>
        <v>3.3765768471106861</v>
      </c>
      <c r="E1284" s="1">
        <f>Tool!$D$15</f>
        <v>2.0910120968580461</v>
      </c>
    </row>
    <row r="1285" spans="1:5" x14ac:dyDescent="0.3">
      <c r="A1285">
        <v>1283</v>
      </c>
      <c r="B1285" s="1">
        <f>Tool!$D$12</f>
        <v>4.4721358990952975</v>
      </c>
      <c r="C1285" s="1">
        <f>Tool!$D$13</f>
        <v>4.189543170689161</v>
      </c>
      <c r="D1285" s="1">
        <f>Tool!$D$14</f>
        <v>3.3765768471106861</v>
      </c>
      <c r="E1285" s="1">
        <f>Tool!$D$15</f>
        <v>2.0910120968580461</v>
      </c>
    </row>
    <row r="1286" spans="1:5" x14ac:dyDescent="0.3">
      <c r="A1286">
        <v>1284</v>
      </c>
      <c r="B1286" s="1">
        <f>Tool!$D$12</f>
        <v>4.4721358990952975</v>
      </c>
      <c r="C1286" s="1">
        <f>Tool!$D$13</f>
        <v>4.189543170689161</v>
      </c>
      <c r="D1286" s="1">
        <f>Tool!$D$14</f>
        <v>3.3765768471106861</v>
      </c>
      <c r="E1286" s="1">
        <f>Tool!$D$15</f>
        <v>2.0910120968580461</v>
      </c>
    </row>
    <row r="1287" spans="1:5" x14ac:dyDescent="0.3">
      <c r="A1287">
        <v>1285</v>
      </c>
      <c r="B1287" s="1">
        <f>Tool!$D$12</f>
        <v>4.4721358990952975</v>
      </c>
      <c r="C1287" s="1">
        <f>Tool!$D$13</f>
        <v>4.189543170689161</v>
      </c>
      <c r="D1287" s="1">
        <f>Tool!$D$14</f>
        <v>3.3765768471106861</v>
      </c>
      <c r="E1287" s="1">
        <f>Tool!$D$15</f>
        <v>2.0910120968580461</v>
      </c>
    </row>
    <row r="1288" spans="1:5" x14ac:dyDescent="0.3">
      <c r="A1288">
        <v>1286</v>
      </c>
      <c r="B1288" s="1">
        <f>Tool!$D$12</f>
        <v>4.4721358990952975</v>
      </c>
      <c r="C1288" s="1">
        <f>Tool!$D$13</f>
        <v>4.189543170689161</v>
      </c>
      <c r="D1288" s="1">
        <f>Tool!$D$14</f>
        <v>3.3765768471106861</v>
      </c>
      <c r="E1288" s="1">
        <f>Tool!$D$15</f>
        <v>2.0910120968580461</v>
      </c>
    </row>
    <row r="1289" spans="1:5" x14ac:dyDescent="0.3">
      <c r="A1289">
        <v>1287</v>
      </c>
      <c r="B1289" s="1">
        <f>Tool!$D$12</f>
        <v>4.4721358990952975</v>
      </c>
      <c r="C1289" s="1">
        <f>Tool!$D$13</f>
        <v>4.189543170689161</v>
      </c>
      <c r="D1289" s="1">
        <f>Tool!$D$14</f>
        <v>3.3765768471106861</v>
      </c>
      <c r="E1289" s="1">
        <f>Tool!$D$15</f>
        <v>2.0910120968580461</v>
      </c>
    </row>
    <row r="1290" spans="1:5" x14ac:dyDescent="0.3">
      <c r="A1290">
        <v>1288</v>
      </c>
      <c r="B1290" s="1">
        <f>Tool!$D$12</f>
        <v>4.4721358990952975</v>
      </c>
      <c r="C1290" s="1">
        <f>Tool!$D$13</f>
        <v>4.189543170689161</v>
      </c>
      <c r="D1290" s="1">
        <f>Tool!$D$14</f>
        <v>3.3765768471106861</v>
      </c>
      <c r="E1290" s="1">
        <f>Tool!$D$15</f>
        <v>2.0910120968580461</v>
      </c>
    </row>
    <row r="1291" spans="1:5" x14ac:dyDescent="0.3">
      <c r="A1291">
        <v>1289</v>
      </c>
      <c r="B1291" s="1">
        <f>Tool!$D$12</f>
        <v>4.4721358990952975</v>
      </c>
      <c r="C1291" s="1">
        <f>Tool!$D$13</f>
        <v>4.189543170689161</v>
      </c>
      <c r="D1291" s="1">
        <f>Tool!$D$14</f>
        <v>3.3765768471106861</v>
      </c>
      <c r="E1291" s="1">
        <f>Tool!$D$15</f>
        <v>2.0910120968580461</v>
      </c>
    </row>
    <row r="1292" spans="1:5" x14ac:dyDescent="0.3">
      <c r="A1292">
        <v>1290</v>
      </c>
      <c r="B1292" s="1">
        <f>Tool!$D$12</f>
        <v>4.4721358990952975</v>
      </c>
      <c r="C1292" s="1">
        <f>Tool!$D$13</f>
        <v>4.189543170689161</v>
      </c>
      <c r="D1292" s="1">
        <f>Tool!$D$14</f>
        <v>3.3765768471106861</v>
      </c>
      <c r="E1292" s="1">
        <f>Tool!$D$15</f>
        <v>2.0910120968580461</v>
      </c>
    </row>
    <row r="1293" spans="1:5" x14ac:dyDescent="0.3">
      <c r="A1293">
        <v>1291</v>
      </c>
      <c r="B1293" s="1">
        <f>Tool!$D$12</f>
        <v>4.4721358990952975</v>
      </c>
      <c r="C1293" s="1">
        <f>Tool!$D$13</f>
        <v>4.189543170689161</v>
      </c>
      <c r="D1293" s="1">
        <f>Tool!$D$14</f>
        <v>3.3765768471106861</v>
      </c>
      <c r="E1293" s="1">
        <f>Tool!$D$15</f>
        <v>2.0910120968580461</v>
      </c>
    </row>
    <row r="1294" spans="1:5" x14ac:dyDescent="0.3">
      <c r="A1294">
        <v>1292</v>
      </c>
      <c r="B1294" s="1">
        <f>Tool!$D$12</f>
        <v>4.4721358990952975</v>
      </c>
      <c r="C1294" s="1">
        <f>Tool!$D$13</f>
        <v>4.189543170689161</v>
      </c>
      <c r="D1294" s="1">
        <f>Tool!$D$14</f>
        <v>3.3765768471106861</v>
      </c>
      <c r="E1294" s="1">
        <f>Tool!$D$15</f>
        <v>2.0910120968580461</v>
      </c>
    </row>
    <row r="1295" spans="1:5" x14ac:dyDescent="0.3">
      <c r="A1295">
        <v>1293</v>
      </c>
      <c r="B1295" s="1">
        <f>Tool!$D$12</f>
        <v>4.4721358990952975</v>
      </c>
      <c r="C1295" s="1">
        <f>Tool!$D$13</f>
        <v>4.189543170689161</v>
      </c>
      <c r="D1295" s="1">
        <f>Tool!$D$14</f>
        <v>3.3765768471106861</v>
      </c>
      <c r="E1295" s="1">
        <f>Tool!$D$15</f>
        <v>2.0910120968580461</v>
      </c>
    </row>
    <row r="1296" spans="1:5" x14ac:dyDescent="0.3">
      <c r="A1296">
        <v>1294</v>
      </c>
      <c r="B1296" s="1">
        <f>Tool!$D$12</f>
        <v>4.4721358990952975</v>
      </c>
      <c r="C1296" s="1">
        <f>Tool!$D$13</f>
        <v>4.189543170689161</v>
      </c>
      <c r="D1296" s="1">
        <f>Tool!$D$14</f>
        <v>3.3765768471106861</v>
      </c>
      <c r="E1296" s="1">
        <f>Tool!$D$15</f>
        <v>2.0910120968580461</v>
      </c>
    </row>
    <row r="1297" spans="1:5" x14ac:dyDescent="0.3">
      <c r="A1297">
        <v>1295</v>
      </c>
      <c r="B1297" s="1">
        <f>Tool!$D$12</f>
        <v>4.4721358990952975</v>
      </c>
      <c r="C1297" s="1">
        <f>Tool!$D$13</f>
        <v>4.189543170689161</v>
      </c>
      <c r="D1297" s="1">
        <f>Tool!$D$14</f>
        <v>3.3765768471106861</v>
      </c>
      <c r="E1297" s="1">
        <f>Tool!$D$15</f>
        <v>2.0910120968580461</v>
      </c>
    </row>
    <row r="1298" spans="1:5" x14ac:dyDescent="0.3">
      <c r="A1298">
        <v>1296</v>
      </c>
      <c r="B1298" s="1">
        <f>Tool!$D$12</f>
        <v>4.4721358990952975</v>
      </c>
      <c r="C1298" s="1">
        <f>Tool!$D$13</f>
        <v>4.189543170689161</v>
      </c>
      <c r="D1298" s="1">
        <f>Tool!$D$14</f>
        <v>3.3765768471106861</v>
      </c>
      <c r="E1298" s="1">
        <f>Tool!$D$15</f>
        <v>2.0910120968580461</v>
      </c>
    </row>
    <row r="1299" spans="1:5" x14ac:dyDescent="0.3">
      <c r="A1299">
        <v>1297</v>
      </c>
      <c r="B1299" s="1">
        <f>Tool!$D$12</f>
        <v>4.4721358990952975</v>
      </c>
      <c r="C1299" s="1">
        <f>Tool!$D$13</f>
        <v>4.189543170689161</v>
      </c>
      <c r="D1299" s="1">
        <f>Tool!$D$14</f>
        <v>3.3765768471106861</v>
      </c>
      <c r="E1299" s="1">
        <f>Tool!$D$15</f>
        <v>2.0910120968580461</v>
      </c>
    </row>
    <row r="1300" spans="1:5" x14ac:dyDescent="0.3">
      <c r="A1300">
        <v>1298</v>
      </c>
      <c r="B1300" s="1">
        <f>Tool!$D$12</f>
        <v>4.4721358990952975</v>
      </c>
      <c r="C1300" s="1">
        <f>Tool!$D$13</f>
        <v>4.189543170689161</v>
      </c>
      <c r="D1300" s="1">
        <f>Tool!$D$14</f>
        <v>3.3765768471106861</v>
      </c>
      <c r="E1300" s="1">
        <f>Tool!$D$15</f>
        <v>2.0910120968580461</v>
      </c>
    </row>
    <row r="1301" spans="1:5" x14ac:dyDescent="0.3">
      <c r="A1301">
        <v>1299</v>
      </c>
      <c r="B1301" s="1">
        <f>Tool!$D$12</f>
        <v>4.4721358990952975</v>
      </c>
      <c r="C1301" s="1">
        <f>Tool!$D$13</f>
        <v>4.189543170689161</v>
      </c>
      <c r="D1301" s="1">
        <f>Tool!$D$14</f>
        <v>3.3765768471106861</v>
      </c>
      <c r="E1301" s="1">
        <f>Tool!$D$15</f>
        <v>2.0910120968580461</v>
      </c>
    </row>
    <row r="1302" spans="1:5" x14ac:dyDescent="0.3">
      <c r="A1302">
        <v>1300</v>
      </c>
      <c r="B1302" s="1">
        <f>Tool!$D$12</f>
        <v>4.4721358990952975</v>
      </c>
      <c r="C1302" s="1">
        <f>Tool!$D$13</f>
        <v>4.189543170689161</v>
      </c>
      <c r="D1302" s="1">
        <f>Tool!$D$14</f>
        <v>3.3765768471106861</v>
      </c>
      <c r="E1302" s="1">
        <f>Tool!$D$15</f>
        <v>2.0910120968580461</v>
      </c>
    </row>
    <row r="1303" spans="1:5" x14ac:dyDescent="0.3">
      <c r="A1303">
        <v>1301</v>
      </c>
      <c r="B1303" s="1">
        <f>Tool!$D$12</f>
        <v>4.4721358990952975</v>
      </c>
      <c r="C1303" s="1">
        <f>Tool!$D$13</f>
        <v>4.189543170689161</v>
      </c>
      <c r="D1303" s="1">
        <f>Tool!$D$14</f>
        <v>3.3765768471106861</v>
      </c>
      <c r="E1303" s="1">
        <f>Tool!$D$15</f>
        <v>2.0910120968580461</v>
      </c>
    </row>
    <row r="1304" spans="1:5" x14ac:dyDescent="0.3">
      <c r="A1304">
        <v>1302</v>
      </c>
      <c r="B1304" s="1">
        <f>Tool!$D$12</f>
        <v>4.4721358990952975</v>
      </c>
      <c r="C1304" s="1">
        <f>Tool!$D$13</f>
        <v>4.189543170689161</v>
      </c>
      <c r="D1304" s="1">
        <f>Tool!$D$14</f>
        <v>3.3765768471106861</v>
      </c>
      <c r="E1304" s="1">
        <f>Tool!$D$15</f>
        <v>2.0910120968580461</v>
      </c>
    </row>
    <row r="1305" spans="1:5" x14ac:dyDescent="0.3">
      <c r="A1305">
        <v>1303</v>
      </c>
      <c r="B1305" s="1">
        <f>Tool!$D$12</f>
        <v>4.4721358990952975</v>
      </c>
      <c r="C1305" s="1">
        <f>Tool!$D$13</f>
        <v>4.189543170689161</v>
      </c>
      <c r="D1305" s="1">
        <f>Tool!$D$14</f>
        <v>3.3765768471106861</v>
      </c>
      <c r="E1305" s="1">
        <f>Tool!$D$15</f>
        <v>2.0910120968580461</v>
      </c>
    </row>
    <row r="1306" spans="1:5" x14ac:dyDescent="0.3">
      <c r="A1306">
        <v>1304</v>
      </c>
      <c r="B1306" s="1">
        <f>Tool!$D$12</f>
        <v>4.4721358990952975</v>
      </c>
      <c r="C1306" s="1">
        <f>Tool!$D$13</f>
        <v>4.189543170689161</v>
      </c>
      <c r="D1306" s="1">
        <f>Tool!$D$14</f>
        <v>3.3765768471106861</v>
      </c>
      <c r="E1306" s="1">
        <f>Tool!$D$15</f>
        <v>2.0910120968580461</v>
      </c>
    </row>
    <row r="1307" spans="1:5" x14ac:dyDescent="0.3">
      <c r="A1307">
        <v>1305</v>
      </c>
      <c r="B1307" s="1">
        <f>Tool!$D$12</f>
        <v>4.4721358990952975</v>
      </c>
      <c r="C1307" s="1">
        <f>Tool!$D$13</f>
        <v>4.189543170689161</v>
      </c>
      <c r="D1307" s="1">
        <f>Tool!$D$14</f>
        <v>3.3765768471106861</v>
      </c>
      <c r="E1307" s="1">
        <f>Tool!$D$15</f>
        <v>2.0910120968580461</v>
      </c>
    </row>
    <row r="1308" spans="1:5" x14ac:dyDescent="0.3">
      <c r="A1308">
        <v>1306</v>
      </c>
      <c r="B1308" s="1">
        <f>Tool!$D$12</f>
        <v>4.4721358990952975</v>
      </c>
      <c r="C1308" s="1">
        <f>Tool!$D$13</f>
        <v>4.189543170689161</v>
      </c>
      <c r="D1308" s="1">
        <f>Tool!$D$14</f>
        <v>3.3765768471106861</v>
      </c>
      <c r="E1308" s="1">
        <f>Tool!$D$15</f>
        <v>2.0910120968580461</v>
      </c>
    </row>
    <row r="1309" spans="1:5" x14ac:dyDescent="0.3">
      <c r="A1309">
        <v>1307</v>
      </c>
      <c r="B1309" s="1">
        <f>Tool!$D$12</f>
        <v>4.4721358990952975</v>
      </c>
      <c r="C1309" s="1">
        <f>Tool!$D$13</f>
        <v>4.189543170689161</v>
      </c>
      <c r="D1309" s="1">
        <f>Tool!$D$14</f>
        <v>3.3765768471106861</v>
      </c>
      <c r="E1309" s="1">
        <f>Tool!$D$15</f>
        <v>2.0910120968580461</v>
      </c>
    </row>
    <row r="1310" spans="1:5" x14ac:dyDescent="0.3">
      <c r="A1310">
        <v>1308</v>
      </c>
      <c r="B1310" s="1">
        <f>Tool!$D$12</f>
        <v>4.4721358990952975</v>
      </c>
      <c r="C1310" s="1">
        <f>Tool!$D$13</f>
        <v>4.189543170689161</v>
      </c>
      <c r="D1310" s="1">
        <f>Tool!$D$14</f>
        <v>3.3765768471106861</v>
      </c>
      <c r="E1310" s="1">
        <f>Tool!$D$15</f>
        <v>2.0910120968580461</v>
      </c>
    </row>
    <row r="1311" spans="1:5" x14ac:dyDescent="0.3">
      <c r="A1311">
        <v>1309</v>
      </c>
      <c r="B1311" s="1">
        <f>Tool!$D$12</f>
        <v>4.4721358990952975</v>
      </c>
      <c r="C1311" s="1">
        <f>Tool!$D$13</f>
        <v>4.189543170689161</v>
      </c>
      <c r="D1311" s="1">
        <f>Tool!$D$14</f>
        <v>3.3765768471106861</v>
      </c>
      <c r="E1311" s="1">
        <f>Tool!$D$15</f>
        <v>2.0910120968580461</v>
      </c>
    </row>
    <row r="1312" spans="1:5" x14ac:dyDescent="0.3">
      <c r="A1312">
        <v>1310</v>
      </c>
      <c r="B1312" s="1">
        <f>Tool!$D$12</f>
        <v>4.4721358990952975</v>
      </c>
      <c r="C1312" s="1">
        <f>Tool!$D$13</f>
        <v>4.189543170689161</v>
      </c>
      <c r="D1312" s="1">
        <f>Tool!$D$14</f>
        <v>3.3765768471106861</v>
      </c>
      <c r="E1312" s="1">
        <f>Tool!$D$15</f>
        <v>2.0910120968580461</v>
      </c>
    </row>
    <row r="1313" spans="1:5" x14ac:dyDescent="0.3">
      <c r="A1313">
        <v>1311</v>
      </c>
      <c r="B1313" s="1">
        <f>Tool!$D$12</f>
        <v>4.4721358990952975</v>
      </c>
      <c r="C1313" s="1">
        <f>Tool!$D$13</f>
        <v>4.189543170689161</v>
      </c>
      <c r="D1313" s="1">
        <f>Tool!$D$14</f>
        <v>3.3765768471106861</v>
      </c>
      <c r="E1313" s="1">
        <f>Tool!$D$15</f>
        <v>2.0910120968580461</v>
      </c>
    </row>
    <row r="1314" spans="1:5" x14ac:dyDescent="0.3">
      <c r="A1314">
        <v>1312</v>
      </c>
      <c r="B1314" s="1">
        <f>Tool!$D$12</f>
        <v>4.4721358990952975</v>
      </c>
      <c r="C1314" s="1">
        <f>Tool!$D$13</f>
        <v>4.189543170689161</v>
      </c>
      <c r="D1314" s="1">
        <f>Tool!$D$14</f>
        <v>3.3765768471106861</v>
      </c>
      <c r="E1314" s="1">
        <f>Tool!$D$15</f>
        <v>2.0910120968580461</v>
      </c>
    </row>
    <row r="1315" spans="1:5" x14ac:dyDescent="0.3">
      <c r="A1315">
        <v>1313</v>
      </c>
      <c r="B1315" s="1">
        <f>Tool!$D$12</f>
        <v>4.4721358990952975</v>
      </c>
      <c r="C1315" s="1">
        <f>Tool!$D$13</f>
        <v>4.189543170689161</v>
      </c>
      <c r="D1315" s="1">
        <f>Tool!$D$14</f>
        <v>3.3765768471106861</v>
      </c>
      <c r="E1315" s="1">
        <f>Tool!$D$15</f>
        <v>2.0910120968580461</v>
      </c>
    </row>
    <row r="1316" spans="1:5" x14ac:dyDescent="0.3">
      <c r="A1316">
        <v>1314</v>
      </c>
      <c r="B1316" s="1">
        <f>Tool!$D$12</f>
        <v>4.4721358990952975</v>
      </c>
      <c r="C1316" s="1">
        <f>Tool!$D$13</f>
        <v>4.189543170689161</v>
      </c>
      <c r="D1316" s="1">
        <f>Tool!$D$14</f>
        <v>3.3765768471106861</v>
      </c>
      <c r="E1316" s="1">
        <f>Tool!$D$15</f>
        <v>2.0910120968580461</v>
      </c>
    </row>
    <row r="1317" spans="1:5" x14ac:dyDescent="0.3">
      <c r="A1317">
        <v>1315</v>
      </c>
      <c r="B1317" s="1">
        <f>Tool!$D$12</f>
        <v>4.4721358990952975</v>
      </c>
      <c r="C1317" s="1">
        <f>Tool!$D$13</f>
        <v>4.189543170689161</v>
      </c>
      <c r="D1317" s="1">
        <f>Tool!$D$14</f>
        <v>3.3765768471106861</v>
      </c>
      <c r="E1317" s="1">
        <f>Tool!$D$15</f>
        <v>2.0910120968580461</v>
      </c>
    </row>
    <row r="1318" spans="1:5" x14ac:dyDescent="0.3">
      <c r="A1318">
        <v>1316</v>
      </c>
      <c r="B1318" s="1">
        <f>Tool!$D$12</f>
        <v>4.4721358990952975</v>
      </c>
      <c r="C1318" s="1">
        <f>Tool!$D$13</f>
        <v>4.189543170689161</v>
      </c>
      <c r="D1318" s="1">
        <f>Tool!$D$14</f>
        <v>3.3765768471106861</v>
      </c>
      <c r="E1318" s="1">
        <f>Tool!$D$15</f>
        <v>2.0910120968580461</v>
      </c>
    </row>
    <row r="1319" spans="1:5" x14ac:dyDescent="0.3">
      <c r="A1319">
        <v>1317</v>
      </c>
      <c r="B1319" s="1">
        <f>Tool!$D$12</f>
        <v>4.4721358990952975</v>
      </c>
      <c r="C1319" s="1">
        <f>Tool!$D$13</f>
        <v>4.189543170689161</v>
      </c>
      <c r="D1319" s="1">
        <f>Tool!$D$14</f>
        <v>3.3765768471106861</v>
      </c>
      <c r="E1319" s="1">
        <f>Tool!$D$15</f>
        <v>2.0910120968580461</v>
      </c>
    </row>
    <row r="1320" spans="1:5" x14ac:dyDescent="0.3">
      <c r="A1320">
        <v>1318</v>
      </c>
      <c r="B1320" s="1">
        <f>Tool!$D$12</f>
        <v>4.4721358990952975</v>
      </c>
      <c r="C1320" s="1">
        <f>Tool!$D$13</f>
        <v>4.189543170689161</v>
      </c>
      <c r="D1320" s="1">
        <f>Tool!$D$14</f>
        <v>3.3765768471106861</v>
      </c>
      <c r="E1320" s="1">
        <f>Tool!$D$15</f>
        <v>2.0910120968580461</v>
      </c>
    </row>
    <row r="1321" spans="1:5" x14ac:dyDescent="0.3">
      <c r="A1321">
        <v>1319</v>
      </c>
      <c r="B1321" s="1">
        <f>Tool!$D$12</f>
        <v>4.4721358990952975</v>
      </c>
      <c r="C1321" s="1">
        <f>Tool!$D$13</f>
        <v>4.189543170689161</v>
      </c>
      <c r="D1321" s="1">
        <f>Tool!$D$14</f>
        <v>3.3765768471106861</v>
      </c>
      <c r="E1321" s="1">
        <f>Tool!$D$15</f>
        <v>2.0910120968580461</v>
      </c>
    </row>
    <row r="1322" spans="1:5" x14ac:dyDescent="0.3">
      <c r="A1322">
        <v>1320</v>
      </c>
      <c r="B1322" s="1">
        <f>Tool!$D$12</f>
        <v>4.4721358990952975</v>
      </c>
      <c r="C1322" s="1">
        <f>Tool!$D$13</f>
        <v>4.189543170689161</v>
      </c>
      <c r="D1322" s="1">
        <f>Tool!$D$14</f>
        <v>3.3765768471106861</v>
      </c>
      <c r="E1322" s="1">
        <f>Tool!$D$15</f>
        <v>2.0910120968580461</v>
      </c>
    </row>
    <row r="1323" spans="1:5" x14ac:dyDescent="0.3">
      <c r="A1323">
        <v>1321</v>
      </c>
      <c r="B1323" s="1">
        <f>Tool!$D$12</f>
        <v>4.4721358990952975</v>
      </c>
      <c r="C1323" s="1">
        <f>Tool!$D$13</f>
        <v>4.189543170689161</v>
      </c>
      <c r="D1323" s="1">
        <f>Tool!$D$14</f>
        <v>3.3765768471106861</v>
      </c>
      <c r="E1323" s="1">
        <f>Tool!$D$15</f>
        <v>2.0910120968580461</v>
      </c>
    </row>
    <row r="1324" spans="1:5" x14ac:dyDescent="0.3">
      <c r="A1324">
        <v>1322</v>
      </c>
      <c r="B1324" s="1">
        <f>Tool!$D$12</f>
        <v>4.4721358990952975</v>
      </c>
      <c r="C1324" s="1">
        <f>Tool!$D$13</f>
        <v>4.189543170689161</v>
      </c>
      <c r="D1324" s="1">
        <f>Tool!$D$14</f>
        <v>3.3765768471106861</v>
      </c>
      <c r="E1324" s="1">
        <f>Tool!$D$15</f>
        <v>2.0910120968580461</v>
      </c>
    </row>
    <row r="1325" spans="1:5" x14ac:dyDescent="0.3">
      <c r="A1325">
        <v>1323</v>
      </c>
      <c r="B1325" s="1">
        <f>Tool!$D$12</f>
        <v>4.4721358990952975</v>
      </c>
      <c r="C1325" s="1">
        <f>Tool!$D$13</f>
        <v>4.189543170689161</v>
      </c>
      <c r="D1325" s="1">
        <f>Tool!$D$14</f>
        <v>3.3765768471106861</v>
      </c>
      <c r="E1325" s="1">
        <f>Tool!$D$15</f>
        <v>2.0910120968580461</v>
      </c>
    </row>
    <row r="1326" spans="1:5" x14ac:dyDescent="0.3">
      <c r="A1326">
        <v>1324</v>
      </c>
      <c r="B1326" s="1">
        <f>Tool!$D$12</f>
        <v>4.4721358990952975</v>
      </c>
      <c r="C1326" s="1">
        <f>Tool!$D$13</f>
        <v>4.189543170689161</v>
      </c>
      <c r="D1326" s="1">
        <f>Tool!$D$14</f>
        <v>3.3765768471106861</v>
      </c>
      <c r="E1326" s="1">
        <f>Tool!$D$15</f>
        <v>2.0910120968580461</v>
      </c>
    </row>
    <row r="1327" spans="1:5" x14ac:dyDescent="0.3">
      <c r="A1327">
        <v>1325</v>
      </c>
      <c r="B1327" s="1">
        <f>Tool!$D$12</f>
        <v>4.4721358990952975</v>
      </c>
      <c r="C1327" s="1">
        <f>Tool!$D$13</f>
        <v>4.189543170689161</v>
      </c>
      <c r="D1327" s="1">
        <f>Tool!$D$14</f>
        <v>3.3765768471106861</v>
      </c>
      <c r="E1327" s="1">
        <f>Tool!$D$15</f>
        <v>2.0910120968580461</v>
      </c>
    </row>
    <row r="1328" spans="1:5" x14ac:dyDescent="0.3">
      <c r="A1328">
        <v>1326</v>
      </c>
      <c r="B1328" s="1">
        <f>Tool!$D$12</f>
        <v>4.4721358990952975</v>
      </c>
      <c r="C1328" s="1">
        <f>Tool!$D$13</f>
        <v>4.189543170689161</v>
      </c>
      <c r="D1328" s="1">
        <f>Tool!$D$14</f>
        <v>3.3765768471106861</v>
      </c>
      <c r="E1328" s="1">
        <f>Tool!$D$15</f>
        <v>2.0910120968580461</v>
      </c>
    </row>
    <row r="1329" spans="1:5" x14ac:dyDescent="0.3">
      <c r="A1329">
        <v>1327</v>
      </c>
      <c r="B1329" s="1">
        <f>Tool!$D$12</f>
        <v>4.4721358990952975</v>
      </c>
      <c r="C1329" s="1">
        <f>Tool!$D$13</f>
        <v>4.189543170689161</v>
      </c>
      <c r="D1329" s="1">
        <f>Tool!$D$14</f>
        <v>3.3765768471106861</v>
      </c>
      <c r="E1329" s="1">
        <f>Tool!$D$15</f>
        <v>2.0910120968580461</v>
      </c>
    </row>
    <row r="1330" spans="1:5" x14ac:dyDescent="0.3">
      <c r="A1330">
        <v>1328</v>
      </c>
      <c r="B1330" s="1">
        <f>Tool!$D$12</f>
        <v>4.4721358990952975</v>
      </c>
      <c r="C1330" s="1">
        <f>Tool!$D$13</f>
        <v>4.189543170689161</v>
      </c>
      <c r="D1330" s="1">
        <f>Tool!$D$14</f>
        <v>3.3765768471106861</v>
      </c>
      <c r="E1330" s="1">
        <f>Tool!$D$15</f>
        <v>2.0910120968580461</v>
      </c>
    </row>
    <row r="1331" spans="1:5" x14ac:dyDescent="0.3">
      <c r="A1331">
        <v>1329</v>
      </c>
      <c r="B1331" s="1">
        <f>Tool!$D$12</f>
        <v>4.4721358990952975</v>
      </c>
      <c r="C1331" s="1">
        <f>Tool!$D$13</f>
        <v>4.189543170689161</v>
      </c>
      <c r="D1331" s="1">
        <f>Tool!$D$14</f>
        <v>3.3765768471106861</v>
      </c>
      <c r="E1331" s="1">
        <f>Tool!$D$15</f>
        <v>2.0910120968580461</v>
      </c>
    </row>
    <row r="1332" spans="1:5" x14ac:dyDescent="0.3">
      <c r="A1332">
        <v>1330</v>
      </c>
      <c r="B1332" s="1">
        <f>Tool!$D$12</f>
        <v>4.4721358990952975</v>
      </c>
      <c r="C1332" s="1">
        <f>Tool!$D$13</f>
        <v>4.189543170689161</v>
      </c>
      <c r="D1332" s="1">
        <f>Tool!$D$14</f>
        <v>3.3765768471106861</v>
      </c>
      <c r="E1332" s="1">
        <f>Tool!$D$15</f>
        <v>2.0910120968580461</v>
      </c>
    </row>
    <row r="1333" spans="1:5" x14ac:dyDescent="0.3">
      <c r="A1333">
        <v>1331</v>
      </c>
      <c r="B1333" s="1">
        <f>Tool!$D$12</f>
        <v>4.4721358990952975</v>
      </c>
      <c r="C1333" s="1">
        <f>Tool!$D$13</f>
        <v>4.189543170689161</v>
      </c>
      <c r="D1333" s="1">
        <f>Tool!$D$14</f>
        <v>3.3765768471106861</v>
      </c>
      <c r="E1333" s="1">
        <f>Tool!$D$15</f>
        <v>2.0910120968580461</v>
      </c>
    </row>
    <row r="1334" spans="1:5" x14ac:dyDescent="0.3">
      <c r="A1334">
        <v>1332</v>
      </c>
      <c r="B1334" s="1">
        <f>Tool!$D$12</f>
        <v>4.4721358990952975</v>
      </c>
      <c r="C1334" s="1">
        <f>Tool!$D$13</f>
        <v>4.189543170689161</v>
      </c>
      <c r="D1334" s="1">
        <f>Tool!$D$14</f>
        <v>3.3765768471106861</v>
      </c>
      <c r="E1334" s="1">
        <f>Tool!$D$15</f>
        <v>2.0910120968580461</v>
      </c>
    </row>
    <row r="1335" spans="1:5" x14ac:dyDescent="0.3">
      <c r="A1335">
        <v>1333</v>
      </c>
      <c r="B1335" s="1">
        <f>Tool!$D$12</f>
        <v>4.4721358990952975</v>
      </c>
      <c r="C1335" s="1">
        <f>Tool!$D$13</f>
        <v>4.189543170689161</v>
      </c>
      <c r="D1335" s="1">
        <f>Tool!$D$14</f>
        <v>3.3765768471106861</v>
      </c>
      <c r="E1335" s="1">
        <f>Tool!$D$15</f>
        <v>2.0910120968580461</v>
      </c>
    </row>
    <row r="1336" spans="1:5" x14ac:dyDescent="0.3">
      <c r="A1336">
        <v>1334</v>
      </c>
      <c r="B1336" s="1">
        <f>Tool!$D$12</f>
        <v>4.4721358990952975</v>
      </c>
      <c r="C1336" s="1">
        <f>Tool!$D$13</f>
        <v>4.189543170689161</v>
      </c>
      <c r="D1336" s="1">
        <f>Tool!$D$14</f>
        <v>3.3765768471106861</v>
      </c>
      <c r="E1336" s="1">
        <f>Tool!$D$15</f>
        <v>2.0910120968580461</v>
      </c>
    </row>
    <row r="1337" spans="1:5" x14ac:dyDescent="0.3">
      <c r="A1337">
        <v>1335</v>
      </c>
      <c r="B1337" s="1">
        <f>Tool!$D$12</f>
        <v>4.4721358990952975</v>
      </c>
      <c r="C1337" s="1">
        <f>Tool!$D$13</f>
        <v>4.189543170689161</v>
      </c>
      <c r="D1337" s="1">
        <f>Tool!$D$14</f>
        <v>3.3765768471106861</v>
      </c>
      <c r="E1337" s="1">
        <f>Tool!$D$15</f>
        <v>2.0910120968580461</v>
      </c>
    </row>
    <row r="1338" spans="1:5" x14ac:dyDescent="0.3">
      <c r="A1338">
        <v>1336</v>
      </c>
      <c r="B1338" s="1">
        <f>Tool!$D$12</f>
        <v>4.4721358990952975</v>
      </c>
      <c r="C1338" s="1">
        <f>Tool!$D$13</f>
        <v>4.189543170689161</v>
      </c>
      <c r="D1338" s="1">
        <f>Tool!$D$14</f>
        <v>3.3765768471106861</v>
      </c>
      <c r="E1338" s="1">
        <f>Tool!$D$15</f>
        <v>2.0910120968580461</v>
      </c>
    </row>
    <row r="1339" spans="1:5" x14ac:dyDescent="0.3">
      <c r="A1339">
        <v>1337</v>
      </c>
      <c r="B1339" s="1">
        <f>Tool!$D$12</f>
        <v>4.4721358990952975</v>
      </c>
      <c r="C1339" s="1">
        <f>Tool!$D$13</f>
        <v>4.189543170689161</v>
      </c>
      <c r="D1339" s="1">
        <f>Tool!$D$14</f>
        <v>3.3765768471106861</v>
      </c>
      <c r="E1339" s="1">
        <f>Tool!$D$15</f>
        <v>2.0910120968580461</v>
      </c>
    </row>
    <row r="1340" spans="1:5" x14ac:dyDescent="0.3">
      <c r="A1340">
        <v>1338</v>
      </c>
      <c r="B1340" s="1">
        <f>Tool!$D$12</f>
        <v>4.4721358990952975</v>
      </c>
      <c r="C1340" s="1">
        <f>Tool!$D$13</f>
        <v>4.189543170689161</v>
      </c>
      <c r="D1340" s="1">
        <f>Tool!$D$14</f>
        <v>3.3765768471106861</v>
      </c>
      <c r="E1340" s="1">
        <f>Tool!$D$15</f>
        <v>2.0910120968580461</v>
      </c>
    </row>
    <row r="1341" spans="1:5" x14ac:dyDescent="0.3">
      <c r="A1341">
        <v>1339</v>
      </c>
      <c r="B1341" s="1">
        <f>Tool!$D$12</f>
        <v>4.4721358990952975</v>
      </c>
      <c r="C1341" s="1">
        <f>Tool!$D$13</f>
        <v>4.189543170689161</v>
      </c>
      <c r="D1341" s="1">
        <f>Tool!$D$14</f>
        <v>3.3765768471106861</v>
      </c>
      <c r="E1341" s="1">
        <f>Tool!$D$15</f>
        <v>2.0910120968580461</v>
      </c>
    </row>
    <row r="1342" spans="1:5" x14ac:dyDescent="0.3">
      <c r="A1342">
        <v>1340</v>
      </c>
      <c r="B1342" s="1">
        <f>Tool!$D$12</f>
        <v>4.4721358990952975</v>
      </c>
      <c r="C1342" s="1">
        <f>Tool!$D$13</f>
        <v>4.189543170689161</v>
      </c>
      <c r="D1342" s="1">
        <f>Tool!$D$14</f>
        <v>3.3765768471106861</v>
      </c>
      <c r="E1342" s="1">
        <f>Tool!$D$15</f>
        <v>2.0910120968580461</v>
      </c>
    </row>
    <row r="1343" spans="1:5" x14ac:dyDescent="0.3">
      <c r="A1343">
        <v>1341</v>
      </c>
      <c r="B1343" s="1">
        <f>Tool!$D$12</f>
        <v>4.4721358990952975</v>
      </c>
      <c r="C1343" s="1">
        <f>Tool!$D$13</f>
        <v>4.189543170689161</v>
      </c>
      <c r="D1343" s="1">
        <f>Tool!$D$14</f>
        <v>3.3765768471106861</v>
      </c>
      <c r="E1343" s="1">
        <f>Tool!$D$15</f>
        <v>2.0910120968580461</v>
      </c>
    </row>
    <row r="1344" spans="1:5" x14ac:dyDescent="0.3">
      <c r="A1344">
        <v>1342</v>
      </c>
      <c r="B1344" s="1">
        <f>Tool!$D$12</f>
        <v>4.4721358990952975</v>
      </c>
      <c r="C1344" s="1">
        <f>Tool!$D$13</f>
        <v>4.189543170689161</v>
      </c>
      <c r="D1344" s="1">
        <f>Tool!$D$14</f>
        <v>3.3765768471106861</v>
      </c>
      <c r="E1344" s="1">
        <f>Tool!$D$15</f>
        <v>2.0910120968580461</v>
      </c>
    </row>
    <row r="1345" spans="1:5" x14ac:dyDescent="0.3">
      <c r="A1345">
        <v>1343</v>
      </c>
      <c r="B1345" s="1">
        <f>Tool!$D$12</f>
        <v>4.4721358990952975</v>
      </c>
      <c r="C1345" s="1">
        <f>Tool!$D$13</f>
        <v>4.189543170689161</v>
      </c>
      <c r="D1345" s="1">
        <f>Tool!$D$14</f>
        <v>3.3765768471106861</v>
      </c>
      <c r="E1345" s="1">
        <f>Tool!$D$15</f>
        <v>2.0910120968580461</v>
      </c>
    </row>
    <row r="1346" spans="1:5" x14ac:dyDescent="0.3">
      <c r="A1346">
        <v>1344</v>
      </c>
      <c r="B1346" s="1">
        <f>Tool!$D$12</f>
        <v>4.4721358990952975</v>
      </c>
      <c r="C1346" s="1">
        <f>Tool!$D$13</f>
        <v>4.189543170689161</v>
      </c>
      <c r="D1346" s="1">
        <f>Tool!$D$14</f>
        <v>3.3765768471106861</v>
      </c>
      <c r="E1346" s="1">
        <f>Tool!$D$15</f>
        <v>2.0910120968580461</v>
      </c>
    </row>
    <row r="1347" spans="1:5" x14ac:dyDescent="0.3">
      <c r="A1347">
        <v>1345</v>
      </c>
      <c r="B1347" s="1">
        <f>Tool!$D$12</f>
        <v>4.4721358990952975</v>
      </c>
      <c r="C1347" s="1">
        <f>Tool!$D$13</f>
        <v>4.189543170689161</v>
      </c>
      <c r="D1347" s="1">
        <f>Tool!$D$14</f>
        <v>3.3765768471106861</v>
      </c>
      <c r="E1347" s="1">
        <f>Tool!$D$15</f>
        <v>2.0910120968580461</v>
      </c>
    </row>
    <row r="1348" spans="1:5" x14ac:dyDescent="0.3">
      <c r="A1348">
        <v>1346</v>
      </c>
      <c r="B1348" s="1">
        <f>Tool!$D$12</f>
        <v>4.4721358990952975</v>
      </c>
      <c r="C1348" s="1">
        <f>Tool!$D$13</f>
        <v>4.189543170689161</v>
      </c>
      <c r="D1348" s="1">
        <f>Tool!$D$14</f>
        <v>3.3765768471106861</v>
      </c>
      <c r="E1348" s="1">
        <f>Tool!$D$15</f>
        <v>2.0910120968580461</v>
      </c>
    </row>
    <row r="1349" spans="1:5" x14ac:dyDescent="0.3">
      <c r="A1349">
        <v>1347</v>
      </c>
      <c r="B1349" s="1">
        <f>Tool!$D$12</f>
        <v>4.4721358990952975</v>
      </c>
      <c r="C1349" s="1">
        <f>Tool!$D$13</f>
        <v>4.189543170689161</v>
      </c>
      <c r="D1349" s="1">
        <f>Tool!$D$14</f>
        <v>3.3765768471106861</v>
      </c>
      <c r="E1349" s="1">
        <f>Tool!$D$15</f>
        <v>2.0910120968580461</v>
      </c>
    </row>
    <row r="1350" spans="1:5" x14ac:dyDescent="0.3">
      <c r="A1350">
        <v>1348</v>
      </c>
      <c r="B1350" s="1">
        <f>Tool!$D$12</f>
        <v>4.4721358990952975</v>
      </c>
      <c r="C1350" s="1">
        <f>Tool!$D$13</f>
        <v>4.189543170689161</v>
      </c>
      <c r="D1350" s="1">
        <f>Tool!$D$14</f>
        <v>3.3765768471106861</v>
      </c>
      <c r="E1350" s="1">
        <f>Tool!$D$15</f>
        <v>2.0910120968580461</v>
      </c>
    </row>
    <row r="1351" spans="1:5" x14ac:dyDescent="0.3">
      <c r="A1351">
        <v>1349</v>
      </c>
      <c r="B1351" s="1">
        <f>Tool!$D$12</f>
        <v>4.4721358990952975</v>
      </c>
      <c r="C1351" s="1">
        <f>Tool!$D$13</f>
        <v>4.189543170689161</v>
      </c>
      <c r="D1351" s="1">
        <f>Tool!$D$14</f>
        <v>3.3765768471106861</v>
      </c>
      <c r="E1351" s="1">
        <f>Tool!$D$15</f>
        <v>2.0910120968580461</v>
      </c>
    </row>
    <row r="1352" spans="1:5" x14ac:dyDescent="0.3">
      <c r="A1352">
        <v>1350</v>
      </c>
      <c r="B1352" s="1">
        <f>Tool!$D$12</f>
        <v>4.4721358990952975</v>
      </c>
      <c r="C1352" s="1">
        <f>Tool!$D$13</f>
        <v>4.189543170689161</v>
      </c>
      <c r="D1352" s="1">
        <f>Tool!$D$14</f>
        <v>3.3765768471106861</v>
      </c>
      <c r="E1352" s="1">
        <f>Tool!$D$15</f>
        <v>2.0910120968580461</v>
      </c>
    </row>
    <row r="1353" spans="1:5" x14ac:dyDescent="0.3">
      <c r="A1353">
        <v>1351</v>
      </c>
      <c r="B1353" s="1">
        <f>Tool!$D$12</f>
        <v>4.4721358990952975</v>
      </c>
      <c r="C1353" s="1">
        <f>Tool!$D$13</f>
        <v>4.189543170689161</v>
      </c>
      <c r="D1353" s="1">
        <f>Tool!$D$14</f>
        <v>3.3765768471106861</v>
      </c>
      <c r="E1353" s="1">
        <f>Tool!$D$15</f>
        <v>2.0910120968580461</v>
      </c>
    </row>
    <row r="1354" spans="1:5" x14ac:dyDescent="0.3">
      <c r="A1354">
        <v>1352</v>
      </c>
      <c r="B1354" s="1">
        <f>Tool!$D$12</f>
        <v>4.4721358990952975</v>
      </c>
      <c r="C1354" s="1">
        <f>Tool!$D$13</f>
        <v>4.189543170689161</v>
      </c>
      <c r="D1354" s="1">
        <f>Tool!$D$14</f>
        <v>3.3765768471106861</v>
      </c>
      <c r="E1354" s="1">
        <f>Tool!$D$15</f>
        <v>2.0910120968580461</v>
      </c>
    </row>
    <row r="1355" spans="1:5" x14ac:dyDescent="0.3">
      <c r="A1355">
        <v>1353</v>
      </c>
      <c r="B1355" s="1">
        <f>Tool!$D$12</f>
        <v>4.4721358990952975</v>
      </c>
      <c r="C1355" s="1">
        <f>Tool!$D$13</f>
        <v>4.189543170689161</v>
      </c>
      <c r="D1355" s="1">
        <f>Tool!$D$14</f>
        <v>3.3765768471106861</v>
      </c>
      <c r="E1355" s="1">
        <f>Tool!$D$15</f>
        <v>2.0910120968580461</v>
      </c>
    </row>
    <row r="1356" spans="1:5" x14ac:dyDescent="0.3">
      <c r="A1356">
        <v>1354</v>
      </c>
      <c r="B1356" s="1">
        <f>Tool!$D$12</f>
        <v>4.4721358990952975</v>
      </c>
      <c r="C1356" s="1">
        <f>Tool!$D$13</f>
        <v>4.189543170689161</v>
      </c>
      <c r="D1356" s="1">
        <f>Tool!$D$14</f>
        <v>3.3765768471106861</v>
      </c>
      <c r="E1356" s="1">
        <f>Tool!$D$15</f>
        <v>2.0910120968580461</v>
      </c>
    </row>
    <row r="1357" spans="1:5" x14ac:dyDescent="0.3">
      <c r="A1357">
        <v>1355</v>
      </c>
      <c r="B1357" s="1">
        <f>Tool!$D$12</f>
        <v>4.4721358990952975</v>
      </c>
      <c r="C1357" s="1">
        <f>Tool!$D$13</f>
        <v>4.189543170689161</v>
      </c>
      <c r="D1357" s="1">
        <f>Tool!$D$14</f>
        <v>3.3765768471106861</v>
      </c>
      <c r="E1357" s="1">
        <f>Tool!$D$15</f>
        <v>2.0910120968580461</v>
      </c>
    </row>
    <row r="1358" spans="1:5" x14ac:dyDescent="0.3">
      <c r="A1358">
        <v>1356</v>
      </c>
      <c r="B1358" s="1">
        <f>Tool!$D$12</f>
        <v>4.4721358990952975</v>
      </c>
      <c r="C1358" s="1">
        <f>Tool!$D$13</f>
        <v>4.189543170689161</v>
      </c>
      <c r="D1358" s="1">
        <f>Tool!$D$14</f>
        <v>3.3765768471106861</v>
      </c>
      <c r="E1358" s="1">
        <f>Tool!$D$15</f>
        <v>2.0910120968580461</v>
      </c>
    </row>
    <row r="1359" spans="1:5" x14ac:dyDescent="0.3">
      <c r="A1359">
        <v>1357</v>
      </c>
      <c r="B1359" s="1">
        <f>Tool!$D$12</f>
        <v>4.4721358990952975</v>
      </c>
      <c r="C1359" s="1">
        <f>Tool!$D$13</f>
        <v>4.189543170689161</v>
      </c>
      <c r="D1359" s="1">
        <f>Tool!$D$14</f>
        <v>3.3765768471106861</v>
      </c>
      <c r="E1359" s="1">
        <f>Tool!$D$15</f>
        <v>2.0910120968580461</v>
      </c>
    </row>
    <row r="1360" spans="1:5" x14ac:dyDescent="0.3">
      <c r="A1360">
        <v>1358</v>
      </c>
      <c r="B1360" s="1">
        <f>Tool!$D$12</f>
        <v>4.4721358990952975</v>
      </c>
      <c r="C1360" s="1">
        <f>Tool!$D$13</f>
        <v>4.189543170689161</v>
      </c>
      <c r="D1360" s="1">
        <f>Tool!$D$14</f>
        <v>3.3765768471106861</v>
      </c>
      <c r="E1360" s="1">
        <f>Tool!$D$15</f>
        <v>2.0910120968580461</v>
      </c>
    </row>
    <row r="1361" spans="1:5" x14ac:dyDescent="0.3">
      <c r="A1361">
        <v>1359</v>
      </c>
      <c r="B1361" s="1">
        <f>Tool!$D$12</f>
        <v>4.4721358990952975</v>
      </c>
      <c r="C1361" s="1">
        <f>Tool!$D$13</f>
        <v>4.189543170689161</v>
      </c>
      <c r="D1361" s="1">
        <f>Tool!$D$14</f>
        <v>3.3765768471106861</v>
      </c>
      <c r="E1361" s="1">
        <f>Tool!$D$15</f>
        <v>2.0910120968580461</v>
      </c>
    </row>
    <row r="1362" spans="1:5" x14ac:dyDescent="0.3">
      <c r="A1362">
        <v>1360</v>
      </c>
      <c r="B1362" s="1">
        <f>Tool!$D$12</f>
        <v>4.4721358990952975</v>
      </c>
      <c r="C1362" s="1">
        <f>Tool!$D$13</f>
        <v>4.189543170689161</v>
      </c>
      <c r="D1362" s="1">
        <f>Tool!$D$14</f>
        <v>3.3765768471106861</v>
      </c>
      <c r="E1362" s="1">
        <f>Tool!$D$15</f>
        <v>2.0910120968580461</v>
      </c>
    </row>
    <row r="1363" spans="1:5" x14ac:dyDescent="0.3">
      <c r="A1363">
        <v>1361</v>
      </c>
      <c r="B1363" s="1">
        <f>Tool!$D$12</f>
        <v>4.4721358990952975</v>
      </c>
      <c r="C1363" s="1">
        <f>Tool!$D$13</f>
        <v>4.189543170689161</v>
      </c>
      <c r="D1363" s="1">
        <f>Tool!$D$14</f>
        <v>3.3765768471106861</v>
      </c>
      <c r="E1363" s="1">
        <f>Tool!$D$15</f>
        <v>2.0910120968580461</v>
      </c>
    </row>
    <row r="1364" spans="1:5" x14ac:dyDescent="0.3">
      <c r="A1364">
        <v>1362</v>
      </c>
      <c r="B1364" s="1">
        <f>Tool!$D$12</f>
        <v>4.4721358990952975</v>
      </c>
      <c r="C1364" s="1">
        <f>Tool!$D$13</f>
        <v>4.189543170689161</v>
      </c>
      <c r="D1364" s="1">
        <f>Tool!$D$14</f>
        <v>3.3765768471106861</v>
      </c>
      <c r="E1364" s="1">
        <f>Tool!$D$15</f>
        <v>2.0910120968580461</v>
      </c>
    </row>
    <row r="1365" spans="1:5" x14ac:dyDescent="0.3">
      <c r="A1365">
        <v>1363</v>
      </c>
      <c r="B1365" s="1">
        <f>Tool!$D$12</f>
        <v>4.4721358990952975</v>
      </c>
      <c r="C1365" s="1">
        <f>Tool!$D$13</f>
        <v>4.189543170689161</v>
      </c>
      <c r="D1365" s="1">
        <f>Tool!$D$14</f>
        <v>3.3765768471106861</v>
      </c>
      <c r="E1365" s="1">
        <f>Tool!$D$15</f>
        <v>2.0910120968580461</v>
      </c>
    </row>
    <row r="1366" spans="1:5" x14ac:dyDescent="0.3">
      <c r="A1366">
        <v>1364</v>
      </c>
      <c r="B1366" s="1">
        <f>Tool!$D$12</f>
        <v>4.4721358990952975</v>
      </c>
      <c r="C1366" s="1">
        <f>Tool!$D$13</f>
        <v>4.189543170689161</v>
      </c>
      <c r="D1366" s="1">
        <f>Tool!$D$14</f>
        <v>3.3765768471106861</v>
      </c>
      <c r="E1366" s="1">
        <f>Tool!$D$15</f>
        <v>2.0910120968580461</v>
      </c>
    </row>
    <row r="1367" spans="1:5" x14ac:dyDescent="0.3">
      <c r="A1367">
        <v>1365</v>
      </c>
      <c r="B1367" s="1">
        <f>Tool!$D$12</f>
        <v>4.4721358990952975</v>
      </c>
      <c r="C1367" s="1">
        <f>Tool!$D$13</f>
        <v>4.189543170689161</v>
      </c>
      <c r="D1367" s="1">
        <f>Tool!$D$14</f>
        <v>3.3765768471106861</v>
      </c>
      <c r="E1367" s="1">
        <f>Tool!$D$15</f>
        <v>2.0910120968580461</v>
      </c>
    </row>
    <row r="1368" spans="1:5" x14ac:dyDescent="0.3">
      <c r="A1368">
        <v>1366</v>
      </c>
      <c r="B1368" s="1">
        <f>Tool!$D$12</f>
        <v>4.4721358990952975</v>
      </c>
      <c r="C1368" s="1">
        <f>Tool!$D$13</f>
        <v>4.189543170689161</v>
      </c>
      <c r="D1368" s="1">
        <f>Tool!$D$14</f>
        <v>3.3765768471106861</v>
      </c>
      <c r="E1368" s="1">
        <f>Tool!$D$15</f>
        <v>2.0910120968580461</v>
      </c>
    </row>
    <row r="1369" spans="1:5" x14ac:dyDescent="0.3">
      <c r="A1369">
        <v>1367</v>
      </c>
      <c r="B1369" s="1">
        <f>Tool!$D$12</f>
        <v>4.4721358990952975</v>
      </c>
      <c r="C1369" s="1">
        <f>Tool!$D$13</f>
        <v>4.189543170689161</v>
      </c>
      <c r="D1369" s="1">
        <f>Tool!$D$14</f>
        <v>3.3765768471106861</v>
      </c>
      <c r="E1369" s="1">
        <f>Tool!$D$15</f>
        <v>2.0910120968580461</v>
      </c>
    </row>
    <row r="1370" spans="1:5" x14ac:dyDescent="0.3">
      <c r="A1370">
        <v>1368</v>
      </c>
      <c r="B1370" s="1">
        <f>Tool!$D$12</f>
        <v>4.4721358990952975</v>
      </c>
      <c r="C1370" s="1">
        <f>Tool!$D$13</f>
        <v>4.189543170689161</v>
      </c>
      <c r="D1370" s="1">
        <f>Tool!$D$14</f>
        <v>3.3765768471106861</v>
      </c>
      <c r="E1370" s="1">
        <f>Tool!$D$15</f>
        <v>2.0910120968580461</v>
      </c>
    </row>
    <row r="1371" spans="1:5" x14ac:dyDescent="0.3">
      <c r="A1371">
        <v>1369</v>
      </c>
      <c r="B1371" s="1">
        <f>Tool!$D$12</f>
        <v>4.4721358990952975</v>
      </c>
      <c r="C1371" s="1">
        <f>Tool!$D$13</f>
        <v>4.189543170689161</v>
      </c>
      <c r="D1371" s="1">
        <f>Tool!$D$14</f>
        <v>3.3765768471106861</v>
      </c>
      <c r="E1371" s="1">
        <f>Tool!$D$15</f>
        <v>2.0910120968580461</v>
      </c>
    </row>
    <row r="1372" spans="1:5" x14ac:dyDescent="0.3">
      <c r="A1372">
        <v>1370</v>
      </c>
      <c r="B1372" s="1">
        <f>Tool!$D$12</f>
        <v>4.4721358990952975</v>
      </c>
      <c r="C1372" s="1">
        <f>Tool!$D$13</f>
        <v>4.189543170689161</v>
      </c>
      <c r="D1372" s="1">
        <f>Tool!$D$14</f>
        <v>3.3765768471106861</v>
      </c>
      <c r="E1372" s="1">
        <f>Tool!$D$15</f>
        <v>2.0910120968580461</v>
      </c>
    </row>
    <row r="1373" spans="1:5" x14ac:dyDescent="0.3">
      <c r="A1373">
        <v>1371</v>
      </c>
      <c r="B1373" s="1">
        <f>Tool!$D$12</f>
        <v>4.4721358990952975</v>
      </c>
      <c r="C1373" s="1">
        <f>Tool!$D$13</f>
        <v>4.189543170689161</v>
      </c>
      <c r="D1373" s="1">
        <f>Tool!$D$14</f>
        <v>3.3765768471106861</v>
      </c>
      <c r="E1373" s="1">
        <f>Tool!$D$15</f>
        <v>2.0910120968580461</v>
      </c>
    </row>
    <row r="1374" spans="1:5" x14ac:dyDescent="0.3">
      <c r="A1374">
        <v>1372</v>
      </c>
      <c r="B1374" s="1">
        <f>Tool!$D$12</f>
        <v>4.4721358990952975</v>
      </c>
      <c r="C1374" s="1">
        <f>Tool!$D$13</f>
        <v>4.189543170689161</v>
      </c>
      <c r="D1374" s="1">
        <f>Tool!$D$14</f>
        <v>3.3765768471106861</v>
      </c>
      <c r="E1374" s="1">
        <f>Tool!$D$15</f>
        <v>2.0910120968580461</v>
      </c>
    </row>
    <row r="1375" spans="1:5" x14ac:dyDescent="0.3">
      <c r="A1375">
        <v>1373</v>
      </c>
      <c r="B1375" s="1">
        <f>Tool!$D$12</f>
        <v>4.4721358990952975</v>
      </c>
      <c r="C1375" s="1">
        <f>Tool!$D$13</f>
        <v>4.189543170689161</v>
      </c>
      <c r="D1375" s="1">
        <f>Tool!$D$14</f>
        <v>3.3765768471106861</v>
      </c>
      <c r="E1375" s="1">
        <f>Tool!$D$15</f>
        <v>2.0910120968580461</v>
      </c>
    </row>
    <row r="1376" spans="1:5" x14ac:dyDescent="0.3">
      <c r="A1376">
        <v>1374</v>
      </c>
      <c r="B1376" s="1">
        <f>Tool!$D$12</f>
        <v>4.4721358990952975</v>
      </c>
      <c r="C1376" s="1">
        <f>Tool!$D$13</f>
        <v>4.189543170689161</v>
      </c>
      <c r="D1376" s="1">
        <f>Tool!$D$14</f>
        <v>3.3765768471106861</v>
      </c>
      <c r="E1376" s="1">
        <f>Tool!$D$15</f>
        <v>2.0910120968580461</v>
      </c>
    </row>
    <row r="1377" spans="1:5" x14ac:dyDescent="0.3">
      <c r="A1377">
        <v>1375</v>
      </c>
      <c r="B1377" s="1">
        <f>Tool!$D$12</f>
        <v>4.4721358990952975</v>
      </c>
      <c r="C1377" s="1">
        <f>Tool!$D$13</f>
        <v>4.189543170689161</v>
      </c>
      <c r="D1377" s="1">
        <f>Tool!$D$14</f>
        <v>3.3765768471106861</v>
      </c>
      <c r="E1377" s="1">
        <f>Tool!$D$15</f>
        <v>2.0910120968580461</v>
      </c>
    </row>
    <row r="1378" spans="1:5" x14ac:dyDescent="0.3">
      <c r="A1378">
        <v>1376</v>
      </c>
      <c r="B1378" s="1">
        <f>Tool!$D$12</f>
        <v>4.4721358990952975</v>
      </c>
      <c r="C1378" s="1">
        <f>Tool!$D$13</f>
        <v>4.189543170689161</v>
      </c>
      <c r="D1378" s="1">
        <f>Tool!$D$14</f>
        <v>3.3765768471106861</v>
      </c>
      <c r="E1378" s="1">
        <f>Tool!$D$15</f>
        <v>2.0910120968580461</v>
      </c>
    </row>
    <row r="1379" spans="1:5" x14ac:dyDescent="0.3">
      <c r="A1379">
        <v>1377</v>
      </c>
      <c r="B1379" s="1">
        <f>Tool!$D$12</f>
        <v>4.4721358990952975</v>
      </c>
      <c r="C1379" s="1">
        <f>Tool!$D$13</f>
        <v>4.189543170689161</v>
      </c>
      <c r="D1379" s="1">
        <f>Tool!$D$14</f>
        <v>3.3765768471106861</v>
      </c>
      <c r="E1379" s="1">
        <f>Tool!$D$15</f>
        <v>2.0910120968580461</v>
      </c>
    </row>
    <row r="1380" spans="1:5" x14ac:dyDescent="0.3">
      <c r="A1380">
        <v>1378</v>
      </c>
      <c r="B1380" s="1">
        <f>Tool!$D$12</f>
        <v>4.4721358990952975</v>
      </c>
      <c r="C1380" s="1">
        <f>Tool!$D$13</f>
        <v>4.189543170689161</v>
      </c>
      <c r="D1380" s="1">
        <f>Tool!$D$14</f>
        <v>3.3765768471106861</v>
      </c>
      <c r="E1380" s="1">
        <f>Tool!$D$15</f>
        <v>2.0910120968580461</v>
      </c>
    </row>
    <row r="1381" spans="1:5" x14ac:dyDescent="0.3">
      <c r="A1381">
        <v>1379</v>
      </c>
      <c r="B1381" s="1">
        <f>Tool!$D$12</f>
        <v>4.4721358990952975</v>
      </c>
      <c r="C1381" s="1">
        <f>Tool!$D$13</f>
        <v>4.189543170689161</v>
      </c>
      <c r="D1381" s="1">
        <f>Tool!$D$14</f>
        <v>3.3765768471106861</v>
      </c>
      <c r="E1381" s="1">
        <f>Tool!$D$15</f>
        <v>2.0910120968580461</v>
      </c>
    </row>
    <row r="1382" spans="1:5" x14ac:dyDescent="0.3">
      <c r="A1382">
        <v>1380</v>
      </c>
      <c r="B1382" s="1">
        <f>Tool!$D$12</f>
        <v>4.4721358990952975</v>
      </c>
      <c r="C1382" s="1">
        <f>Tool!$D$13</f>
        <v>4.189543170689161</v>
      </c>
      <c r="D1382" s="1">
        <f>Tool!$D$14</f>
        <v>3.3765768471106861</v>
      </c>
      <c r="E1382" s="1">
        <f>Tool!$D$15</f>
        <v>2.0910120968580461</v>
      </c>
    </row>
    <row r="1383" spans="1:5" x14ac:dyDescent="0.3">
      <c r="A1383">
        <v>1381</v>
      </c>
      <c r="B1383" s="1">
        <f>Tool!$D$12</f>
        <v>4.4721358990952975</v>
      </c>
      <c r="C1383" s="1">
        <f>Tool!$D$13</f>
        <v>4.189543170689161</v>
      </c>
      <c r="D1383" s="1">
        <f>Tool!$D$14</f>
        <v>3.3765768471106861</v>
      </c>
      <c r="E1383" s="1">
        <f>Tool!$D$15</f>
        <v>2.0910120968580461</v>
      </c>
    </row>
    <row r="1384" spans="1:5" x14ac:dyDescent="0.3">
      <c r="A1384">
        <v>1382</v>
      </c>
      <c r="B1384" s="1">
        <f>Tool!$D$12</f>
        <v>4.4721358990952975</v>
      </c>
      <c r="C1384" s="1">
        <f>Tool!$D$13</f>
        <v>4.189543170689161</v>
      </c>
      <c r="D1384" s="1">
        <f>Tool!$D$14</f>
        <v>3.3765768471106861</v>
      </c>
      <c r="E1384" s="1">
        <f>Tool!$D$15</f>
        <v>2.0910120968580461</v>
      </c>
    </row>
    <row r="1385" spans="1:5" x14ac:dyDescent="0.3">
      <c r="A1385">
        <v>1383</v>
      </c>
      <c r="B1385" s="1">
        <f>Tool!$D$12</f>
        <v>4.4721358990952975</v>
      </c>
      <c r="C1385" s="1">
        <f>Tool!$D$13</f>
        <v>4.189543170689161</v>
      </c>
      <c r="D1385" s="1">
        <f>Tool!$D$14</f>
        <v>3.3765768471106861</v>
      </c>
      <c r="E1385" s="1">
        <f>Tool!$D$15</f>
        <v>2.0910120968580461</v>
      </c>
    </row>
    <row r="1386" spans="1:5" x14ac:dyDescent="0.3">
      <c r="A1386">
        <v>1384</v>
      </c>
      <c r="B1386" s="1">
        <f>Tool!$D$12</f>
        <v>4.4721358990952975</v>
      </c>
      <c r="C1386" s="1">
        <f>Tool!$D$13</f>
        <v>4.189543170689161</v>
      </c>
      <c r="D1386" s="1">
        <f>Tool!$D$14</f>
        <v>3.3765768471106861</v>
      </c>
      <c r="E1386" s="1">
        <f>Tool!$D$15</f>
        <v>2.0910120968580461</v>
      </c>
    </row>
    <row r="1387" spans="1:5" x14ac:dyDescent="0.3">
      <c r="A1387">
        <v>1385</v>
      </c>
      <c r="B1387" s="1">
        <f>Tool!$D$12</f>
        <v>4.4721358990952975</v>
      </c>
      <c r="C1387" s="1">
        <f>Tool!$D$13</f>
        <v>4.189543170689161</v>
      </c>
      <c r="D1387" s="1">
        <f>Tool!$D$14</f>
        <v>3.3765768471106861</v>
      </c>
      <c r="E1387" s="1">
        <f>Tool!$D$15</f>
        <v>2.0910120968580461</v>
      </c>
    </row>
    <row r="1388" spans="1:5" x14ac:dyDescent="0.3">
      <c r="A1388">
        <v>1386</v>
      </c>
      <c r="B1388" s="1">
        <f>Tool!$D$12</f>
        <v>4.4721358990952975</v>
      </c>
      <c r="C1388" s="1">
        <f>Tool!$D$13</f>
        <v>4.189543170689161</v>
      </c>
      <c r="D1388" s="1">
        <f>Tool!$D$14</f>
        <v>3.3765768471106861</v>
      </c>
      <c r="E1388" s="1">
        <f>Tool!$D$15</f>
        <v>2.0910120968580461</v>
      </c>
    </row>
    <row r="1389" spans="1:5" x14ac:dyDescent="0.3">
      <c r="A1389">
        <v>1387</v>
      </c>
      <c r="B1389" s="1">
        <f>Tool!$D$12</f>
        <v>4.4721358990952975</v>
      </c>
      <c r="C1389" s="1">
        <f>Tool!$D$13</f>
        <v>4.189543170689161</v>
      </c>
      <c r="D1389" s="1">
        <f>Tool!$D$14</f>
        <v>3.3765768471106861</v>
      </c>
      <c r="E1389" s="1">
        <f>Tool!$D$15</f>
        <v>2.0910120968580461</v>
      </c>
    </row>
    <row r="1390" spans="1:5" x14ac:dyDescent="0.3">
      <c r="A1390">
        <v>1388</v>
      </c>
      <c r="B1390" s="1">
        <f>Tool!$D$12</f>
        <v>4.4721358990952975</v>
      </c>
      <c r="C1390" s="1">
        <f>Tool!$D$13</f>
        <v>4.189543170689161</v>
      </c>
      <c r="D1390" s="1">
        <f>Tool!$D$14</f>
        <v>3.3765768471106861</v>
      </c>
      <c r="E1390" s="1">
        <f>Tool!$D$15</f>
        <v>2.0910120968580461</v>
      </c>
    </row>
    <row r="1391" spans="1:5" x14ac:dyDescent="0.3">
      <c r="A1391">
        <v>1389</v>
      </c>
      <c r="B1391" s="1">
        <f>Tool!$D$12</f>
        <v>4.4721358990952975</v>
      </c>
      <c r="C1391" s="1">
        <f>Tool!$D$13</f>
        <v>4.189543170689161</v>
      </c>
      <c r="D1391" s="1">
        <f>Tool!$D$14</f>
        <v>3.3765768471106861</v>
      </c>
      <c r="E1391" s="1">
        <f>Tool!$D$15</f>
        <v>2.0910120968580461</v>
      </c>
    </row>
    <row r="1392" spans="1:5" x14ac:dyDescent="0.3">
      <c r="A1392">
        <v>1390</v>
      </c>
      <c r="B1392" s="1">
        <f>Tool!$D$12</f>
        <v>4.4721358990952975</v>
      </c>
      <c r="C1392" s="1">
        <f>Tool!$D$13</f>
        <v>4.189543170689161</v>
      </c>
      <c r="D1392" s="1">
        <f>Tool!$D$14</f>
        <v>3.3765768471106861</v>
      </c>
      <c r="E1392" s="1">
        <f>Tool!$D$15</f>
        <v>2.0910120968580461</v>
      </c>
    </row>
    <row r="1393" spans="1:5" x14ac:dyDescent="0.3">
      <c r="A1393">
        <v>1391</v>
      </c>
      <c r="B1393" s="1">
        <f>Tool!$D$12</f>
        <v>4.4721358990952975</v>
      </c>
      <c r="C1393" s="1">
        <f>Tool!$D$13</f>
        <v>4.189543170689161</v>
      </c>
      <c r="D1393" s="1">
        <f>Tool!$D$14</f>
        <v>3.3765768471106861</v>
      </c>
      <c r="E1393" s="1">
        <f>Tool!$D$15</f>
        <v>2.0910120968580461</v>
      </c>
    </row>
    <row r="1394" spans="1:5" x14ac:dyDescent="0.3">
      <c r="A1394">
        <v>1392</v>
      </c>
      <c r="B1394" s="1">
        <f>Tool!$D$12</f>
        <v>4.4721358990952975</v>
      </c>
      <c r="C1394" s="1">
        <f>Tool!$D$13</f>
        <v>4.189543170689161</v>
      </c>
      <c r="D1394" s="1">
        <f>Tool!$D$14</f>
        <v>3.3765768471106861</v>
      </c>
      <c r="E1394" s="1">
        <f>Tool!$D$15</f>
        <v>2.0910120968580461</v>
      </c>
    </row>
    <row r="1395" spans="1:5" x14ac:dyDescent="0.3">
      <c r="A1395">
        <v>1393</v>
      </c>
      <c r="B1395" s="1">
        <f>Tool!$D$12</f>
        <v>4.4721358990952975</v>
      </c>
      <c r="C1395" s="1">
        <f>Tool!$D$13</f>
        <v>4.189543170689161</v>
      </c>
      <c r="D1395" s="1">
        <f>Tool!$D$14</f>
        <v>3.3765768471106861</v>
      </c>
      <c r="E1395" s="1">
        <f>Tool!$D$15</f>
        <v>2.0910120968580461</v>
      </c>
    </row>
    <row r="1396" spans="1:5" x14ac:dyDescent="0.3">
      <c r="A1396">
        <v>1394</v>
      </c>
      <c r="B1396" s="1">
        <f>Tool!$D$12</f>
        <v>4.4721358990952975</v>
      </c>
      <c r="C1396" s="1">
        <f>Tool!$D$13</f>
        <v>4.189543170689161</v>
      </c>
      <c r="D1396" s="1">
        <f>Tool!$D$14</f>
        <v>3.3765768471106861</v>
      </c>
      <c r="E1396" s="1">
        <f>Tool!$D$15</f>
        <v>2.0910120968580461</v>
      </c>
    </row>
    <row r="1397" spans="1:5" x14ac:dyDescent="0.3">
      <c r="A1397">
        <v>1395</v>
      </c>
      <c r="B1397" s="1">
        <f>Tool!$D$12</f>
        <v>4.4721358990952975</v>
      </c>
      <c r="C1397" s="1">
        <f>Tool!$D$13</f>
        <v>4.189543170689161</v>
      </c>
      <c r="D1397" s="1">
        <f>Tool!$D$14</f>
        <v>3.3765768471106861</v>
      </c>
      <c r="E1397" s="1">
        <f>Tool!$D$15</f>
        <v>2.0910120968580461</v>
      </c>
    </row>
    <row r="1398" spans="1:5" x14ac:dyDescent="0.3">
      <c r="A1398">
        <v>1396</v>
      </c>
      <c r="B1398" s="1">
        <f>Tool!$D$12</f>
        <v>4.4721358990952975</v>
      </c>
      <c r="C1398" s="1">
        <f>Tool!$D$13</f>
        <v>4.189543170689161</v>
      </c>
      <c r="D1398" s="1">
        <f>Tool!$D$14</f>
        <v>3.3765768471106861</v>
      </c>
      <c r="E1398" s="1">
        <f>Tool!$D$15</f>
        <v>2.0910120968580461</v>
      </c>
    </row>
    <row r="1399" spans="1:5" x14ac:dyDescent="0.3">
      <c r="A1399">
        <v>1397</v>
      </c>
      <c r="B1399" s="1">
        <f>Tool!$D$12</f>
        <v>4.4721358990952975</v>
      </c>
      <c r="C1399" s="1">
        <f>Tool!$D$13</f>
        <v>4.189543170689161</v>
      </c>
      <c r="D1399" s="1">
        <f>Tool!$D$14</f>
        <v>3.3765768471106861</v>
      </c>
      <c r="E1399" s="1">
        <f>Tool!$D$15</f>
        <v>2.0910120968580461</v>
      </c>
    </row>
    <row r="1400" spans="1:5" x14ac:dyDescent="0.3">
      <c r="A1400">
        <v>1398</v>
      </c>
      <c r="B1400" s="1">
        <f>Tool!$D$12</f>
        <v>4.4721358990952975</v>
      </c>
      <c r="C1400" s="1">
        <f>Tool!$D$13</f>
        <v>4.189543170689161</v>
      </c>
      <c r="D1400" s="1">
        <f>Tool!$D$14</f>
        <v>3.3765768471106861</v>
      </c>
      <c r="E1400" s="1">
        <f>Tool!$D$15</f>
        <v>2.0910120968580461</v>
      </c>
    </row>
    <row r="1401" spans="1:5" x14ac:dyDescent="0.3">
      <c r="A1401">
        <v>1399</v>
      </c>
      <c r="B1401" s="1">
        <f>Tool!$D$12</f>
        <v>4.4721358990952975</v>
      </c>
      <c r="C1401" s="1">
        <f>Tool!$D$13</f>
        <v>4.189543170689161</v>
      </c>
      <c r="D1401" s="1">
        <f>Tool!$D$14</f>
        <v>3.3765768471106861</v>
      </c>
      <c r="E1401" s="1">
        <f>Tool!$D$15</f>
        <v>2.0910120968580461</v>
      </c>
    </row>
    <row r="1402" spans="1:5" x14ac:dyDescent="0.3">
      <c r="A1402">
        <v>1400</v>
      </c>
      <c r="B1402" s="1">
        <f>Tool!$D$12</f>
        <v>4.4721358990952975</v>
      </c>
      <c r="C1402" s="1">
        <f>Tool!$D$13</f>
        <v>4.189543170689161</v>
      </c>
      <c r="D1402" s="1">
        <f>Tool!$D$14</f>
        <v>3.3765768471106861</v>
      </c>
      <c r="E1402" s="1">
        <f>Tool!$D$15</f>
        <v>2.0910120968580461</v>
      </c>
    </row>
    <row r="1403" spans="1:5" x14ac:dyDescent="0.3">
      <c r="A1403">
        <v>1401</v>
      </c>
      <c r="B1403" s="1">
        <f>Tool!$D$12</f>
        <v>4.4721358990952975</v>
      </c>
      <c r="C1403" s="1">
        <f>Tool!$D$13</f>
        <v>4.189543170689161</v>
      </c>
      <c r="D1403" s="1">
        <f>Tool!$D$14</f>
        <v>3.3765768471106861</v>
      </c>
      <c r="E1403" s="1">
        <f>Tool!$D$15</f>
        <v>2.0910120968580461</v>
      </c>
    </row>
    <row r="1404" spans="1:5" x14ac:dyDescent="0.3">
      <c r="A1404">
        <v>1402</v>
      </c>
      <c r="B1404" s="1">
        <f>Tool!$D$12</f>
        <v>4.4721358990952975</v>
      </c>
      <c r="C1404" s="1">
        <f>Tool!$D$13</f>
        <v>4.189543170689161</v>
      </c>
      <c r="D1404" s="1">
        <f>Tool!$D$14</f>
        <v>3.3765768471106861</v>
      </c>
      <c r="E1404" s="1">
        <f>Tool!$D$15</f>
        <v>2.0910120968580461</v>
      </c>
    </row>
    <row r="1405" spans="1:5" x14ac:dyDescent="0.3">
      <c r="A1405">
        <v>1403</v>
      </c>
      <c r="B1405" s="1">
        <f>Tool!$D$12</f>
        <v>4.4721358990952975</v>
      </c>
      <c r="C1405" s="1">
        <f>Tool!$D$13</f>
        <v>4.189543170689161</v>
      </c>
      <c r="D1405" s="1">
        <f>Tool!$D$14</f>
        <v>3.3765768471106861</v>
      </c>
      <c r="E1405" s="1">
        <f>Tool!$D$15</f>
        <v>2.0910120968580461</v>
      </c>
    </row>
    <row r="1406" spans="1:5" x14ac:dyDescent="0.3">
      <c r="A1406">
        <v>1404</v>
      </c>
      <c r="B1406" s="1">
        <f>Tool!$D$12</f>
        <v>4.4721358990952975</v>
      </c>
      <c r="C1406" s="1">
        <f>Tool!$D$13</f>
        <v>4.189543170689161</v>
      </c>
      <c r="D1406" s="1">
        <f>Tool!$D$14</f>
        <v>3.3765768471106861</v>
      </c>
      <c r="E1406" s="1">
        <f>Tool!$D$15</f>
        <v>2.0910120968580461</v>
      </c>
    </row>
    <row r="1407" spans="1:5" x14ac:dyDescent="0.3">
      <c r="A1407">
        <v>1405</v>
      </c>
      <c r="B1407" s="1">
        <f>Tool!$D$12</f>
        <v>4.4721358990952975</v>
      </c>
      <c r="C1407" s="1">
        <f>Tool!$D$13</f>
        <v>4.189543170689161</v>
      </c>
      <c r="D1407" s="1">
        <f>Tool!$D$14</f>
        <v>3.3765768471106861</v>
      </c>
      <c r="E1407" s="1">
        <f>Tool!$D$15</f>
        <v>2.0910120968580461</v>
      </c>
    </row>
    <row r="1408" spans="1:5" x14ac:dyDescent="0.3">
      <c r="A1408">
        <v>1406</v>
      </c>
      <c r="B1408" s="1">
        <f>Tool!$D$12</f>
        <v>4.4721358990952975</v>
      </c>
      <c r="C1408" s="1">
        <f>Tool!$D$13</f>
        <v>4.189543170689161</v>
      </c>
      <c r="D1408" s="1">
        <f>Tool!$D$14</f>
        <v>3.3765768471106861</v>
      </c>
      <c r="E1408" s="1">
        <f>Tool!$D$15</f>
        <v>2.0910120968580461</v>
      </c>
    </row>
    <row r="1409" spans="1:5" x14ac:dyDescent="0.3">
      <c r="A1409">
        <v>1407</v>
      </c>
      <c r="B1409" s="1">
        <f>Tool!$D$12</f>
        <v>4.4721358990952975</v>
      </c>
      <c r="C1409" s="1">
        <f>Tool!$D$13</f>
        <v>4.189543170689161</v>
      </c>
      <c r="D1409" s="1">
        <f>Tool!$D$14</f>
        <v>3.3765768471106861</v>
      </c>
      <c r="E1409" s="1">
        <f>Tool!$D$15</f>
        <v>2.0910120968580461</v>
      </c>
    </row>
    <row r="1410" spans="1:5" x14ac:dyDescent="0.3">
      <c r="A1410">
        <v>1408</v>
      </c>
      <c r="B1410" s="1">
        <f>Tool!$D$12</f>
        <v>4.4721358990952975</v>
      </c>
      <c r="C1410" s="1">
        <f>Tool!$D$13</f>
        <v>4.189543170689161</v>
      </c>
      <c r="D1410" s="1">
        <f>Tool!$D$14</f>
        <v>3.3765768471106861</v>
      </c>
      <c r="E1410" s="1">
        <f>Tool!$D$15</f>
        <v>2.0910120968580461</v>
      </c>
    </row>
    <row r="1411" spans="1:5" x14ac:dyDescent="0.3">
      <c r="A1411">
        <v>1409</v>
      </c>
      <c r="B1411" s="1">
        <f>Tool!$D$12</f>
        <v>4.4721358990952975</v>
      </c>
      <c r="C1411" s="1">
        <f>Tool!$D$13</f>
        <v>4.189543170689161</v>
      </c>
      <c r="D1411" s="1">
        <f>Tool!$D$14</f>
        <v>3.3765768471106861</v>
      </c>
      <c r="E1411" s="1">
        <f>Tool!$D$15</f>
        <v>2.0910120968580461</v>
      </c>
    </row>
    <row r="1412" spans="1:5" x14ac:dyDescent="0.3">
      <c r="A1412">
        <v>1410</v>
      </c>
      <c r="B1412" s="1">
        <f>Tool!$D$12</f>
        <v>4.4721358990952975</v>
      </c>
      <c r="C1412" s="1">
        <f>Tool!$D$13</f>
        <v>4.189543170689161</v>
      </c>
      <c r="D1412" s="1">
        <f>Tool!$D$14</f>
        <v>3.3765768471106861</v>
      </c>
      <c r="E1412" s="1">
        <f>Tool!$D$15</f>
        <v>2.0910120968580461</v>
      </c>
    </row>
    <row r="1413" spans="1:5" x14ac:dyDescent="0.3">
      <c r="A1413">
        <v>1411</v>
      </c>
      <c r="B1413" s="1">
        <f>Tool!$D$12</f>
        <v>4.4721358990952975</v>
      </c>
      <c r="C1413" s="1">
        <f>Tool!$D$13</f>
        <v>4.189543170689161</v>
      </c>
      <c r="D1413" s="1">
        <f>Tool!$D$14</f>
        <v>3.3765768471106861</v>
      </c>
      <c r="E1413" s="1">
        <f>Tool!$D$15</f>
        <v>2.0910120968580461</v>
      </c>
    </row>
    <row r="1414" spans="1:5" x14ac:dyDescent="0.3">
      <c r="A1414">
        <v>1412</v>
      </c>
      <c r="B1414" s="1">
        <f>Tool!$D$12</f>
        <v>4.4721358990952975</v>
      </c>
      <c r="C1414" s="1">
        <f>Tool!$D$13</f>
        <v>4.189543170689161</v>
      </c>
      <c r="D1414" s="1">
        <f>Tool!$D$14</f>
        <v>3.3765768471106861</v>
      </c>
      <c r="E1414" s="1">
        <f>Tool!$D$15</f>
        <v>2.0910120968580461</v>
      </c>
    </row>
    <row r="1415" spans="1:5" x14ac:dyDescent="0.3">
      <c r="A1415">
        <v>1413</v>
      </c>
      <c r="B1415" s="1">
        <f>Tool!$D$12</f>
        <v>4.4721358990952975</v>
      </c>
      <c r="C1415" s="1">
        <f>Tool!$D$13</f>
        <v>4.189543170689161</v>
      </c>
      <c r="D1415" s="1">
        <f>Tool!$D$14</f>
        <v>3.3765768471106861</v>
      </c>
      <c r="E1415" s="1">
        <f>Tool!$D$15</f>
        <v>2.0910120968580461</v>
      </c>
    </row>
    <row r="1416" spans="1:5" x14ac:dyDescent="0.3">
      <c r="A1416">
        <v>1414</v>
      </c>
      <c r="B1416" s="1">
        <f>Tool!$D$12</f>
        <v>4.4721358990952975</v>
      </c>
      <c r="C1416" s="1">
        <f>Tool!$D$13</f>
        <v>4.189543170689161</v>
      </c>
      <c r="D1416" s="1">
        <f>Tool!$D$14</f>
        <v>3.3765768471106861</v>
      </c>
      <c r="E1416" s="1">
        <f>Tool!$D$15</f>
        <v>2.0910120968580461</v>
      </c>
    </row>
    <row r="1417" spans="1:5" x14ac:dyDescent="0.3">
      <c r="A1417">
        <v>1415</v>
      </c>
      <c r="B1417" s="1">
        <f>Tool!$D$12</f>
        <v>4.4721358990952975</v>
      </c>
      <c r="C1417" s="1">
        <f>Tool!$D$13</f>
        <v>4.189543170689161</v>
      </c>
      <c r="D1417" s="1">
        <f>Tool!$D$14</f>
        <v>3.3765768471106861</v>
      </c>
      <c r="E1417" s="1">
        <f>Tool!$D$15</f>
        <v>2.0910120968580461</v>
      </c>
    </row>
    <row r="1418" spans="1:5" x14ac:dyDescent="0.3">
      <c r="A1418">
        <v>1416</v>
      </c>
      <c r="B1418" s="1">
        <f>Tool!$D$12</f>
        <v>4.4721358990952975</v>
      </c>
      <c r="C1418" s="1">
        <f>Tool!$D$13</f>
        <v>4.189543170689161</v>
      </c>
      <c r="D1418" s="1">
        <f>Tool!$D$14</f>
        <v>3.3765768471106861</v>
      </c>
      <c r="E1418" s="1">
        <f>Tool!$D$15</f>
        <v>2.0910120968580461</v>
      </c>
    </row>
    <row r="1419" spans="1:5" x14ac:dyDescent="0.3">
      <c r="A1419">
        <v>1417</v>
      </c>
      <c r="B1419" s="1">
        <f>Tool!$D$12</f>
        <v>4.4721358990952975</v>
      </c>
      <c r="C1419" s="1">
        <f>Tool!$D$13</f>
        <v>4.189543170689161</v>
      </c>
      <c r="D1419" s="1">
        <f>Tool!$D$14</f>
        <v>3.3765768471106861</v>
      </c>
      <c r="E1419" s="1">
        <f>Tool!$D$15</f>
        <v>2.0910120968580461</v>
      </c>
    </row>
    <row r="1420" spans="1:5" x14ac:dyDescent="0.3">
      <c r="A1420">
        <v>1418</v>
      </c>
      <c r="B1420" s="1">
        <f>Tool!$D$12</f>
        <v>4.4721358990952975</v>
      </c>
      <c r="C1420" s="1">
        <f>Tool!$D$13</f>
        <v>4.189543170689161</v>
      </c>
      <c r="D1420" s="1">
        <f>Tool!$D$14</f>
        <v>3.3765768471106861</v>
      </c>
      <c r="E1420" s="1">
        <f>Tool!$D$15</f>
        <v>2.0910120968580461</v>
      </c>
    </row>
    <row r="1421" spans="1:5" x14ac:dyDescent="0.3">
      <c r="A1421">
        <v>1419</v>
      </c>
      <c r="B1421" s="1">
        <f>Tool!$D$12</f>
        <v>4.4721358990952975</v>
      </c>
      <c r="C1421" s="1">
        <f>Tool!$D$13</f>
        <v>4.189543170689161</v>
      </c>
      <c r="D1421" s="1">
        <f>Tool!$D$14</f>
        <v>3.3765768471106861</v>
      </c>
      <c r="E1421" s="1">
        <f>Tool!$D$15</f>
        <v>2.0910120968580461</v>
      </c>
    </row>
    <row r="1422" spans="1:5" x14ac:dyDescent="0.3">
      <c r="A1422">
        <v>1420</v>
      </c>
      <c r="B1422" s="1">
        <f>Tool!$D$12</f>
        <v>4.4721358990952975</v>
      </c>
      <c r="C1422" s="1">
        <f>Tool!$D$13</f>
        <v>4.189543170689161</v>
      </c>
      <c r="D1422" s="1">
        <f>Tool!$D$14</f>
        <v>3.3765768471106861</v>
      </c>
      <c r="E1422" s="1">
        <f>Tool!$D$15</f>
        <v>2.0910120968580461</v>
      </c>
    </row>
    <row r="1423" spans="1:5" x14ac:dyDescent="0.3">
      <c r="A1423">
        <v>1421</v>
      </c>
      <c r="B1423" s="1">
        <f>Tool!$D$12</f>
        <v>4.4721358990952975</v>
      </c>
      <c r="C1423" s="1">
        <f>Tool!$D$13</f>
        <v>4.189543170689161</v>
      </c>
      <c r="D1423" s="1">
        <f>Tool!$D$14</f>
        <v>3.3765768471106861</v>
      </c>
      <c r="E1423" s="1">
        <f>Tool!$D$15</f>
        <v>2.0910120968580461</v>
      </c>
    </row>
    <row r="1424" spans="1:5" x14ac:dyDescent="0.3">
      <c r="A1424">
        <v>1422</v>
      </c>
      <c r="B1424" s="1">
        <f>Tool!$D$12</f>
        <v>4.4721358990952975</v>
      </c>
      <c r="C1424" s="1">
        <f>Tool!$D$13</f>
        <v>4.189543170689161</v>
      </c>
      <c r="D1424" s="1">
        <f>Tool!$D$14</f>
        <v>3.3765768471106861</v>
      </c>
      <c r="E1424" s="1">
        <f>Tool!$D$15</f>
        <v>2.0910120968580461</v>
      </c>
    </row>
    <row r="1425" spans="1:5" x14ac:dyDescent="0.3">
      <c r="A1425">
        <v>1423</v>
      </c>
      <c r="B1425" s="1">
        <f>Tool!$D$12</f>
        <v>4.4721358990952975</v>
      </c>
      <c r="C1425" s="1">
        <f>Tool!$D$13</f>
        <v>4.189543170689161</v>
      </c>
      <c r="D1425" s="1">
        <f>Tool!$D$14</f>
        <v>3.3765768471106861</v>
      </c>
      <c r="E1425" s="1">
        <f>Tool!$D$15</f>
        <v>2.0910120968580461</v>
      </c>
    </row>
    <row r="1426" spans="1:5" x14ac:dyDescent="0.3">
      <c r="A1426">
        <v>1424</v>
      </c>
      <c r="B1426" s="1">
        <f>Tool!$D$12</f>
        <v>4.4721358990952975</v>
      </c>
      <c r="C1426" s="1">
        <f>Tool!$D$13</f>
        <v>4.189543170689161</v>
      </c>
      <c r="D1426" s="1">
        <f>Tool!$D$14</f>
        <v>3.3765768471106861</v>
      </c>
      <c r="E1426" s="1">
        <f>Tool!$D$15</f>
        <v>2.0910120968580461</v>
      </c>
    </row>
    <row r="1427" spans="1:5" x14ac:dyDescent="0.3">
      <c r="A1427">
        <v>1425</v>
      </c>
      <c r="B1427" s="1">
        <f>Tool!$D$12</f>
        <v>4.4721358990952975</v>
      </c>
      <c r="C1427" s="1">
        <f>Tool!$D$13</f>
        <v>4.189543170689161</v>
      </c>
      <c r="D1427" s="1">
        <f>Tool!$D$14</f>
        <v>3.3765768471106861</v>
      </c>
      <c r="E1427" s="1">
        <f>Tool!$D$15</f>
        <v>2.0910120968580461</v>
      </c>
    </row>
    <row r="1428" spans="1:5" x14ac:dyDescent="0.3">
      <c r="A1428">
        <v>1426</v>
      </c>
      <c r="B1428" s="1">
        <f>Tool!$D$12</f>
        <v>4.4721358990952975</v>
      </c>
      <c r="C1428" s="1">
        <f>Tool!$D$13</f>
        <v>4.189543170689161</v>
      </c>
      <c r="D1428" s="1">
        <f>Tool!$D$14</f>
        <v>3.3765768471106861</v>
      </c>
      <c r="E1428" s="1">
        <f>Tool!$D$15</f>
        <v>2.0910120968580461</v>
      </c>
    </row>
    <row r="1429" spans="1:5" x14ac:dyDescent="0.3">
      <c r="A1429">
        <v>1427</v>
      </c>
      <c r="B1429" s="1">
        <f>Tool!$D$12</f>
        <v>4.4721358990952975</v>
      </c>
      <c r="C1429" s="1">
        <f>Tool!$D$13</f>
        <v>4.189543170689161</v>
      </c>
      <c r="D1429" s="1">
        <f>Tool!$D$14</f>
        <v>3.3765768471106861</v>
      </c>
      <c r="E1429" s="1">
        <f>Tool!$D$15</f>
        <v>2.0910120968580461</v>
      </c>
    </row>
    <row r="1430" spans="1:5" x14ac:dyDescent="0.3">
      <c r="A1430">
        <v>1428</v>
      </c>
      <c r="B1430" s="1">
        <f>Tool!$D$12</f>
        <v>4.4721358990952975</v>
      </c>
      <c r="C1430" s="1">
        <f>Tool!$D$13</f>
        <v>4.189543170689161</v>
      </c>
      <c r="D1430" s="1">
        <f>Tool!$D$14</f>
        <v>3.3765768471106861</v>
      </c>
      <c r="E1430" s="1">
        <f>Tool!$D$15</f>
        <v>2.0910120968580461</v>
      </c>
    </row>
    <row r="1431" spans="1:5" x14ac:dyDescent="0.3">
      <c r="A1431">
        <v>1429</v>
      </c>
      <c r="B1431" s="1">
        <f>Tool!$D$12</f>
        <v>4.4721358990952975</v>
      </c>
      <c r="C1431" s="1">
        <f>Tool!$D$13</f>
        <v>4.189543170689161</v>
      </c>
      <c r="D1431" s="1">
        <f>Tool!$D$14</f>
        <v>3.3765768471106861</v>
      </c>
      <c r="E1431" s="1">
        <f>Tool!$D$15</f>
        <v>2.0910120968580461</v>
      </c>
    </row>
    <row r="1432" spans="1:5" x14ac:dyDescent="0.3">
      <c r="A1432">
        <v>1430</v>
      </c>
      <c r="B1432" s="1">
        <f>Tool!$D$12</f>
        <v>4.4721358990952975</v>
      </c>
      <c r="C1432" s="1">
        <f>Tool!$D$13</f>
        <v>4.189543170689161</v>
      </c>
      <c r="D1432" s="1">
        <f>Tool!$D$14</f>
        <v>3.3765768471106861</v>
      </c>
      <c r="E1432" s="1">
        <f>Tool!$D$15</f>
        <v>2.0910120968580461</v>
      </c>
    </row>
    <row r="1433" spans="1:5" x14ac:dyDescent="0.3">
      <c r="A1433">
        <v>1431</v>
      </c>
      <c r="B1433" s="1">
        <f>Tool!$D$12</f>
        <v>4.4721358990952975</v>
      </c>
      <c r="C1433" s="1">
        <f>Tool!$D$13</f>
        <v>4.189543170689161</v>
      </c>
      <c r="D1433" s="1">
        <f>Tool!$D$14</f>
        <v>3.3765768471106861</v>
      </c>
      <c r="E1433" s="1">
        <f>Tool!$D$15</f>
        <v>2.0910120968580461</v>
      </c>
    </row>
    <row r="1434" spans="1:5" x14ac:dyDescent="0.3">
      <c r="A1434">
        <v>1432</v>
      </c>
      <c r="B1434" s="1">
        <f>Tool!$D$12</f>
        <v>4.4721358990952975</v>
      </c>
      <c r="C1434" s="1">
        <f>Tool!$D$13</f>
        <v>4.189543170689161</v>
      </c>
      <c r="D1434" s="1">
        <f>Tool!$D$14</f>
        <v>3.3765768471106861</v>
      </c>
      <c r="E1434" s="1">
        <f>Tool!$D$15</f>
        <v>2.0910120968580461</v>
      </c>
    </row>
    <row r="1435" spans="1:5" x14ac:dyDescent="0.3">
      <c r="A1435">
        <v>1433</v>
      </c>
      <c r="B1435" s="1">
        <f>Tool!$D$12</f>
        <v>4.4721358990952975</v>
      </c>
      <c r="C1435" s="1">
        <f>Tool!$D$13</f>
        <v>4.189543170689161</v>
      </c>
      <c r="D1435" s="1">
        <f>Tool!$D$14</f>
        <v>3.3765768471106861</v>
      </c>
      <c r="E1435" s="1">
        <f>Tool!$D$15</f>
        <v>2.0910120968580461</v>
      </c>
    </row>
    <row r="1436" spans="1:5" x14ac:dyDescent="0.3">
      <c r="A1436">
        <v>1434</v>
      </c>
      <c r="B1436" s="1">
        <f>Tool!$D$12</f>
        <v>4.4721358990952975</v>
      </c>
      <c r="C1436" s="1">
        <f>Tool!$D$13</f>
        <v>4.189543170689161</v>
      </c>
      <c r="D1436" s="1">
        <f>Tool!$D$14</f>
        <v>3.3765768471106861</v>
      </c>
      <c r="E1436" s="1">
        <f>Tool!$D$15</f>
        <v>2.0910120968580461</v>
      </c>
    </row>
    <row r="1437" spans="1:5" x14ac:dyDescent="0.3">
      <c r="A1437">
        <v>1435</v>
      </c>
      <c r="B1437" s="1">
        <f>Tool!$D$12</f>
        <v>4.4721358990952975</v>
      </c>
      <c r="C1437" s="1">
        <f>Tool!$D$13</f>
        <v>4.189543170689161</v>
      </c>
      <c r="D1437" s="1">
        <f>Tool!$D$14</f>
        <v>3.3765768471106861</v>
      </c>
      <c r="E1437" s="1">
        <f>Tool!$D$15</f>
        <v>2.0910120968580461</v>
      </c>
    </row>
    <row r="1438" spans="1:5" x14ac:dyDescent="0.3">
      <c r="A1438">
        <v>1436</v>
      </c>
      <c r="B1438" s="1">
        <f>Tool!$D$12</f>
        <v>4.4721358990952975</v>
      </c>
      <c r="C1438" s="1">
        <f>Tool!$D$13</f>
        <v>4.189543170689161</v>
      </c>
      <c r="D1438" s="1">
        <f>Tool!$D$14</f>
        <v>3.3765768471106861</v>
      </c>
      <c r="E1438" s="1">
        <f>Tool!$D$15</f>
        <v>2.0910120968580461</v>
      </c>
    </row>
    <row r="1439" spans="1:5" x14ac:dyDescent="0.3">
      <c r="A1439">
        <v>1437</v>
      </c>
      <c r="B1439" s="1">
        <f>Tool!$D$12</f>
        <v>4.4721358990952975</v>
      </c>
      <c r="C1439" s="1">
        <f>Tool!$D$13</f>
        <v>4.189543170689161</v>
      </c>
      <c r="D1439" s="1">
        <f>Tool!$D$14</f>
        <v>3.3765768471106861</v>
      </c>
      <c r="E1439" s="1">
        <f>Tool!$D$15</f>
        <v>2.0910120968580461</v>
      </c>
    </row>
    <row r="1440" spans="1:5" x14ac:dyDescent="0.3">
      <c r="A1440">
        <v>1438</v>
      </c>
      <c r="B1440" s="1">
        <f>Tool!$D$12</f>
        <v>4.4721358990952975</v>
      </c>
      <c r="C1440" s="1">
        <f>Tool!$D$13</f>
        <v>4.189543170689161</v>
      </c>
      <c r="D1440" s="1">
        <f>Tool!$D$14</f>
        <v>3.3765768471106861</v>
      </c>
      <c r="E1440" s="1">
        <f>Tool!$D$15</f>
        <v>2.0910120968580461</v>
      </c>
    </row>
    <row r="1441" spans="1:5" x14ac:dyDescent="0.3">
      <c r="A1441">
        <v>1439</v>
      </c>
      <c r="B1441" s="1">
        <f>Tool!$D$12</f>
        <v>4.4721358990952975</v>
      </c>
      <c r="C1441" s="1">
        <f>Tool!$D$13</f>
        <v>4.189543170689161</v>
      </c>
      <c r="D1441" s="1">
        <f>Tool!$D$14</f>
        <v>3.3765768471106861</v>
      </c>
      <c r="E1441" s="1">
        <f>Tool!$D$15</f>
        <v>2.0910120968580461</v>
      </c>
    </row>
    <row r="1442" spans="1:5" x14ac:dyDescent="0.3">
      <c r="A1442">
        <v>1440</v>
      </c>
      <c r="B1442" s="1">
        <f>Tool!$D$12</f>
        <v>4.4721358990952975</v>
      </c>
      <c r="C1442" s="1">
        <f>Tool!$D$13</f>
        <v>4.189543170689161</v>
      </c>
      <c r="D1442" s="1">
        <f>Tool!$D$14</f>
        <v>3.3765768471106861</v>
      </c>
      <c r="E1442" s="1">
        <f>Tool!$D$15</f>
        <v>2.0910120968580461</v>
      </c>
    </row>
    <row r="1443" spans="1:5" x14ac:dyDescent="0.3">
      <c r="A1443">
        <v>1441</v>
      </c>
      <c r="B1443" s="1">
        <f>Tool!$D$12</f>
        <v>4.4721358990952975</v>
      </c>
      <c r="C1443" s="1">
        <f>Tool!$D$13</f>
        <v>4.189543170689161</v>
      </c>
      <c r="D1443" s="1">
        <f>Tool!$D$14</f>
        <v>3.3765768471106861</v>
      </c>
      <c r="E1443" s="1">
        <f>Tool!$D$15</f>
        <v>2.0910120968580461</v>
      </c>
    </row>
    <row r="1444" spans="1:5" x14ac:dyDescent="0.3">
      <c r="A1444">
        <v>1442</v>
      </c>
      <c r="B1444" s="1">
        <f>Tool!$D$12</f>
        <v>4.4721358990952975</v>
      </c>
      <c r="C1444" s="1">
        <f>Tool!$D$13</f>
        <v>4.189543170689161</v>
      </c>
      <c r="D1444" s="1">
        <f>Tool!$D$14</f>
        <v>3.3765768471106861</v>
      </c>
      <c r="E1444" s="1">
        <f>Tool!$D$15</f>
        <v>2.0910120968580461</v>
      </c>
    </row>
    <row r="1445" spans="1:5" x14ac:dyDescent="0.3">
      <c r="A1445">
        <v>1443</v>
      </c>
      <c r="B1445" s="1">
        <f>Tool!$D$12</f>
        <v>4.4721358990952975</v>
      </c>
      <c r="C1445" s="1">
        <f>Tool!$D$13</f>
        <v>4.189543170689161</v>
      </c>
      <c r="D1445" s="1">
        <f>Tool!$D$14</f>
        <v>3.3765768471106861</v>
      </c>
      <c r="E1445" s="1">
        <f>Tool!$D$15</f>
        <v>2.0910120968580461</v>
      </c>
    </row>
    <row r="1446" spans="1:5" x14ac:dyDescent="0.3">
      <c r="A1446">
        <v>1444</v>
      </c>
      <c r="B1446" s="1">
        <f>Tool!$D$12</f>
        <v>4.4721358990952975</v>
      </c>
      <c r="C1446" s="1">
        <f>Tool!$D$13</f>
        <v>4.189543170689161</v>
      </c>
      <c r="D1446" s="1">
        <f>Tool!$D$14</f>
        <v>3.3765768471106861</v>
      </c>
      <c r="E1446" s="1">
        <f>Tool!$D$15</f>
        <v>2.0910120968580461</v>
      </c>
    </row>
    <row r="1447" spans="1:5" x14ac:dyDescent="0.3">
      <c r="A1447">
        <v>1445</v>
      </c>
      <c r="B1447" s="1">
        <f>Tool!$D$12</f>
        <v>4.4721358990952975</v>
      </c>
      <c r="C1447" s="1">
        <f>Tool!$D$13</f>
        <v>4.189543170689161</v>
      </c>
      <c r="D1447" s="1">
        <f>Tool!$D$14</f>
        <v>3.3765768471106861</v>
      </c>
      <c r="E1447" s="1">
        <f>Tool!$D$15</f>
        <v>2.0910120968580461</v>
      </c>
    </row>
    <row r="1448" spans="1:5" x14ac:dyDescent="0.3">
      <c r="A1448">
        <v>1446</v>
      </c>
      <c r="B1448" s="1">
        <f>Tool!$D$12</f>
        <v>4.4721358990952975</v>
      </c>
      <c r="C1448" s="1">
        <f>Tool!$D$13</f>
        <v>4.189543170689161</v>
      </c>
      <c r="D1448" s="1">
        <f>Tool!$D$14</f>
        <v>3.3765768471106861</v>
      </c>
      <c r="E1448" s="1">
        <f>Tool!$D$15</f>
        <v>2.0910120968580461</v>
      </c>
    </row>
    <row r="1449" spans="1:5" x14ac:dyDescent="0.3">
      <c r="A1449">
        <v>1447</v>
      </c>
      <c r="B1449" s="1">
        <f>Tool!$D$12</f>
        <v>4.4721358990952975</v>
      </c>
      <c r="C1449" s="1">
        <f>Tool!$D$13</f>
        <v>4.189543170689161</v>
      </c>
      <c r="D1449" s="1">
        <f>Tool!$D$14</f>
        <v>3.3765768471106861</v>
      </c>
      <c r="E1449" s="1">
        <f>Tool!$D$15</f>
        <v>2.0910120968580461</v>
      </c>
    </row>
    <row r="1450" spans="1:5" x14ac:dyDescent="0.3">
      <c r="A1450">
        <v>1448</v>
      </c>
      <c r="B1450" s="1">
        <f>Tool!$D$12</f>
        <v>4.4721358990952975</v>
      </c>
      <c r="C1450" s="1">
        <f>Tool!$D$13</f>
        <v>4.189543170689161</v>
      </c>
      <c r="D1450" s="1">
        <f>Tool!$D$14</f>
        <v>3.3765768471106861</v>
      </c>
      <c r="E1450" s="1">
        <f>Tool!$D$15</f>
        <v>2.0910120968580461</v>
      </c>
    </row>
    <row r="1451" spans="1:5" x14ac:dyDescent="0.3">
      <c r="A1451">
        <v>1449</v>
      </c>
      <c r="B1451" s="1">
        <f>Tool!$D$12</f>
        <v>4.4721358990952975</v>
      </c>
      <c r="C1451" s="1">
        <f>Tool!$D$13</f>
        <v>4.189543170689161</v>
      </c>
      <c r="D1451" s="1">
        <f>Tool!$D$14</f>
        <v>3.3765768471106861</v>
      </c>
      <c r="E1451" s="1">
        <f>Tool!$D$15</f>
        <v>2.0910120968580461</v>
      </c>
    </row>
    <row r="1452" spans="1:5" x14ac:dyDescent="0.3">
      <c r="A1452">
        <v>1450</v>
      </c>
      <c r="B1452" s="1">
        <f>Tool!$D$12</f>
        <v>4.4721358990952975</v>
      </c>
      <c r="C1452" s="1">
        <f>Tool!$D$13</f>
        <v>4.189543170689161</v>
      </c>
      <c r="D1452" s="1">
        <f>Tool!$D$14</f>
        <v>3.3765768471106861</v>
      </c>
      <c r="E1452" s="1">
        <f>Tool!$D$15</f>
        <v>2.0910120968580461</v>
      </c>
    </row>
    <row r="1453" spans="1:5" x14ac:dyDescent="0.3">
      <c r="A1453">
        <v>1451</v>
      </c>
      <c r="B1453" s="1">
        <f>Tool!$D$12</f>
        <v>4.4721358990952975</v>
      </c>
      <c r="C1453" s="1">
        <f>Tool!$D$13</f>
        <v>4.189543170689161</v>
      </c>
      <c r="D1453" s="1">
        <f>Tool!$D$14</f>
        <v>3.3765768471106861</v>
      </c>
      <c r="E1453" s="1">
        <f>Tool!$D$15</f>
        <v>2.0910120968580461</v>
      </c>
    </row>
    <row r="1454" spans="1:5" x14ac:dyDescent="0.3">
      <c r="A1454">
        <v>1452</v>
      </c>
      <c r="B1454" s="1">
        <f>Tool!$D$12</f>
        <v>4.4721358990952975</v>
      </c>
      <c r="C1454" s="1">
        <f>Tool!$D$13</f>
        <v>4.189543170689161</v>
      </c>
      <c r="D1454" s="1">
        <f>Tool!$D$14</f>
        <v>3.3765768471106861</v>
      </c>
      <c r="E1454" s="1">
        <f>Tool!$D$15</f>
        <v>2.0910120968580461</v>
      </c>
    </row>
    <row r="1455" spans="1:5" x14ac:dyDescent="0.3">
      <c r="A1455">
        <v>1453</v>
      </c>
      <c r="B1455" s="1">
        <f>Tool!$D$12</f>
        <v>4.4721358990952975</v>
      </c>
      <c r="C1455" s="1">
        <f>Tool!$D$13</f>
        <v>4.189543170689161</v>
      </c>
      <c r="D1455" s="1">
        <f>Tool!$D$14</f>
        <v>3.3765768471106861</v>
      </c>
      <c r="E1455" s="1">
        <f>Tool!$D$15</f>
        <v>2.0910120968580461</v>
      </c>
    </row>
    <row r="1456" spans="1:5" x14ac:dyDescent="0.3">
      <c r="A1456">
        <v>1454</v>
      </c>
      <c r="B1456" s="1">
        <f>Tool!$D$12</f>
        <v>4.4721358990952975</v>
      </c>
      <c r="C1456" s="1">
        <f>Tool!$D$13</f>
        <v>4.189543170689161</v>
      </c>
      <c r="D1456" s="1">
        <f>Tool!$D$14</f>
        <v>3.3765768471106861</v>
      </c>
      <c r="E1456" s="1">
        <f>Tool!$D$15</f>
        <v>2.0910120968580461</v>
      </c>
    </row>
    <row r="1457" spans="1:5" x14ac:dyDescent="0.3">
      <c r="A1457">
        <v>1455</v>
      </c>
      <c r="B1457" s="1">
        <f>Tool!$D$12</f>
        <v>4.4721358990952975</v>
      </c>
      <c r="C1457" s="1">
        <f>Tool!$D$13</f>
        <v>4.189543170689161</v>
      </c>
      <c r="D1457" s="1">
        <f>Tool!$D$14</f>
        <v>3.3765768471106861</v>
      </c>
      <c r="E1457" s="1">
        <f>Tool!$D$15</f>
        <v>2.0910120968580461</v>
      </c>
    </row>
    <row r="1458" spans="1:5" x14ac:dyDescent="0.3">
      <c r="A1458">
        <v>1456</v>
      </c>
      <c r="B1458" s="1">
        <f>Tool!$D$12</f>
        <v>4.4721358990952975</v>
      </c>
      <c r="C1458" s="1">
        <f>Tool!$D$13</f>
        <v>4.189543170689161</v>
      </c>
      <c r="D1458" s="1">
        <f>Tool!$D$14</f>
        <v>3.3765768471106861</v>
      </c>
      <c r="E1458" s="1">
        <f>Tool!$D$15</f>
        <v>2.0910120968580461</v>
      </c>
    </row>
    <row r="1459" spans="1:5" x14ac:dyDescent="0.3">
      <c r="A1459">
        <v>1457</v>
      </c>
      <c r="B1459" s="1">
        <f>Tool!$D$12</f>
        <v>4.4721358990952975</v>
      </c>
      <c r="C1459" s="1">
        <f>Tool!$D$13</f>
        <v>4.189543170689161</v>
      </c>
      <c r="D1459" s="1">
        <f>Tool!$D$14</f>
        <v>3.3765768471106861</v>
      </c>
      <c r="E1459" s="1">
        <f>Tool!$D$15</f>
        <v>2.0910120968580461</v>
      </c>
    </row>
    <row r="1460" spans="1:5" x14ac:dyDescent="0.3">
      <c r="A1460">
        <v>1458</v>
      </c>
      <c r="B1460" s="1">
        <f>Tool!$D$12</f>
        <v>4.4721358990952975</v>
      </c>
      <c r="C1460" s="1">
        <f>Tool!$D$13</f>
        <v>4.189543170689161</v>
      </c>
      <c r="D1460" s="1">
        <f>Tool!$D$14</f>
        <v>3.3765768471106861</v>
      </c>
      <c r="E1460" s="1">
        <f>Tool!$D$15</f>
        <v>2.0910120968580461</v>
      </c>
    </row>
    <row r="1461" spans="1:5" x14ac:dyDescent="0.3">
      <c r="A1461">
        <v>1459</v>
      </c>
      <c r="B1461" s="1">
        <f>Tool!$D$12</f>
        <v>4.4721358990952975</v>
      </c>
      <c r="C1461" s="1">
        <f>Tool!$D$13</f>
        <v>4.189543170689161</v>
      </c>
      <c r="D1461" s="1">
        <f>Tool!$D$14</f>
        <v>3.3765768471106861</v>
      </c>
      <c r="E1461" s="1">
        <f>Tool!$D$15</f>
        <v>2.0910120968580461</v>
      </c>
    </row>
    <row r="1462" spans="1:5" x14ac:dyDescent="0.3">
      <c r="A1462">
        <v>1460</v>
      </c>
      <c r="B1462" s="1">
        <f>Tool!$D$12</f>
        <v>4.4721358990952975</v>
      </c>
      <c r="C1462" s="1">
        <f>Tool!$D$13</f>
        <v>4.189543170689161</v>
      </c>
      <c r="D1462" s="1">
        <f>Tool!$D$14</f>
        <v>3.3765768471106861</v>
      </c>
      <c r="E1462" s="1">
        <f>Tool!$D$15</f>
        <v>2.0910120968580461</v>
      </c>
    </row>
    <row r="1463" spans="1:5" x14ac:dyDescent="0.3">
      <c r="A1463">
        <v>1461</v>
      </c>
      <c r="B1463" s="1">
        <f>Tool!$D$12</f>
        <v>4.4721358990952975</v>
      </c>
      <c r="C1463" s="1">
        <f>Tool!$D$13</f>
        <v>4.189543170689161</v>
      </c>
      <c r="D1463" s="1">
        <f>Tool!$D$14</f>
        <v>3.3765768471106861</v>
      </c>
      <c r="E1463" s="1">
        <f>Tool!$D$15</f>
        <v>2.0910120968580461</v>
      </c>
    </row>
    <row r="1464" spans="1:5" x14ac:dyDescent="0.3">
      <c r="A1464">
        <v>1462</v>
      </c>
      <c r="B1464" s="1">
        <f>Tool!$D$12</f>
        <v>4.4721358990952975</v>
      </c>
      <c r="C1464" s="1">
        <f>Tool!$D$13</f>
        <v>4.189543170689161</v>
      </c>
      <c r="D1464" s="1">
        <f>Tool!$D$14</f>
        <v>3.3765768471106861</v>
      </c>
      <c r="E1464" s="1">
        <f>Tool!$D$15</f>
        <v>2.0910120968580461</v>
      </c>
    </row>
    <row r="1465" spans="1:5" x14ac:dyDescent="0.3">
      <c r="A1465">
        <v>1463</v>
      </c>
      <c r="B1465" s="1">
        <f>Tool!$D$12</f>
        <v>4.4721358990952975</v>
      </c>
      <c r="C1465" s="1">
        <f>Tool!$D$13</f>
        <v>4.189543170689161</v>
      </c>
      <c r="D1465" s="1">
        <f>Tool!$D$14</f>
        <v>3.3765768471106861</v>
      </c>
      <c r="E1465" s="1">
        <f>Tool!$D$15</f>
        <v>2.0910120968580461</v>
      </c>
    </row>
    <row r="1466" spans="1:5" x14ac:dyDescent="0.3">
      <c r="A1466">
        <v>1464</v>
      </c>
      <c r="B1466" s="1">
        <f>Tool!$D$12</f>
        <v>4.4721358990952975</v>
      </c>
      <c r="C1466" s="1">
        <f>Tool!$D$13</f>
        <v>4.189543170689161</v>
      </c>
      <c r="D1466" s="1">
        <f>Tool!$D$14</f>
        <v>3.3765768471106861</v>
      </c>
      <c r="E1466" s="1">
        <f>Tool!$D$15</f>
        <v>2.0910120968580461</v>
      </c>
    </row>
    <row r="1467" spans="1:5" x14ac:dyDescent="0.3">
      <c r="A1467">
        <v>1465</v>
      </c>
      <c r="B1467" s="1">
        <f>Tool!$D$12</f>
        <v>4.4721358990952975</v>
      </c>
      <c r="C1467" s="1">
        <f>Tool!$D$13</f>
        <v>4.189543170689161</v>
      </c>
      <c r="D1467" s="1">
        <f>Tool!$D$14</f>
        <v>3.3765768471106861</v>
      </c>
      <c r="E1467" s="1">
        <f>Tool!$D$15</f>
        <v>2.0910120968580461</v>
      </c>
    </row>
    <row r="1468" spans="1:5" x14ac:dyDescent="0.3">
      <c r="A1468">
        <v>1466</v>
      </c>
      <c r="B1468" s="1">
        <f>Tool!$D$12</f>
        <v>4.4721358990952975</v>
      </c>
      <c r="C1468" s="1">
        <f>Tool!$D$13</f>
        <v>4.189543170689161</v>
      </c>
      <c r="D1468" s="1">
        <f>Tool!$D$14</f>
        <v>3.3765768471106861</v>
      </c>
      <c r="E1468" s="1">
        <f>Tool!$D$15</f>
        <v>2.0910120968580461</v>
      </c>
    </row>
    <row r="1469" spans="1:5" x14ac:dyDescent="0.3">
      <c r="A1469">
        <v>1467</v>
      </c>
      <c r="B1469" s="1">
        <f>Tool!$D$12</f>
        <v>4.4721358990952975</v>
      </c>
      <c r="C1469" s="1">
        <f>Tool!$D$13</f>
        <v>4.189543170689161</v>
      </c>
      <c r="D1469" s="1">
        <f>Tool!$D$14</f>
        <v>3.3765768471106861</v>
      </c>
      <c r="E1469" s="1">
        <f>Tool!$D$15</f>
        <v>2.0910120968580461</v>
      </c>
    </row>
    <row r="1470" spans="1:5" x14ac:dyDescent="0.3">
      <c r="A1470">
        <v>1468</v>
      </c>
      <c r="B1470" s="1">
        <f>Tool!$D$12</f>
        <v>4.4721358990952975</v>
      </c>
      <c r="C1470" s="1">
        <f>Tool!$D$13</f>
        <v>4.189543170689161</v>
      </c>
      <c r="D1470" s="1">
        <f>Tool!$D$14</f>
        <v>3.3765768471106861</v>
      </c>
      <c r="E1470" s="1">
        <f>Tool!$D$15</f>
        <v>2.0910120968580461</v>
      </c>
    </row>
    <row r="1471" spans="1:5" x14ac:dyDescent="0.3">
      <c r="A1471">
        <v>1469</v>
      </c>
      <c r="B1471" s="1">
        <f>Tool!$D$12</f>
        <v>4.4721358990952975</v>
      </c>
      <c r="C1471" s="1">
        <f>Tool!$D$13</f>
        <v>4.189543170689161</v>
      </c>
      <c r="D1471" s="1">
        <f>Tool!$D$14</f>
        <v>3.3765768471106861</v>
      </c>
      <c r="E1471" s="1">
        <f>Tool!$D$15</f>
        <v>2.0910120968580461</v>
      </c>
    </row>
    <row r="1472" spans="1:5" x14ac:dyDescent="0.3">
      <c r="A1472">
        <v>1470</v>
      </c>
      <c r="B1472" s="1">
        <f>Tool!$D$12</f>
        <v>4.4721358990952975</v>
      </c>
      <c r="C1472" s="1">
        <f>Tool!$D$13</f>
        <v>4.189543170689161</v>
      </c>
      <c r="D1472" s="1">
        <f>Tool!$D$14</f>
        <v>3.3765768471106861</v>
      </c>
      <c r="E1472" s="1">
        <f>Tool!$D$15</f>
        <v>2.0910120968580461</v>
      </c>
    </row>
    <row r="1473" spans="1:5" x14ac:dyDescent="0.3">
      <c r="A1473">
        <v>1471</v>
      </c>
      <c r="B1473" s="1">
        <f>Tool!$D$12</f>
        <v>4.4721358990952975</v>
      </c>
      <c r="C1473" s="1">
        <f>Tool!$D$13</f>
        <v>4.189543170689161</v>
      </c>
      <c r="D1473" s="1">
        <f>Tool!$D$14</f>
        <v>3.3765768471106861</v>
      </c>
      <c r="E1473" s="1">
        <f>Tool!$D$15</f>
        <v>2.0910120968580461</v>
      </c>
    </row>
    <row r="1474" spans="1:5" x14ac:dyDescent="0.3">
      <c r="A1474">
        <v>1472</v>
      </c>
      <c r="B1474" s="1">
        <f>Tool!$D$12</f>
        <v>4.4721358990952975</v>
      </c>
      <c r="C1474" s="1">
        <f>Tool!$D$13</f>
        <v>4.189543170689161</v>
      </c>
      <c r="D1474" s="1">
        <f>Tool!$D$14</f>
        <v>3.3765768471106861</v>
      </c>
      <c r="E1474" s="1">
        <f>Tool!$D$15</f>
        <v>2.0910120968580461</v>
      </c>
    </row>
    <row r="1475" spans="1:5" x14ac:dyDescent="0.3">
      <c r="A1475">
        <v>1473</v>
      </c>
      <c r="B1475" s="1">
        <f>Tool!$D$12</f>
        <v>4.4721358990952975</v>
      </c>
      <c r="C1475" s="1">
        <f>Tool!$D$13</f>
        <v>4.189543170689161</v>
      </c>
      <c r="D1475" s="1">
        <f>Tool!$D$14</f>
        <v>3.3765768471106861</v>
      </c>
      <c r="E1475" s="1">
        <f>Tool!$D$15</f>
        <v>2.0910120968580461</v>
      </c>
    </row>
    <row r="1476" spans="1:5" x14ac:dyDescent="0.3">
      <c r="A1476">
        <v>1474</v>
      </c>
      <c r="B1476" s="1">
        <f>Tool!$D$12</f>
        <v>4.4721358990952975</v>
      </c>
      <c r="C1476" s="1">
        <f>Tool!$D$13</f>
        <v>4.189543170689161</v>
      </c>
      <c r="D1476" s="1">
        <f>Tool!$D$14</f>
        <v>3.3765768471106861</v>
      </c>
      <c r="E1476" s="1">
        <f>Tool!$D$15</f>
        <v>2.0910120968580461</v>
      </c>
    </row>
    <row r="1477" spans="1:5" x14ac:dyDescent="0.3">
      <c r="A1477">
        <v>1475</v>
      </c>
      <c r="B1477" s="1">
        <f>Tool!$D$12</f>
        <v>4.4721358990952975</v>
      </c>
      <c r="C1477" s="1">
        <f>Tool!$D$13</f>
        <v>4.189543170689161</v>
      </c>
      <c r="D1477" s="1">
        <f>Tool!$D$14</f>
        <v>3.3765768471106861</v>
      </c>
      <c r="E1477" s="1">
        <f>Tool!$D$15</f>
        <v>2.0910120968580461</v>
      </c>
    </row>
    <row r="1478" spans="1:5" x14ac:dyDescent="0.3">
      <c r="A1478">
        <v>1476</v>
      </c>
      <c r="B1478" s="1">
        <f>Tool!$D$12</f>
        <v>4.4721358990952975</v>
      </c>
      <c r="C1478" s="1">
        <f>Tool!$D$13</f>
        <v>4.189543170689161</v>
      </c>
      <c r="D1478" s="1">
        <f>Tool!$D$14</f>
        <v>3.3765768471106861</v>
      </c>
      <c r="E1478" s="1">
        <f>Tool!$D$15</f>
        <v>2.0910120968580461</v>
      </c>
    </row>
    <row r="1479" spans="1:5" x14ac:dyDescent="0.3">
      <c r="A1479">
        <v>1477</v>
      </c>
      <c r="B1479" s="1">
        <f>Tool!$D$12</f>
        <v>4.4721358990952975</v>
      </c>
      <c r="C1479" s="1">
        <f>Tool!$D$13</f>
        <v>4.189543170689161</v>
      </c>
      <c r="D1479" s="1">
        <f>Tool!$D$14</f>
        <v>3.3765768471106861</v>
      </c>
      <c r="E1479" s="1">
        <f>Tool!$D$15</f>
        <v>2.0910120968580461</v>
      </c>
    </row>
    <row r="1480" spans="1:5" x14ac:dyDescent="0.3">
      <c r="A1480">
        <v>1478</v>
      </c>
      <c r="B1480" s="1">
        <f>Tool!$D$12</f>
        <v>4.4721358990952975</v>
      </c>
      <c r="C1480" s="1">
        <f>Tool!$D$13</f>
        <v>4.189543170689161</v>
      </c>
      <c r="D1480" s="1">
        <f>Tool!$D$14</f>
        <v>3.3765768471106861</v>
      </c>
      <c r="E1480" s="1">
        <f>Tool!$D$15</f>
        <v>2.0910120968580461</v>
      </c>
    </row>
    <row r="1481" spans="1:5" x14ac:dyDescent="0.3">
      <c r="A1481">
        <v>1479</v>
      </c>
      <c r="B1481" s="1">
        <f>Tool!$D$12</f>
        <v>4.4721358990952975</v>
      </c>
      <c r="C1481" s="1">
        <f>Tool!$D$13</f>
        <v>4.189543170689161</v>
      </c>
      <c r="D1481" s="1">
        <f>Tool!$D$14</f>
        <v>3.3765768471106861</v>
      </c>
      <c r="E1481" s="1">
        <f>Tool!$D$15</f>
        <v>2.0910120968580461</v>
      </c>
    </row>
    <row r="1482" spans="1:5" x14ac:dyDescent="0.3">
      <c r="A1482">
        <v>1480</v>
      </c>
      <c r="B1482" s="1">
        <f>Tool!$D$12</f>
        <v>4.4721358990952975</v>
      </c>
      <c r="C1482" s="1">
        <f>Tool!$D$13</f>
        <v>4.189543170689161</v>
      </c>
      <c r="D1482" s="1">
        <f>Tool!$D$14</f>
        <v>3.3765768471106861</v>
      </c>
      <c r="E1482" s="1">
        <f>Tool!$D$15</f>
        <v>2.0910120968580461</v>
      </c>
    </row>
    <row r="1483" spans="1:5" x14ac:dyDescent="0.3">
      <c r="A1483">
        <v>1481</v>
      </c>
      <c r="B1483" s="1">
        <f>Tool!$D$12</f>
        <v>4.4721358990952975</v>
      </c>
      <c r="C1483" s="1">
        <f>Tool!$D$13</f>
        <v>4.189543170689161</v>
      </c>
      <c r="D1483" s="1">
        <f>Tool!$D$14</f>
        <v>3.3765768471106861</v>
      </c>
      <c r="E1483" s="1">
        <f>Tool!$D$15</f>
        <v>2.0910120968580461</v>
      </c>
    </row>
    <row r="1484" spans="1:5" x14ac:dyDescent="0.3">
      <c r="A1484">
        <v>1482</v>
      </c>
      <c r="B1484" s="1">
        <f>Tool!$D$12</f>
        <v>4.4721358990952975</v>
      </c>
      <c r="C1484" s="1">
        <f>Tool!$D$13</f>
        <v>4.189543170689161</v>
      </c>
      <c r="D1484" s="1">
        <f>Tool!$D$14</f>
        <v>3.3765768471106861</v>
      </c>
      <c r="E1484" s="1">
        <f>Tool!$D$15</f>
        <v>2.0910120968580461</v>
      </c>
    </row>
    <row r="1485" spans="1:5" x14ac:dyDescent="0.3">
      <c r="A1485">
        <v>1483</v>
      </c>
      <c r="B1485" s="1">
        <f>Tool!$D$12</f>
        <v>4.4721358990952975</v>
      </c>
      <c r="C1485" s="1">
        <f>Tool!$D$13</f>
        <v>4.189543170689161</v>
      </c>
      <c r="D1485" s="1">
        <f>Tool!$D$14</f>
        <v>3.3765768471106861</v>
      </c>
      <c r="E1485" s="1">
        <f>Tool!$D$15</f>
        <v>2.0910120968580461</v>
      </c>
    </row>
    <row r="1486" spans="1:5" x14ac:dyDescent="0.3">
      <c r="A1486">
        <v>1484</v>
      </c>
      <c r="B1486" s="1">
        <f>Tool!$D$12</f>
        <v>4.4721358990952975</v>
      </c>
      <c r="C1486" s="1">
        <f>Tool!$D$13</f>
        <v>4.189543170689161</v>
      </c>
      <c r="D1486" s="1">
        <f>Tool!$D$14</f>
        <v>3.3765768471106861</v>
      </c>
      <c r="E1486" s="1">
        <f>Tool!$D$15</f>
        <v>2.0910120968580461</v>
      </c>
    </row>
    <row r="1487" spans="1:5" x14ac:dyDescent="0.3">
      <c r="A1487">
        <v>1485</v>
      </c>
      <c r="B1487" s="1">
        <f>Tool!$D$12</f>
        <v>4.4721358990952975</v>
      </c>
      <c r="C1487" s="1">
        <f>Tool!$D$13</f>
        <v>4.189543170689161</v>
      </c>
      <c r="D1487" s="1">
        <f>Tool!$D$14</f>
        <v>3.3765768471106861</v>
      </c>
      <c r="E1487" s="1">
        <f>Tool!$D$15</f>
        <v>2.0910120968580461</v>
      </c>
    </row>
    <row r="1488" spans="1:5" x14ac:dyDescent="0.3">
      <c r="A1488">
        <v>1486</v>
      </c>
      <c r="B1488" s="1">
        <f>Tool!$D$12</f>
        <v>4.4721358990952975</v>
      </c>
      <c r="C1488" s="1">
        <f>Tool!$D$13</f>
        <v>4.189543170689161</v>
      </c>
      <c r="D1488" s="1">
        <f>Tool!$D$14</f>
        <v>3.3765768471106861</v>
      </c>
      <c r="E1488" s="1">
        <f>Tool!$D$15</f>
        <v>2.0910120968580461</v>
      </c>
    </row>
    <row r="1489" spans="1:5" x14ac:dyDescent="0.3">
      <c r="A1489">
        <v>1487</v>
      </c>
      <c r="B1489" s="1">
        <f>Tool!$D$12</f>
        <v>4.4721358990952975</v>
      </c>
      <c r="C1489" s="1">
        <f>Tool!$D$13</f>
        <v>4.189543170689161</v>
      </c>
      <c r="D1489" s="1">
        <f>Tool!$D$14</f>
        <v>3.3765768471106861</v>
      </c>
      <c r="E1489" s="1">
        <f>Tool!$D$15</f>
        <v>2.0910120968580461</v>
      </c>
    </row>
    <row r="1490" spans="1:5" x14ac:dyDescent="0.3">
      <c r="A1490">
        <v>1488</v>
      </c>
      <c r="B1490" s="1">
        <f>Tool!$D$12</f>
        <v>4.4721358990952975</v>
      </c>
      <c r="C1490" s="1">
        <f>Tool!$D$13</f>
        <v>4.189543170689161</v>
      </c>
      <c r="D1490" s="1">
        <f>Tool!$D$14</f>
        <v>3.3765768471106861</v>
      </c>
      <c r="E1490" s="1">
        <f>Tool!$D$15</f>
        <v>2.0910120968580461</v>
      </c>
    </row>
    <row r="1491" spans="1:5" x14ac:dyDescent="0.3">
      <c r="A1491">
        <v>1489</v>
      </c>
      <c r="B1491" s="1">
        <f>Tool!$D$12</f>
        <v>4.4721358990952975</v>
      </c>
      <c r="C1491" s="1">
        <f>Tool!$D$13</f>
        <v>4.189543170689161</v>
      </c>
      <c r="D1491" s="1">
        <f>Tool!$D$14</f>
        <v>3.3765768471106861</v>
      </c>
      <c r="E1491" s="1">
        <f>Tool!$D$15</f>
        <v>2.0910120968580461</v>
      </c>
    </row>
    <row r="1492" spans="1:5" x14ac:dyDescent="0.3">
      <c r="A1492">
        <v>1490</v>
      </c>
      <c r="B1492" s="1">
        <f>Tool!$D$12</f>
        <v>4.4721358990952975</v>
      </c>
      <c r="C1492" s="1">
        <f>Tool!$D$13</f>
        <v>4.189543170689161</v>
      </c>
      <c r="D1492" s="1">
        <f>Tool!$D$14</f>
        <v>3.3765768471106861</v>
      </c>
      <c r="E1492" s="1">
        <f>Tool!$D$15</f>
        <v>2.0910120968580461</v>
      </c>
    </row>
    <row r="1493" spans="1:5" x14ac:dyDescent="0.3">
      <c r="A1493">
        <v>1491</v>
      </c>
      <c r="B1493" s="1">
        <f>Tool!$D$12</f>
        <v>4.4721358990952975</v>
      </c>
      <c r="C1493" s="1">
        <f>Tool!$D$13</f>
        <v>4.189543170689161</v>
      </c>
      <c r="D1493" s="1">
        <f>Tool!$D$14</f>
        <v>3.3765768471106861</v>
      </c>
      <c r="E1493" s="1">
        <f>Tool!$D$15</f>
        <v>2.0910120968580461</v>
      </c>
    </row>
    <row r="1494" spans="1:5" x14ac:dyDescent="0.3">
      <c r="A1494">
        <v>1492</v>
      </c>
      <c r="B1494" s="1">
        <f>Tool!$D$12</f>
        <v>4.4721358990952975</v>
      </c>
      <c r="C1494" s="1">
        <f>Tool!$D$13</f>
        <v>4.189543170689161</v>
      </c>
      <c r="D1494" s="1">
        <f>Tool!$D$14</f>
        <v>3.3765768471106861</v>
      </c>
      <c r="E1494" s="1">
        <f>Tool!$D$15</f>
        <v>2.0910120968580461</v>
      </c>
    </row>
    <row r="1495" spans="1:5" x14ac:dyDescent="0.3">
      <c r="A1495">
        <v>1493</v>
      </c>
      <c r="B1495" s="1">
        <f>Tool!$D$12</f>
        <v>4.4721358990952975</v>
      </c>
      <c r="C1495" s="1">
        <f>Tool!$D$13</f>
        <v>4.189543170689161</v>
      </c>
      <c r="D1495" s="1">
        <f>Tool!$D$14</f>
        <v>3.3765768471106861</v>
      </c>
      <c r="E1495" s="1">
        <f>Tool!$D$15</f>
        <v>2.0910120968580461</v>
      </c>
    </row>
    <row r="1496" spans="1:5" x14ac:dyDescent="0.3">
      <c r="A1496">
        <v>1494</v>
      </c>
      <c r="B1496" s="1">
        <f>Tool!$D$12</f>
        <v>4.4721358990952975</v>
      </c>
      <c r="C1496" s="1">
        <f>Tool!$D$13</f>
        <v>4.189543170689161</v>
      </c>
      <c r="D1496" s="1">
        <f>Tool!$D$14</f>
        <v>3.3765768471106861</v>
      </c>
      <c r="E1496" s="1">
        <f>Tool!$D$15</f>
        <v>2.0910120968580461</v>
      </c>
    </row>
    <row r="1497" spans="1:5" x14ac:dyDescent="0.3">
      <c r="A1497">
        <v>1495</v>
      </c>
      <c r="B1497" s="1">
        <f>Tool!$D$12</f>
        <v>4.4721358990952975</v>
      </c>
      <c r="C1497" s="1">
        <f>Tool!$D$13</f>
        <v>4.189543170689161</v>
      </c>
      <c r="D1497" s="1">
        <f>Tool!$D$14</f>
        <v>3.3765768471106861</v>
      </c>
      <c r="E1497" s="1">
        <f>Tool!$D$15</f>
        <v>2.0910120968580461</v>
      </c>
    </row>
    <row r="1498" spans="1:5" x14ac:dyDescent="0.3">
      <c r="A1498">
        <v>1496</v>
      </c>
      <c r="B1498" s="1">
        <f>Tool!$D$12</f>
        <v>4.4721358990952975</v>
      </c>
      <c r="C1498" s="1">
        <f>Tool!$D$13</f>
        <v>4.189543170689161</v>
      </c>
      <c r="D1498" s="1">
        <f>Tool!$D$14</f>
        <v>3.3765768471106861</v>
      </c>
      <c r="E1498" s="1">
        <f>Tool!$D$15</f>
        <v>2.0910120968580461</v>
      </c>
    </row>
    <row r="1499" spans="1:5" x14ac:dyDescent="0.3">
      <c r="A1499">
        <v>1497</v>
      </c>
      <c r="B1499" s="1">
        <f>Tool!$D$12</f>
        <v>4.4721358990952975</v>
      </c>
      <c r="C1499" s="1">
        <f>Tool!$D$13</f>
        <v>4.189543170689161</v>
      </c>
      <c r="D1499" s="1">
        <f>Tool!$D$14</f>
        <v>3.3765768471106861</v>
      </c>
      <c r="E1499" s="1">
        <f>Tool!$D$15</f>
        <v>2.0910120968580461</v>
      </c>
    </row>
    <row r="1500" spans="1:5" x14ac:dyDescent="0.3">
      <c r="A1500">
        <v>1498</v>
      </c>
      <c r="B1500" s="1">
        <f>Tool!$D$12</f>
        <v>4.4721358990952975</v>
      </c>
      <c r="C1500" s="1">
        <f>Tool!$D$13</f>
        <v>4.189543170689161</v>
      </c>
      <c r="D1500" s="1">
        <f>Tool!$D$14</f>
        <v>3.3765768471106861</v>
      </c>
      <c r="E1500" s="1">
        <f>Tool!$D$15</f>
        <v>2.0910120968580461</v>
      </c>
    </row>
    <row r="1501" spans="1:5" x14ac:dyDescent="0.3">
      <c r="A1501">
        <v>1499</v>
      </c>
      <c r="B1501" s="1">
        <f>Tool!$D$12</f>
        <v>4.4721358990952975</v>
      </c>
      <c r="C1501" s="1">
        <f>Tool!$D$13</f>
        <v>4.189543170689161</v>
      </c>
      <c r="D1501" s="1">
        <f>Tool!$D$14</f>
        <v>3.3765768471106861</v>
      </c>
      <c r="E1501" s="1">
        <f>Tool!$D$15</f>
        <v>2.0910120968580461</v>
      </c>
    </row>
    <row r="1502" spans="1:5" x14ac:dyDescent="0.3">
      <c r="A1502">
        <v>1500</v>
      </c>
      <c r="B1502" s="1">
        <f>Tool!$D$12</f>
        <v>4.4721358990952975</v>
      </c>
      <c r="C1502" s="1">
        <f>Tool!$D$13</f>
        <v>4.189543170689161</v>
      </c>
      <c r="D1502" s="1">
        <f>Tool!$D$14</f>
        <v>3.3765768471106861</v>
      </c>
      <c r="E1502" s="1">
        <f>Tool!$D$15</f>
        <v>2.0910120968580461</v>
      </c>
    </row>
    <row r="1503" spans="1:5" x14ac:dyDescent="0.3">
      <c r="A1503">
        <v>1501</v>
      </c>
      <c r="B1503" s="1">
        <f>Tool!$D$12</f>
        <v>4.4721358990952975</v>
      </c>
      <c r="C1503" s="1">
        <f>Tool!$D$13</f>
        <v>4.189543170689161</v>
      </c>
      <c r="D1503" s="1">
        <f>Tool!$D$14</f>
        <v>3.3765768471106861</v>
      </c>
      <c r="E1503" s="1">
        <f>Tool!$D$15</f>
        <v>2.0910120968580461</v>
      </c>
    </row>
    <row r="1504" spans="1:5" x14ac:dyDescent="0.3">
      <c r="A1504">
        <v>1502</v>
      </c>
      <c r="B1504" s="1">
        <f>Tool!$D$12</f>
        <v>4.4721358990952975</v>
      </c>
      <c r="C1504" s="1">
        <f>Tool!$D$13</f>
        <v>4.189543170689161</v>
      </c>
      <c r="D1504" s="1">
        <f>Tool!$D$14</f>
        <v>3.3765768471106861</v>
      </c>
      <c r="E1504" s="1">
        <f>Tool!$D$15</f>
        <v>2.0910120968580461</v>
      </c>
    </row>
    <row r="1505" spans="1:5" x14ac:dyDescent="0.3">
      <c r="A1505">
        <v>1503</v>
      </c>
      <c r="B1505" s="1">
        <f>Tool!$D$12</f>
        <v>4.4721358990952975</v>
      </c>
      <c r="C1505" s="1">
        <f>Tool!$D$13</f>
        <v>4.189543170689161</v>
      </c>
      <c r="D1505" s="1">
        <f>Tool!$D$14</f>
        <v>3.3765768471106861</v>
      </c>
      <c r="E1505" s="1">
        <f>Tool!$D$15</f>
        <v>2.0910120968580461</v>
      </c>
    </row>
    <row r="1506" spans="1:5" x14ac:dyDescent="0.3">
      <c r="A1506">
        <v>1504</v>
      </c>
      <c r="B1506" s="1">
        <f>Tool!$D$12</f>
        <v>4.4721358990952975</v>
      </c>
      <c r="C1506" s="1">
        <f>Tool!$D$13</f>
        <v>4.189543170689161</v>
      </c>
      <c r="D1506" s="1">
        <f>Tool!$D$14</f>
        <v>3.3765768471106861</v>
      </c>
      <c r="E1506" s="1">
        <f>Tool!$D$15</f>
        <v>2.0910120968580461</v>
      </c>
    </row>
    <row r="1507" spans="1:5" x14ac:dyDescent="0.3">
      <c r="A1507">
        <v>1505</v>
      </c>
      <c r="B1507" s="1">
        <f>Tool!$D$12</f>
        <v>4.4721358990952975</v>
      </c>
      <c r="C1507" s="1">
        <f>Tool!$D$13</f>
        <v>4.189543170689161</v>
      </c>
      <c r="D1507" s="1">
        <f>Tool!$D$14</f>
        <v>3.3765768471106861</v>
      </c>
      <c r="E1507" s="1">
        <f>Tool!$D$15</f>
        <v>2.0910120968580461</v>
      </c>
    </row>
    <row r="1508" spans="1:5" x14ac:dyDescent="0.3">
      <c r="A1508">
        <v>1506</v>
      </c>
      <c r="B1508" s="1">
        <f>Tool!$D$12</f>
        <v>4.4721358990952975</v>
      </c>
      <c r="C1508" s="1">
        <f>Tool!$D$13</f>
        <v>4.189543170689161</v>
      </c>
      <c r="D1508" s="1">
        <f>Tool!$D$14</f>
        <v>3.3765768471106861</v>
      </c>
      <c r="E1508" s="1">
        <f>Tool!$D$15</f>
        <v>2.0910120968580461</v>
      </c>
    </row>
    <row r="1509" spans="1:5" x14ac:dyDescent="0.3">
      <c r="A1509">
        <v>1507</v>
      </c>
      <c r="B1509" s="1">
        <f>Tool!$D$12</f>
        <v>4.4721358990952975</v>
      </c>
      <c r="C1509" s="1">
        <f>Tool!$D$13</f>
        <v>4.189543170689161</v>
      </c>
      <c r="D1509" s="1">
        <f>Tool!$D$14</f>
        <v>3.3765768471106861</v>
      </c>
      <c r="E1509" s="1">
        <f>Tool!$D$15</f>
        <v>2.0910120968580461</v>
      </c>
    </row>
    <row r="1510" spans="1:5" x14ac:dyDescent="0.3">
      <c r="A1510">
        <v>1508</v>
      </c>
      <c r="B1510" s="1">
        <f>Tool!$D$12</f>
        <v>4.4721358990952975</v>
      </c>
      <c r="C1510" s="1">
        <f>Tool!$D$13</f>
        <v>4.189543170689161</v>
      </c>
      <c r="D1510" s="1">
        <f>Tool!$D$14</f>
        <v>3.3765768471106861</v>
      </c>
      <c r="E1510" s="1">
        <f>Tool!$D$15</f>
        <v>2.0910120968580461</v>
      </c>
    </row>
    <row r="1511" spans="1:5" x14ac:dyDescent="0.3">
      <c r="A1511">
        <v>1509</v>
      </c>
      <c r="B1511" s="1">
        <f>Tool!$D$12</f>
        <v>4.4721358990952975</v>
      </c>
      <c r="C1511" s="1">
        <f>Tool!$D$13</f>
        <v>4.189543170689161</v>
      </c>
      <c r="D1511" s="1">
        <f>Tool!$D$14</f>
        <v>3.3765768471106861</v>
      </c>
      <c r="E1511" s="1">
        <f>Tool!$D$15</f>
        <v>2.0910120968580461</v>
      </c>
    </row>
    <row r="1512" spans="1:5" x14ac:dyDescent="0.3">
      <c r="A1512">
        <v>1510</v>
      </c>
      <c r="B1512" s="1">
        <f>Tool!$D$12</f>
        <v>4.4721358990952975</v>
      </c>
      <c r="C1512" s="1">
        <f>Tool!$D$13</f>
        <v>4.189543170689161</v>
      </c>
      <c r="D1512" s="1">
        <f>Tool!$D$14</f>
        <v>3.3765768471106861</v>
      </c>
      <c r="E1512" s="1">
        <f>Tool!$D$15</f>
        <v>2.0910120968580461</v>
      </c>
    </row>
    <row r="1513" spans="1:5" x14ac:dyDescent="0.3">
      <c r="A1513">
        <v>1511</v>
      </c>
      <c r="B1513" s="1">
        <f>Tool!$D$12</f>
        <v>4.4721358990952975</v>
      </c>
      <c r="C1513" s="1">
        <f>Tool!$D$13</f>
        <v>4.189543170689161</v>
      </c>
      <c r="D1513" s="1">
        <f>Tool!$D$14</f>
        <v>3.3765768471106861</v>
      </c>
      <c r="E1513" s="1">
        <f>Tool!$D$15</f>
        <v>2.0910120968580461</v>
      </c>
    </row>
    <row r="1514" spans="1:5" x14ac:dyDescent="0.3">
      <c r="A1514">
        <v>1512</v>
      </c>
      <c r="B1514" s="1">
        <f>Tool!$D$12</f>
        <v>4.4721358990952975</v>
      </c>
      <c r="C1514" s="1">
        <f>Tool!$D$13</f>
        <v>4.189543170689161</v>
      </c>
      <c r="D1514" s="1">
        <f>Tool!$D$14</f>
        <v>3.3765768471106861</v>
      </c>
      <c r="E1514" s="1">
        <f>Tool!$D$15</f>
        <v>2.0910120968580461</v>
      </c>
    </row>
    <row r="1515" spans="1:5" x14ac:dyDescent="0.3">
      <c r="A1515">
        <v>1513</v>
      </c>
      <c r="B1515" s="1">
        <f>Tool!$D$12</f>
        <v>4.4721358990952975</v>
      </c>
      <c r="C1515" s="1">
        <f>Tool!$D$13</f>
        <v>4.189543170689161</v>
      </c>
      <c r="D1515" s="1">
        <f>Tool!$D$14</f>
        <v>3.3765768471106861</v>
      </c>
      <c r="E1515" s="1">
        <f>Tool!$D$15</f>
        <v>2.0910120968580461</v>
      </c>
    </row>
    <row r="1516" spans="1:5" x14ac:dyDescent="0.3">
      <c r="A1516">
        <v>1514</v>
      </c>
      <c r="B1516" s="1">
        <f>Tool!$D$12</f>
        <v>4.4721358990952975</v>
      </c>
      <c r="C1516" s="1">
        <f>Tool!$D$13</f>
        <v>4.189543170689161</v>
      </c>
      <c r="D1516" s="1">
        <f>Tool!$D$14</f>
        <v>3.3765768471106861</v>
      </c>
      <c r="E1516" s="1">
        <f>Tool!$D$15</f>
        <v>2.0910120968580461</v>
      </c>
    </row>
    <row r="1517" spans="1:5" x14ac:dyDescent="0.3">
      <c r="A1517">
        <v>1515</v>
      </c>
      <c r="B1517" s="1">
        <f>Tool!$D$12</f>
        <v>4.4721358990952975</v>
      </c>
      <c r="C1517" s="1">
        <f>Tool!$D$13</f>
        <v>4.189543170689161</v>
      </c>
      <c r="D1517" s="1">
        <f>Tool!$D$14</f>
        <v>3.3765768471106861</v>
      </c>
      <c r="E1517" s="1">
        <f>Tool!$D$15</f>
        <v>2.0910120968580461</v>
      </c>
    </row>
    <row r="1518" spans="1:5" x14ac:dyDescent="0.3">
      <c r="A1518">
        <v>1516</v>
      </c>
      <c r="B1518" s="1">
        <f>Tool!$D$12</f>
        <v>4.4721358990952975</v>
      </c>
      <c r="C1518" s="1">
        <f>Tool!$D$13</f>
        <v>4.189543170689161</v>
      </c>
      <c r="D1518" s="1">
        <f>Tool!$D$14</f>
        <v>3.3765768471106861</v>
      </c>
      <c r="E1518" s="1">
        <f>Tool!$D$15</f>
        <v>2.0910120968580461</v>
      </c>
    </row>
    <row r="1519" spans="1:5" x14ac:dyDescent="0.3">
      <c r="A1519">
        <v>1517</v>
      </c>
      <c r="B1519" s="1">
        <f>Tool!$D$12</f>
        <v>4.4721358990952975</v>
      </c>
      <c r="C1519" s="1">
        <f>Tool!$D$13</f>
        <v>4.189543170689161</v>
      </c>
      <c r="D1519" s="1">
        <f>Tool!$D$14</f>
        <v>3.3765768471106861</v>
      </c>
      <c r="E1519" s="1">
        <f>Tool!$D$15</f>
        <v>2.0910120968580461</v>
      </c>
    </row>
    <row r="1520" spans="1:5" x14ac:dyDescent="0.3">
      <c r="A1520">
        <v>1518</v>
      </c>
      <c r="B1520" s="1">
        <f>Tool!$D$12</f>
        <v>4.4721358990952975</v>
      </c>
      <c r="C1520" s="1">
        <f>Tool!$D$13</f>
        <v>4.189543170689161</v>
      </c>
      <c r="D1520" s="1">
        <f>Tool!$D$14</f>
        <v>3.3765768471106861</v>
      </c>
      <c r="E1520" s="1">
        <f>Tool!$D$15</f>
        <v>2.0910120968580461</v>
      </c>
    </row>
    <row r="1521" spans="1:5" x14ac:dyDescent="0.3">
      <c r="A1521">
        <v>1519</v>
      </c>
      <c r="B1521" s="1">
        <f>Tool!$D$12</f>
        <v>4.4721358990952975</v>
      </c>
      <c r="C1521" s="1">
        <f>Tool!$D$13</f>
        <v>4.189543170689161</v>
      </c>
      <c r="D1521" s="1">
        <f>Tool!$D$14</f>
        <v>3.3765768471106861</v>
      </c>
      <c r="E1521" s="1">
        <f>Tool!$D$15</f>
        <v>2.0910120968580461</v>
      </c>
    </row>
    <row r="1522" spans="1:5" x14ac:dyDescent="0.3">
      <c r="A1522">
        <v>1520</v>
      </c>
      <c r="B1522" s="1">
        <f>Tool!$D$12</f>
        <v>4.4721358990952975</v>
      </c>
      <c r="C1522" s="1">
        <f>Tool!$D$13</f>
        <v>4.189543170689161</v>
      </c>
      <c r="D1522" s="1">
        <f>Tool!$D$14</f>
        <v>3.3765768471106861</v>
      </c>
      <c r="E1522" s="1">
        <f>Tool!$D$15</f>
        <v>2.0910120968580461</v>
      </c>
    </row>
    <row r="1523" spans="1:5" x14ac:dyDescent="0.3">
      <c r="A1523">
        <v>1521</v>
      </c>
      <c r="B1523" s="1">
        <f>Tool!$D$12</f>
        <v>4.4721358990952975</v>
      </c>
      <c r="C1523" s="1">
        <f>Tool!$D$13</f>
        <v>4.189543170689161</v>
      </c>
      <c r="D1523" s="1">
        <f>Tool!$D$14</f>
        <v>3.3765768471106861</v>
      </c>
      <c r="E1523" s="1">
        <f>Tool!$D$15</f>
        <v>2.0910120968580461</v>
      </c>
    </row>
    <row r="1524" spans="1:5" x14ac:dyDescent="0.3">
      <c r="A1524">
        <v>1522</v>
      </c>
      <c r="B1524" s="1">
        <f>Tool!$D$12</f>
        <v>4.4721358990952975</v>
      </c>
      <c r="C1524" s="1">
        <f>Tool!$D$13</f>
        <v>4.189543170689161</v>
      </c>
      <c r="D1524" s="1">
        <f>Tool!$D$14</f>
        <v>3.3765768471106861</v>
      </c>
      <c r="E1524" s="1">
        <f>Tool!$D$15</f>
        <v>2.0910120968580461</v>
      </c>
    </row>
    <row r="1525" spans="1:5" x14ac:dyDescent="0.3">
      <c r="A1525">
        <v>1523</v>
      </c>
      <c r="B1525" s="1">
        <f>Tool!$D$12</f>
        <v>4.4721358990952975</v>
      </c>
      <c r="C1525" s="1">
        <f>Tool!$D$13</f>
        <v>4.189543170689161</v>
      </c>
      <c r="D1525" s="1">
        <f>Tool!$D$14</f>
        <v>3.3765768471106861</v>
      </c>
      <c r="E1525" s="1">
        <f>Tool!$D$15</f>
        <v>2.0910120968580461</v>
      </c>
    </row>
    <row r="1526" spans="1:5" x14ac:dyDescent="0.3">
      <c r="A1526">
        <v>1524</v>
      </c>
      <c r="B1526" s="1">
        <f>Tool!$D$12</f>
        <v>4.4721358990952975</v>
      </c>
      <c r="C1526" s="1">
        <f>Tool!$D$13</f>
        <v>4.189543170689161</v>
      </c>
      <c r="D1526" s="1">
        <f>Tool!$D$14</f>
        <v>3.3765768471106861</v>
      </c>
      <c r="E1526" s="1">
        <f>Tool!$D$15</f>
        <v>2.0910120968580461</v>
      </c>
    </row>
    <row r="1527" spans="1:5" x14ac:dyDescent="0.3">
      <c r="A1527">
        <v>1525</v>
      </c>
      <c r="B1527" s="1">
        <f>Tool!$D$12</f>
        <v>4.4721358990952975</v>
      </c>
      <c r="C1527" s="1">
        <f>Tool!$D$13</f>
        <v>4.189543170689161</v>
      </c>
      <c r="D1527" s="1">
        <f>Tool!$D$14</f>
        <v>3.3765768471106861</v>
      </c>
      <c r="E1527" s="1">
        <f>Tool!$D$15</f>
        <v>2.0910120968580461</v>
      </c>
    </row>
    <row r="1528" spans="1:5" x14ac:dyDescent="0.3">
      <c r="A1528">
        <v>1526</v>
      </c>
      <c r="B1528" s="1">
        <f>Tool!$D$12</f>
        <v>4.4721358990952975</v>
      </c>
      <c r="C1528" s="1">
        <f>Tool!$D$13</f>
        <v>4.189543170689161</v>
      </c>
      <c r="D1528" s="1">
        <f>Tool!$D$14</f>
        <v>3.3765768471106861</v>
      </c>
      <c r="E1528" s="1">
        <f>Tool!$D$15</f>
        <v>2.0910120968580461</v>
      </c>
    </row>
    <row r="1529" spans="1:5" x14ac:dyDescent="0.3">
      <c r="A1529">
        <v>1527</v>
      </c>
      <c r="B1529" s="1">
        <f>Tool!$D$12</f>
        <v>4.4721358990952975</v>
      </c>
      <c r="C1529" s="1">
        <f>Tool!$D$13</f>
        <v>4.189543170689161</v>
      </c>
      <c r="D1529" s="1">
        <f>Tool!$D$14</f>
        <v>3.3765768471106861</v>
      </c>
      <c r="E1529" s="1">
        <f>Tool!$D$15</f>
        <v>2.0910120968580461</v>
      </c>
    </row>
    <row r="1530" spans="1:5" x14ac:dyDescent="0.3">
      <c r="A1530">
        <v>1528</v>
      </c>
      <c r="B1530" s="1">
        <f>Tool!$D$12</f>
        <v>4.4721358990952975</v>
      </c>
      <c r="C1530" s="1">
        <f>Tool!$D$13</f>
        <v>4.189543170689161</v>
      </c>
      <c r="D1530" s="1">
        <f>Tool!$D$14</f>
        <v>3.3765768471106861</v>
      </c>
      <c r="E1530" s="1">
        <f>Tool!$D$15</f>
        <v>2.0910120968580461</v>
      </c>
    </row>
    <row r="1531" spans="1:5" x14ac:dyDescent="0.3">
      <c r="A1531">
        <v>1529</v>
      </c>
      <c r="B1531" s="1">
        <f>Tool!$D$12</f>
        <v>4.4721358990952975</v>
      </c>
      <c r="C1531" s="1">
        <f>Tool!$D$13</f>
        <v>4.189543170689161</v>
      </c>
      <c r="D1531" s="1">
        <f>Tool!$D$14</f>
        <v>3.3765768471106861</v>
      </c>
      <c r="E1531" s="1">
        <f>Tool!$D$15</f>
        <v>2.0910120968580461</v>
      </c>
    </row>
    <row r="1532" spans="1:5" x14ac:dyDescent="0.3">
      <c r="A1532">
        <v>1530</v>
      </c>
      <c r="B1532" s="1">
        <f>Tool!$D$12</f>
        <v>4.4721358990952975</v>
      </c>
      <c r="C1532" s="1">
        <f>Tool!$D$13</f>
        <v>4.189543170689161</v>
      </c>
      <c r="D1532" s="1">
        <f>Tool!$D$14</f>
        <v>3.3765768471106861</v>
      </c>
      <c r="E1532" s="1">
        <f>Tool!$D$15</f>
        <v>2.0910120968580461</v>
      </c>
    </row>
    <row r="1533" spans="1:5" x14ac:dyDescent="0.3">
      <c r="A1533">
        <v>1531</v>
      </c>
      <c r="B1533" s="1">
        <f>Tool!$D$12</f>
        <v>4.4721358990952975</v>
      </c>
      <c r="C1533" s="1">
        <f>Tool!$D$13</f>
        <v>4.189543170689161</v>
      </c>
      <c r="D1533" s="1">
        <f>Tool!$D$14</f>
        <v>3.3765768471106861</v>
      </c>
      <c r="E1533" s="1">
        <f>Tool!$D$15</f>
        <v>2.0910120968580461</v>
      </c>
    </row>
    <row r="1534" spans="1:5" x14ac:dyDescent="0.3">
      <c r="A1534">
        <v>1532</v>
      </c>
      <c r="B1534" s="1">
        <f>Tool!$D$12</f>
        <v>4.4721358990952975</v>
      </c>
      <c r="C1534" s="1">
        <f>Tool!$D$13</f>
        <v>4.189543170689161</v>
      </c>
      <c r="D1534" s="1">
        <f>Tool!$D$14</f>
        <v>3.3765768471106861</v>
      </c>
      <c r="E1534" s="1">
        <f>Tool!$D$15</f>
        <v>2.0910120968580461</v>
      </c>
    </row>
    <row r="1535" spans="1:5" x14ac:dyDescent="0.3">
      <c r="A1535">
        <v>1533</v>
      </c>
      <c r="B1535" s="1">
        <f>Tool!$D$12</f>
        <v>4.4721358990952975</v>
      </c>
      <c r="C1535" s="1">
        <f>Tool!$D$13</f>
        <v>4.189543170689161</v>
      </c>
      <c r="D1535" s="1">
        <f>Tool!$D$14</f>
        <v>3.3765768471106861</v>
      </c>
      <c r="E1535" s="1">
        <f>Tool!$D$15</f>
        <v>2.0910120968580461</v>
      </c>
    </row>
    <row r="1536" spans="1:5" x14ac:dyDescent="0.3">
      <c r="A1536">
        <v>1534</v>
      </c>
      <c r="B1536" s="1">
        <f>Tool!$D$12</f>
        <v>4.4721358990952975</v>
      </c>
      <c r="C1536" s="1">
        <f>Tool!$D$13</f>
        <v>4.189543170689161</v>
      </c>
      <c r="D1536" s="1">
        <f>Tool!$D$14</f>
        <v>3.3765768471106861</v>
      </c>
      <c r="E1536" s="1">
        <f>Tool!$D$15</f>
        <v>2.0910120968580461</v>
      </c>
    </row>
    <row r="1537" spans="1:5" x14ac:dyDescent="0.3">
      <c r="A1537">
        <v>1535</v>
      </c>
      <c r="B1537" s="1">
        <f>Tool!$D$12</f>
        <v>4.4721358990952975</v>
      </c>
      <c r="C1537" s="1">
        <f>Tool!$D$13</f>
        <v>4.189543170689161</v>
      </c>
      <c r="D1537" s="1">
        <f>Tool!$D$14</f>
        <v>3.3765768471106861</v>
      </c>
      <c r="E1537" s="1">
        <f>Tool!$D$15</f>
        <v>2.0910120968580461</v>
      </c>
    </row>
    <row r="1538" spans="1:5" x14ac:dyDescent="0.3">
      <c r="A1538">
        <v>1536</v>
      </c>
      <c r="B1538" s="1">
        <f>Tool!$D$12</f>
        <v>4.4721358990952975</v>
      </c>
      <c r="C1538" s="1">
        <f>Tool!$D$13</f>
        <v>4.189543170689161</v>
      </c>
      <c r="D1538" s="1">
        <f>Tool!$D$14</f>
        <v>3.3765768471106861</v>
      </c>
      <c r="E1538" s="1">
        <f>Tool!$D$15</f>
        <v>2.0910120968580461</v>
      </c>
    </row>
    <row r="1539" spans="1:5" x14ac:dyDescent="0.3">
      <c r="A1539">
        <v>1537</v>
      </c>
      <c r="B1539" s="1">
        <f>Tool!$D$12</f>
        <v>4.4721358990952975</v>
      </c>
      <c r="C1539" s="1">
        <f>Tool!$D$13</f>
        <v>4.189543170689161</v>
      </c>
      <c r="D1539" s="1">
        <f>Tool!$D$14</f>
        <v>3.3765768471106861</v>
      </c>
      <c r="E1539" s="1">
        <f>Tool!$D$15</f>
        <v>2.0910120968580461</v>
      </c>
    </row>
    <row r="1540" spans="1:5" x14ac:dyDescent="0.3">
      <c r="A1540">
        <v>1538</v>
      </c>
      <c r="B1540" s="1">
        <f>Tool!$D$12</f>
        <v>4.4721358990952975</v>
      </c>
      <c r="C1540" s="1">
        <f>Tool!$D$13</f>
        <v>4.189543170689161</v>
      </c>
      <c r="D1540" s="1">
        <f>Tool!$D$14</f>
        <v>3.3765768471106861</v>
      </c>
      <c r="E1540" s="1">
        <f>Tool!$D$15</f>
        <v>2.0910120968580461</v>
      </c>
    </row>
    <row r="1541" spans="1:5" x14ac:dyDescent="0.3">
      <c r="A1541">
        <v>1539</v>
      </c>
      <c r="B1541" s="1">
        <f>Tool!$D$12</f>
        <v>4.4721358990952975</v>
      </c>
      <c r="C1541" s="1">
        <f>Tool!$D$13</f>
        <v>4.189543170689161</v>
      </c>
      <c r="D1541" s="1">
        <f>Tool!$D$14</f>
        <v>3.3765768471106861</v>
      </c>
      <c r="E1541" s="1">
        <f>Tool!$D$15</f>
        <v>2.0910120968580461</v>
      </c>
    </row>
    <row r="1542" spans="1:5" x14ac:dyDescent="0.3">
      <c r="A1542">
        <v>1540</v>
      </c>
      <c r="B1542" s="1">
        <f>Tool!$D$12</f>
        <v>4.4721358990952975</v>
      </c>
      <c r="C1542" s="1">
        <f>Tool!$D$13</f>
        <v>4.189543170689161</v>
      </c>
      <c r="D1542" s="1">
        <f>Tool!$D$14</f>
        <v>3.3765768471106861</v>
      </c>
      <c r="E1542" s="1">
        <f>Tool!$D$15</f>
        <v>2.0910120968580461</v>
      </c>
    </row>
    <row r="1543" spans="1:5" x14ac:dyDescent="0.3">
      <c r="A1543">
        <v>1541</v>
      </c>
      <c r="B1543" s="1">
        <f>Tool!$D$12</f>
        <v>4.4721358990952975</v>
      </c>
      <c r="C1543" s="1">
        <f>Tool!$D$13</f>
        <v>4.189543170689161</v>
      </c>
      <c r="D1543" s="1">
        <f>Tool!$D$14</f>
        <v>3.3765768471106861</v>
      </c>
      <c r="E1543" s="1">
        <f>Tool!$D$15</f>
        <v>2.0910120968580461</v>
      </c>
    </row>
    <row r="1544" spans="1:5" x14ac:dyDescent="0.3">
      <c r="A1544">
        <v>1542</v>
      </c>
      <c r="B1544" s="1">
        <f>Tool!$D$12</f>
        <v>4.4721358990952975</v>
      </c>
      <c r="C1544" s="1">
        <f>Tool!$D$13</f>
        <v>4.189543170689161</v>
      </c>
      <c r="D1544" s="1">
        <f>Tool!$D$14</f>
        <v>3.3765768471106861</v>
      </c>
      <c r="E1544" s="1">
        <f>Tool!$D$15</f>
        <v>2.0910120968580461</v>
      </c>
    </row>
    <row r="1545" spans="1:5" x14ac:dyDescent="0.3">
      <c r="A1545">
        <v>1543</v>
      </c>
      <c r="B1545" s="1">
        <f>Tool!$D$12</f>
        <v>4.4721358990952975</v>
      </c>
      <c r="C1545" s="1">
        <f>Tool!$D$13</f>
        <v>4.189543170689161</v>
      </c>
      <c r="D1545" s="1">
        <f>Tool!$D$14</f>
        <v>3.3765768471106861</v>
      </c>
      <c r="E1545" s="1">
        <f>Tool!$D$15</f>
        <v>2.0910120968580461</v>
      </c>
    </row>
    <row r="1546" spans="1:5" x14ac:dyDescent="0.3">
      <c r="A1546">
        <v>1544</v>
      </c>
      <c r="B1546" s="1">
        <f>Tool!$D$12</f>
        <v>4.4721358990952975</v>
      </c>
      <c r="C1546" s="1">
        <f>Tool!$D$13</f>
        <v>4.189543170689161</v>
      </c>
      <c r="D1546" s="1">
        <f>Tool!$D$14</f>
        <v>3.3765768471106861</v>
      </c>
      <c r="E1546" s="1">
        <f>Tool!$D$15</f>
        <v>2.0910120968580461</v>
      </c>
    </row>
    <row r="1547" spans="1:5" x14ac:dyDescent="0.3">
      <c r="A1547">
        <v>1545</v>
      </c>
      <c r="B1547" s="1">
        <f>Tool!$D$12</f>
        <v>4.4721358990952975</v>
      </c>
      <c r="C1547" s="1">
        <f>Tool!$D$13</f>
        <v>4.189543170689161</v>
      </c>
      <c r="D1547" s="1">
        <f>Tool!$D$14</f>
        <v>3.3765768471106861</v>
      </c>
      <c r="E1547" s="1">
        <f>Tool!$D$15</f>
        <v>2.0910120968580461</v>
      </c>
    </row>
    <row r="1548" spans="1:5" x14ac:dyDescent="0.3">
      <c r="A1548">
        <v>1546</v>
      </c>
      <c r="B1548" s="1">
        <f>Tool!$D$12</f>
        <v>4.4721358990952975</v>
      </c>
      <c r="C1548" s="1">
        <f>Tool!$D$13</f>
        <v>4.189543170689161</v>
      </c>
      <c r="D1548" s="1">
        <f>Tool!$D$14</f>
        <v>3.3765768471106861</v>
      </c>
      <c r="E1548" s="1">
        <f>Tool!$D$15</f>
        <v>2.0910120968580461</v>
      </c>
    </row>
    <row r="1549" spans="1:5" x14ac:dyDescent="0.3">
      <c r="A1549">
        <v>1547</v>
      </c>
      <c r="B1549" s="1">
        <f>Tool!$D$12</f>
        <v>4.4721358990952975</v>
      </c>
      <c r="C1549" s="1">
        <f>Tool!$D$13</f>
        <v>4.189543170689161</v>
      </c>
      <c r="D1549" s="1">
        <f>Tool!$D$14</f>
        <v>3.3765768471106861</v>
      </c>
      <c r="E1549" s="1">
        <f>Tool!$D$15</f>
        <v>2.0910120968580461</v>
      </c>
    </row>
    <row r="1550" spans="1:5" x14ac:dyDescent="0.3">
      <c r="A1550">
        <v>1548</v>
      </c>
      <c r="B1550" s="1">
        <f>Tool!$D$12</f>
        <v>4.4721358990952975</v>
      </c>
      <c r="C1550" s="1">
        <f>Tool!$D$13</f>
        <v>4.189543170689161</v>
      </c>
      <c r="D1550" s="1">
        <f>Tool!$D$14</f>
        <v>3.3765768471106861</v>
      </c>
      <c r="E1550" s="1">
        <f>Tool!$D$15</f>
        <v>2.0910120968580461</v>
      </c>
    </row>
    <row r="1551" spans="1:5" x14ac:dyDescent="0.3">
      <c r="A1551">
        <v>1549</v>
      </c>
      <c r="B1551" s="1">
        <f>Tool!$D$12</f>
        <v>4.4721358990952975</v>
      </c>
      <c r="C1551" s="1">
        <f>Tool!$D$13</f>
        <v>4.189543170689161</v>
      </c>
      <c r="D1551" s="1">
        <f>Tool!$D$14</f>
        <v>3.3765768471106861</v>
      </c>
      <c r="E1551" s="1">
        <f>Tool!$D$15</f>
        <v>2.0910120968580461</v>
      </c>
    </row>
    <row r="1552" spans="1:5" x14ac:dyDescent="0.3">
      <c r="A1552">
        <v>1550</v>
      </c>
      <c r="B1552" s="1">
        <f>Tool!$D$12</f>
        <v>4.4721358990952975</v>
      </c>
      <c r="C1552" s="1">
        <f>Tool!$D$13</f>
        <v>4.189543170689161</v>
      </c>
      <c r="D1552" s="1">
        <f>Tool!$D$14</f>
        <v>3.3765768471106861</v>
      </c>
      <c r="E1552" s="1">
        <f>Tool!$D$15</f>
        <v>2.0910120968580461</v>
      </c>
    </row>
    <row r="1553" spans="1:5" x14ac:dyDescent="0.3">
      <c r="A1553">
        <v>1551</v>
      </c>
      <c r="B1553" s="1">
        <f>Tool!$D$12</f>
        <v>4.4721358990952975</v>
      </c>
      <c r="C1553" s="1">
        <f>Tool!$D$13</f>
        <v>4.189543170689161</v>
      </c>
      <c r="D1553" s="1">
        <f>Tool!$D$14</f>
        <v>3.3765768471106861</v>
      </c>
      <c r="E1553" s="1">
        <f>Tool!$D$15</f>
        <v>2.0910120968580461</v>
      </c>
    </row>
    <row r="1554" spans="1:5" x14ac:dyDescent="0.3">
      <c r="A1554">
        <v>1552</v>
      </c>
      <c r="B1554" s="1">
        <f>Tool!$D$12</f>
        <v>4.4721358990952975</v>
      </c>
      <c r="C1554" s="1">
        <f>Tool!$D$13</f>
        <v>4.189543170689161</v>
      </c>
      <c r="D1554" s="1">
        <f>Tool!$D$14</f>
        <v>3.3765768471106861</v>
      </c>
      <c r="E1554" s="1">
        <f>Tool!$D$15</f>
        <v>2.0910120968580461</v>
      </c>
    </row>
    <row r="1555" spans="1:5" x14ac:dyDescent="0.3">
      <c r="A1555">
        <v>1553</v>
      </c>
      <c r="B1555" s="1">
        <f>Tool!$D$12</f>
        <v>4.4721358990952975</v>
      </c>
      <c r="C1555" s="1">
        <f>Tool!$D$13</f>
        <v>4.189543170689161</v>
      </c>
      <c r="D1555" s="1">
        <f>Tool!$D$14</f>
        <v>3.3765768471106861</v>
      </c>
      <c r="E1555" s="1">
        <f>Tool!$D$15</f>
        <v>2.0910120968580461</v>
      </c>
    </row>
    <row r="1556" spans="1:5" x14ac:dyDescent="0.3">
      <c r="A1556">
        <v>1554</v>
      </c>
      <c r="B1556" s="1">
        <f>Tool!$D$12</f>
        <v>4.4721358990952975</v>
      </c>
      <c r="C1556" s="1">
        <f>Tool!$D$13</f>
        <v>4.189543170689161</v>
      </c>
      <c r="D1556" s="1">
        <f>Tool!$D$14</f>
        <v>3.3765768471106861</v>
      </c>
      <c r="E1556" s="1">
        <f>Tool!$D$15</f>
        <v>2.0910120968580461</v>
      </c>
    </row>
    <row r="1557" spans="1:5" x14ac:dyDescent="0.3">
      <c r="A1557">
        <v>1555</v>
      </c>
      <c r="B1557" s="1">
        <f>Tool!$D$12</f>
        <v>4.4721358990952975</v>
      </c>
      <c r="C1557" s="1">
        <f>Tool!$D$13</f>
        <v>4.189543170689161</v>
      </c>
      <c r="D1557" s="1">
        <f>Tool!$D$14</f>
        <v>3.3765768471106861</v>
      </c>
      <c r="E1557" s="1">
        <f>Tool!$D$15</f>
        <v>2.0910120968580461</v>
      </c>
    </row>
    <row r="1558" spans="1:5" x14ac:dyDescent="0.3">
      <c r="A1558">
        <v>1556</v>
      </c>
      <c r="B1558" s="1">
        <f>Tool!$D$12</f>
        <v>4.4721358990952975</v>
      </c>
      <c r="C1558" s="1">
        <f>Tool!$D$13</f>
        <v>4.189543170689161</v>
      </c>
      <c r="D1558" s="1">
        <f>Tool!$D$14</f>
        <v>3.3765768471106861</v>
      </c>
      <c r="E1558" s="1">
        <f>Tool!$D$15</f>
        <v>2.0910120968580461</v>
      </c>
    </row>
    <row r="1559" spans="1:5" x14ac:dyDescent="0.3">
      <c r="A1559">
        <v>1557</v>
      </c>
      <c r="B1559" s="1">
        <f>Tool!$D$12</f>
        <v>4.4721358990952975</v>
      </c>
      <c r="C1559" s="1">
        <f>Tool!$D$13</f>
        <v>4.189543170689161</v>
      </c>
      <c r="D1559" s="1">
        <f>Tool!$D$14</f>
        <v>3.3765768471106861</v>
      </c>
      <c r="E1559" s="1">
        <f>Tool!$D$15</f>
        <v>2.0910120968580461</v>
      </c>
    </row>
    <row r="1560" spans="1:5" x14ac:dyDescent="0.3">
      <c r="A1560">
        <v>1558</v>
      </c>
      <c r="B1560" s="1">
        <f>Tool!$D$12</f>
        <v>4.4721358990952975</v>
      </c>
      <c r="C1560" s="1">
        <f>Tool!$D$13</f>
        <v>4.189543170689161</v>
      </c>
      <c r="D1560" s="1">
        <f>Tool!$D$14</f>
        <v>3.3765768471106861</v>
      </c>
      <c r="E1560" s="1">
        <f>Tool!$D$15</f>
        <v>2.0910120968580461</v>
      </c>
    </row>
    <row r="1561" spans="1:5" x14ac:dyDescent="0.3">
      <c r="A1561">
        <v>1559</v>
      </c>
      <c r="B1561" s="1">
        <f>Tool!$D$12</f>
        <v>4.4721358990952975</v>
      </c>
      <c r="C1561" s="1">
        <f>Tool!$D$13</f>
        <v>4.189543170689161</v>
      </c>
      <c r="D1561" s="1">
        <f>Tool!$D$14</f>
        <v>3.3765768471106861</v>
      </c>
      <c r="E1561" s="1">
        <f>Tool!$D$15</f>
        <v>2.0910120968580461</v>
      </c>
    </row>
    <row r="1562" spans="1:5" x14ac:dyDescent="0.3">
      <c r="A1562">
        <v>1560</v>
      </c>
      <c r="B1562" s="1">
        <f>Tool!$D$12</f>
        <v>4.4721358990952975</v>
      </c>
      <c r="C1562" s="1">
        <f>Tool!$D$13</f>
        <v>4.189543170689161</v>
      </c>
      <c r="D1562" s="1">
        <f>Tool!$D$14</f>
        <v>3.3765768471106861</v>
      </c>
      <c r="E1562" s="1">
        <f>Tool!$D$15</f>
        <v>2.0910120968580461</v>
      </c>
    </row>
    <row r="1563" spans="1:5" x14ac:dyDescent="0.3">
      <c r="A1563">
        <v>1561</v>
      </c>
      <c r="B1563" s="1">
        <f>Tool!$D$12</f>
        <v>4.4721358990952975</v>
      </c>
      <c r="C1563" s="1">
        <f>Tool!$D$13</f>
        <v>4.189543170689161</v>
      </c>
      <c r="D1563" s="1">
        <f>Tool!$D$14</f>
        <v>3.3765768471106861</v>
      </c>
      <c r="E1563" s="1">
        <f>Tool!$D$15</f>
        <v>2.0910120968580461</v>
      </c>
    </row>
    <row r="1564" spans="1:5" x14ac:dyDescent="0.3">
      <c r="A1564">
        <v>1562</v>
      </c>
      <c r="B1564" s="1">
        <f>Tool!$D$12</f>
        <v>4.4721358990952975</v>
      </c>
      <c r="C1564" s="1">
        <f>Tool!$D$13</f>
        <v>4.189543170689161</v>
      </c>
      <c r="D1564" s="1">
        <f>Tool!$D$14</f>
        <v>3.3765768471106861</v>
      </c>
      <c r="E1564" s="1">
        <f>Tool!$D$15</f>
        <v>2.0910120968580461</v>
      </c>
    </row>
    <row r="1565" spans="1:5" x14ac:dyDescent="0.3">
      <c r="A1565">
        <v>1563</v>
      </c>
      <c r="B1565" s="1">
        <f>Tool!$D$12</f>
        <v>4.4721358990952975</v>
      </c>
      <c r="C1565" s="1">
        <f>Tool!$D$13</f>
        <v>4.189543170689161</v>
      </c>
      <c r="D1565" s="1">
        <f>Tool!$D$14</f>
        <v>3.3765768471106861</v>
      </c>
      <c r="E1565" s="1">
        <f>Tool!$D$15</f>
        <v>2.0910120968580461</v>
      </c>
    </row>
    <row r="1566" spans="1:5" x14ac:dyDescent="0.3">
      <c r="A1566">
        <v>1564</v>
      </c>
      <c r="B1566" s="1">
        <f>Tool!$D$12</f>
        <v>4.4721358990952975</v>
      </c>
      <c r="C1566" s="1">
        <f>Tool!$D$13</f>
        <v>4.189543170689161</v>
      </c>
      <c r="D1566" s="1">
        <f>Tool!$D$14</f>
        <v>3.3765768471106861</v>
      </c>
      <c r="E1566" s="1">
        <f>Tool!$D$15</f>
        <v>2.0910120968580461</v>
      </c>
    </row>
    <row r="1567" spans="1:5" x14ac:dyDescent="0.3">
      <c r="A1567">
        <v>1565</v>
      </c>
      <c r="B1567" s="1">
        <f>Tool!$D$12</f>
        <v>4.4721358990952975</v>
      </c>
      <c r="C1567" s="1">
        <f>Tool!$D$13</f>
        <v>4.189543170689161</v>
      </c>
      <c r="D1567" s="1">
        <f>Tool!$D$14</f>
        <v>3.3765768471106861</v>
      </c>
      <c r="E1567" s="1">
        <f>Tool!$D$15</f>
        <v>2.0910120968580461</v>
      </c>
    </row>
    <row r="1568" spans="1:5" x14ac:dyDescent="0.3">
      <c r="A1568">
        <v>1566</v>
      </c>
      <c r="B1568" s="1">
        <f>Tool!$D$12</f>
        <v>4.4721358990952975</v>
      </c>
      <c r="C1568" s="1">
        <f>Tool!$D$13</f>
        <v>4.189543170689161</v>
      </c>
      <c r="D1568" s="1">
        <f>Tool!$D$14</f>
        <v>3.3765768471106861</v>
      </c>
      <c r="E1568" s="1">
        <f>Tool!$D$15</f>
        <v>2.0910120968580461</v>
      </c>
    </row>
    <row r="1569" spans="1:5" x14ac:dyDescent="0.3">
      <c r="A1569">
        <v>1567</v>
      </c>
      <c r="B1569" s="1">
        <f>Tool!$D$12</f>
        <v>4.4721358990952975</v>
      </c>
      <c r="C1569" s="1">
        <f>Tool!$D$13</f>
        <v>4.189543170689161</v>
      </c>
      <c r="D1569" s="1">
        <f>Tool!$D$14</f>
        <v>3.3765768471106861</v>
      </c>
      <c r="E1569" s="1">
        <f>Tool!$D$15</f>
        <v>2.0910120968580461</v>
      </c>
    </row>
    <row r="1570" spans="1:5" x14ac:dyDescent="0.3">
      <c r="A1570">
        <v>1568</v>
      </c>
      <c r="B1570" s="1">
        <f>Tool!$D$12</f>
        <v>4.4721358990952975</v>
      </c>
      <c r="C1570" s="1">
        <f>Tool!$D$13</f>
        <v>4.189543170689161</v>
      </c>
      <c r="D1570" s="1">
        <f>Tool!$D$14</f>
        <v>3.3765768471106861</v>
      </c>
      <c r="E1570" s="1">
        <f>Tool!$D$15</f>
        <v>2.0910120968580461</v>
      </c>
    </row>
    <row r="1571" spans="1:5" x14ac:dyDescent="0.3">
      <c r="A1571">
        <v>1569</v>
      </c>
      <c r="B1571" s="1">
        <f>Tool!$D$12</f>
        <v>4.4721358990952975</v>
      </c>
      <c r="C1571" s="1">
        <f>Tool!$D$13</f>
        <v>4.189543170689161</v>
      </c>
      <c r="D1571" s="1">
        <f>Tool!$D$14</f>
        <v>3.3765768471106861</v>
      </c>
      <c r="E1571" s="1">
        <f>Tool!$D$15</f>
        <v>2.0910120968580461</v>
      </c>
    </row>
    <row r="1572" spans="1:5" x14ac:dyDescent="0.3">
      <c r="A1572">
        <v>1570</v>
      </c>
      <c r="B1572" s="1">
        <f>Tool!$D$12</f>
        <v>4.4721358990952975</v>
      </c>
      <c r="C1572" s="1">
        <f>Tool!$D$13</f>
        <v>4.189543170689161</v>
      </c>
      <c r="D1572" s="1">
        <f>Tool!$D$14</f>
        <v>3.3765768471106861</v>
      </c>
      <c r="E1572" s="1">
        <f>Tool!$D$15</f>
        <v>2.0910120968580461</v>
      </c>
    </row>
    <row r="1573" spans="1:5" x14ac:dyDescent="0.3">
      <c r="A1573">
        <v>1571</v>
      </c>
      <c r="B1573" s="1">
        <f>Tool!$D$12</f>
        <v>4.4721358990952975</v>
      </c>
      <c r="C1573" s="1">
        <f>Tool!$D$13</f>
        <v>4.189543170689161</v>
      </c>
      <c r="D1573" s="1">
        <f>Tool!$D$14</f>
        <v>3.3765768471106861</v>
      </c>
      <c r="E1573" s="1">
        <f>Tool!$D$15</f>
        <v>2.0910120968580461</v>
      </c>
    </row>
    <row r="1574" spans="1:5" x14ac:dyDescent="0.3">
      <c r="A1574">
        <v>1572</v>
      </c>
      <c r="B1574" s="1">
        <f>Tool!$D$12</f>
        <v>4.4721358990952975</v>
      </c>
      <c r="C1574" s="1">
        <f>Tool!$D$13</f>
        <v>4.189543170689161</v>
      </c>
      <c r="D1574" s="1">
        <f>Tool!$D$14</f>
        <v>3.3765768471106861</v>
      </c>
      <c r="E1574" s="1">
        <f>Tool!$D$15</f>
        <v>2.0910120968580461</v>
      </c>
    </row>
    <row r="1575" spans="1:5" x14ac:dyDescent="0.3">
      <c r="A1575">
        <v>1573</v>
      </c>
      <c r="B1575" s="1">
        <f>Tool!$D$12</f>
        <v>4.4721358990952975</v>
      </c>
      <c r="C1575" s="1">
        <f>Tool!$D$13</f>
        <v>4.189543170689161</v>
      </c>
      <c r="D1575" s="1">
        <f>Tool!$D$14</f>
        <v>3.3765768471106861</v>
      </c>
      <c r="E1575" s="1">
        <f>Tool!$D$15</f>
        <v>2.0910120968580461</v>
      </c>
    </row>
    <row r="1576" spans="1:5" x14ac:dyDescent="0.3">
      <c r="A1576">
        <v>1574</v>
      </c>
      <c r="B1576" s="1">
        <f>Tool!$D$12</f>
        <v>4.4721358990952975</v>
      </c>
      <c r="C1576" s="1">
        <f>Tool!$D$13</f>
        <v>4.189543170689161</v>
      </c>
      <c r="D1576" s="1">
        <f>Tool!$D$14</f>
        <v>3.3765768471106861</v>
      </c>
      <c r="E1576" s="1">
        <f>Tool!$D$15</f>
        <v>2.0910120968580461</v>
      </c>
    </row>
    <row r="1577" spans="1:5" x14ac:dyDescent="0.3">
      <c r="A1577">
        <v>1575</v>
      </c>
      <c r="B1577" s="1">
        <f>Tool!$D$12</f>
        <v>4.4721358990952975</v>
      </c>
      <c r="C1577" s="1">
        <f>Tool!$D$13</f>
        <v>4.189543170689161</v>
      </c>
      <c r="D1577" s="1">
        <f>Tool!$D$14</f>
        <v>3.3765768471106861</v>
      </c>
      <c r="E1577" s="1">
        <f>Tool!$D$15</f>
        <v>2.0910120968580461</v>
      </c>
    </row>
    <row r="1578" spans="1:5" x14ac:dyDescent="0.3">
      <c r="A1578">
        <v>1576</v>
      </c>
      <c r="B1578" s="1">
        <f>Tool!$D$12</f>
        <v>4.4721358990952975</v>
      </c>
      <c r="C1578" s="1">
        <f>Tool!$D$13</f>
        <v>4.189543170689161</v>
      </c>
      <c r="D1578" s="1">
        <f>Tool!$D$14</f>
        <v>3.3765768471106861</v>
      </c>
      <c r="E1578" s="1">
        <f>Tool!$D$15</f>
        <v>2.0910120968580461</v>
      </c>
    </row>
    <row r="1579" spans="1:5" x14ac:dyDescent="0.3">
      <c r="A1579">
        <v>1577</v>
      </c>
      <c r="B1579" s="1">
        <f>Tool!$D$12</f>
        <v>4.4721358990952975</v>
      </c>
      <c r="C1579" s="1">
        <f>Tool!$D$13</f>
        <v>4.189543170689161</v>
      </c>
      <c r="D1579" s="1">
        <f>Tool!$D$14</f>
        <v>3.3765768471106861</v>
      </c>
      <c r="E1579" s="1">
        <f>Tool!$D$15</f>
        <v>2.0910120968580461</v>
      </c>
    </row>
    <row r="1580" spans="1:5" x14ac:dyDescent="0.3">
      <c r="A1580">
        <v>1578</v>
      </c>
      <c r="B1580" s="1">
        <f>Tool!$D$12</f>
        <v>4.4721358990952975</v>
      </c>
      <c r="C1580" s="1">
        <f>Tool!$D$13</f>
        <v>4.189543170689161</v>
      </c>
      <c r="D1580" s="1">
        <f>Tool!$D$14</f>
        <v>3.3765768471106861</v>
      </c>
      <c r="E1580" s="1">
        <f>Tool!$D$15</f>
        <v>2.0910120968580461</v>
      </c>
    </row>
    <row r="1581" spans="1:5" x14ac:dyDescent="0.3">
      <c r="A1581">
        <v>1579</v>
      </c>
      <c r="B1581" s="1">
        <f>Tool!$D$12</f>
        <v>4.4721358990952975</v>
      </c>
      <c r="C1581" s="1">
        <f>Tool!$D$13</f>
        <v>4.189543170689161</v>
      </c>
      <c r="D1581" s="1">
        <f>Tool!$D$14</f>
        <v>3.3765768471106861</v>
      </c>
      <c r="E1581" s="1">
        <f>Tool!$D$15</f>
        <v>2.0910120968580461</v>
      </c>
    </row>
    <row r="1582" spans="1:5" x14ac:dyDescent="0.3">
      <c r="A1582">
        <v>1580</v>
      </c>
      <c r="B1582" s="1">
        <f>Tool!$D$12</f>
        <v>4.4721358990952975</v>
      </c>
      <c r="C1582" s="1">
        <f>Tool!$D$13</f>
        <v>4.189543170689161</v>
      </c>
      <c r="D1582" s="1">
        <f>Tool!$D$14</f>
        <v>3.3765768471106861</v>
      </c>
      <c r="E1582" s="1">
        <f>Tool!$D$15</f>
        <v>2.0910120968580461</v>
      </c>
    </row>
    <row r="1583" spans="1:5" x14ac:dyDescent="0.3">
      <c r="A1583">
        <v>1581</v>
      </c>
      <c r="B1583" s="1">
        <f>Tool!$D$12</f>
        <v>4.4721358990952975</v>
      </c>
      <c r="C1583" s="1">
        <f>Tool!$D$13</f>
        <v>4.189543170689161</v>
      </c>
      <c r="D1583" s="1">
        <f>Tool!$D$14</f>
        <v>3.3765768471106861</v>
      </c>
      <c r="E1583" s="1">
        <f>Tool!$D$15</f>
        <v>2.0910120968580461</v>
      </c>
    </row>
    <row r="1584" spans="1:5" x14ac:dyDescent="0.3">
      <c r="A1584">
        <v>1582</v>
      </c>
      <c r="B1584" s="1">
        <f>Tool!$D$12</f>
        <v>4.4721358990952975</v>
      </c>
      <c r="C1584" s="1">
        <f>Tool!$D$13</f>
        <v>4.189543170689161</v>
      </c>
      <c r="D1584" s="1">
        <f>Tool!$D$14</f>
        <v>3.3765768471106861</v>
      </c>
      <c r="E1584" s="1">
        <f>Tool!$D$15</f>
        <v>2.0910120968580461</v>
      </c>
    </row>
    <row r="1585" spans="1:5" x14ac:dyDescent="0.3">
      <c r="A1585">
        <v>1583</v>
      </c>
      <c r="B1585" s="1">
        <f>Tool!$D$12</f>
        <v>4.4721358990952975</v>
      </c>
      <c r="C1585" s="1">
        <f>Tool!$D$13</f>
        <v>4.189543170689161</v>
      </c>
      <c r="D1585" s="1">
        <f>Tool!$D$14</f>
        <v>3.3765768471106861</v>
      </c>
      <c r="E1585" s="1">
        <f>Tool!$D$15</f>
        <v>2.0910120968580461</v>
      </c>
    </row>
    <row r="1586" spans="1:5" x14ac:dyDescent="0.3">
      <c r="A1586">
        <v>1584</v>
      </c>
      <c r="B1586" s="1">
        <f>Tool!$D$12</f>
        <v>4.4721358990952975</v>
      </c>
      <c r="C1586" s="1">
        <f>Tool!$D$13</f>
        <v>4.189543170689161</v>
      </c>
      <c r="D1586" s="1">
        <f>Tool!$D$14</f>
        <v>3.3765768471106861</v>
      </c>
      <c r="E1586" s="1">
        <f>Tool!$D$15</f>
        <v>2.0910120968580461</v>
      </c>
    </row>
    <row r="1587" spans="1:5" x14ac:dyDescent="0.3">
      <c r="A1587">
        <v>1585</v>
      </c>
      <c r="B1587" s="1">
        <f>Tool!$D$12</f>
        <v>4.4721358990952975</v>
      </c>
      <c r="C1587" s="1">
        <f>Tool!$D$13</f>
        <v>4.189543170689161</v>
      </c>
      <c r="D1587" s="1">
        <f>Tool!$D$14</f>
        <v>3.3765768471106861</v>
      </c>
      <c r="E1587" s="1">
        <f>Tool!$D$15</f>
        <v>2.0910120968580461</v>
      </c>
    </row>
    <row r="1588" spans="1:5" x14ac:dyDescent="0.3">
      <c r="A1588">
        <v>1586</v>
      </c>
      <c r="B1588" s="1">
        <f>Tool!$D$12</f>
        <v>4.4721358990952975</v>
      </c>
      <c r="C1588" s="1">
        <f>Tool!$D$13</f>
        <v>4.189543170689161</v>
      </c>
      <c r="D1588" s="1">
        <f>Tool!$D$14</f>
        <v>3.3765768471106861</v>
      </c>
      <c r="E1588" s="1">
        <f>Tool!$D$15</f>
        <v>2.0910120968580461</v>
      </c>
    </row>
    <row r="1589" spans="1:5" x14ac:dyDescent="0.3">
      <c r="A1589">
        <v>1587</v>
      </c>
      <c r="B1589" s="1">
        <f>Tool!$D$12</f>
        <v>4.4721358990952975</v>
      </c>
      <c r="C1589" s="1">
        <f>Tool!$D$13</f>
        <v>4.189543170689161</v>
      </c>
      <c r="D1589" s="1">
        <f>Tool!$D$14</f>
        <v>3.3765768471106861</v>
      </c>
      <c r="E1589" s="1">
        <f>Tool!$D$15</f>
        <v>2.0910120968580461</v>
      </c>
    </row>
    <row r="1590" spans="1:5" x14ac:dyDescent="0.3">
      <c r="A1590">
        <v>1588</v>
      </c>
      <c r="B1590" s="1">
        <f>Tool!$D$12</f>
        <v>4.4721358990952975</v>
      </c>
      <c r="C1590" s="1">
        <f>Tool!$D$13</f>
        <v>4.189543170689161</v>
      </c>
      <c r="D1590" s="1">
        <f>Tool!$D$14</f>
        <v>3.3765768471106861</v>
      </c>
      <c r="E1590" s="1">
        <f>Tool!$D$15</f>
        <v>2.0910120968580461</v>
      </c>
    </row>
    <row r="1591" spans="1:5" x14ac:dyDescent="0.3">
      <c r="A1591">
        <v>1589</v>
      </c>
      <c r="B1591" s="1">
        <f>Tool!$D$12</f>
        <v>4.4721358990952975</v>
      </c>
      <c r="C1591" s="1">
        <f>Tool!$D$13</f>
        <v>4.189543170689161</v>
      </c>
      <c r="D1591" s="1">
        <f>Tool!$D$14</f>
        <v>3.3765768471106861</v>
      </c>
      <c r="E1591" s="1">
        <f>Tool!$D$15</f>
        <v>2.0910120968580461</v>
      </c>
    </row>
    <row r="1592" spans="1:5" x14ac:dyDescent="0.3">
      <c r="A1592">
        <v>1590</v>
      </c>
      <c r="B1592" s="1">
        <f>Tool!$D$12</f>
        <v>4.4721358990952975</v>
      </c>
      <c r="C1592" s="1">
        <f>Tool!$D$13</f>
        <v>4.189543170689161</v>
      </c>
      <c r="D1592" s="1">
        <f>Tool!$D$14</f>
        <v>3.3765768471106861</v>
      </c>
      <c r="E1592" s="1">
        <f>Tool!$D$15</f>
        <v>2.0910120968580461</v>
      </c>
    </row>
    <row r="1593" spans="1:5" x14ac:dyDescent="0.3">
      <c r="A1593">
        <v>1591</v>
      </c>
      <c r="B1593" s="1">
        <f>Tool!$D$12</f>
        <v>4.4721358990952975</v>
      </c>
      <c r="C1593" s="1">
        <f>Tool!$D$13</f>
        <v>4.189543170689161</v>
      </c>
      <c r="D1593" s="1">
        <f>Tool!$D$14</f>
        <v>3.3765768471106861</v>
      </c>
      <c r="E1593" s="1">
        <f>Tool!$D$15</f>
        <v>2.0910120968580461</v>
      </c>
    </row>
    <row r="1594" spans="1:5" x14ac:dyDescent="0.3">
      <c r="A1594">
        <v>1592</v>
      </c>
      <c r="B1594" s="1">
        <f>Tool!$D$12</f>
        <v>4.4721358990952975</v>
      </c>
      <c r="C1594" s="1">
        <f>Tool!$D$13</f>
        <v>4.189543170689161</v>
      </c>
      <c r="D1594" s="1">
        <f>Tool!$D$14</f>
        <v>3.3765768471106861</v>
      </c>
      <c r="E1594" s="1">
        <f>Tool!$D$15</f>
        <v>2.0910120968580461</v>
      </c>
    </row>
    <row r="1595" spans="1:5" x14ac:dyDescent="0.3">
      <c r="A1595">
        <v>1593</v>
      </c>
      <c r="B1595" s="1">
        <f>Tool!$D$12</f>
        <v>4.4721358990952975</v>
      </c>
      <c r="C1595" s="1">
        <f>Tool!$D$13</f>
        <v>4.189543170689161</v>
      </c>
      <c r="D1595" s="1">
        <f>Tool!$D$14</f>
        <v>3.3765768471106861</v>
      </c>
      <c r="E1595" s="1">
        <f>Tool!$D$15</f>
        <v>2.0910120968580461</v>
      </c>
    </row>
    <row r="1596" spans="1:5" x14ac:dyDescent="0.3">
      <c r="A1596">
        <v>1594</v>
      </c>
      <c r="B1596" s="1">
        <f>Tool!$D$12</f>
        <v>4.4721358990952975</v>
      </c>
      <c r="C1596" s="1">
        <f>Tool!$D$13</f>
        <v>4.189543170689161</v>
      </c>
      <c r="D1596" s="1">
        <f>Tool!$D$14</f>
        <v>3.3765768471106861</v>
      </c>
      <c r="E1596" s="1">
        <f>Tool!$D$15</f>
        <v>2.0910120968580461</v>
      </c>
    </row>
    <row r="1597" spans="1:5" x14ac:dyDescent="0.3">
      <c r="A1597">
        <v>1595</v>
      </c>
      <c r="B1597" s="1">
        <f>Tool!$D$12</f>
        <v>4.4721358990952975</v>
      </c>
      <c r="C1597" s="1">
        <f>Tool!$D$13</f>
        <v>4.189543170689161</v>
      </c>
      <c r="D1597" s="1">
        <f>Tool!$D$14</f>
        <v>3.3765768471106861</v>
      </c>
      <c r="E1597" s="1">
        <f>Tool!$D$15</f>
        <v>2.0910120968580461</v>
      </c>
    </row>
    <row r="1598" spans="1:5" x14ac:dyDescent="0.3">
      <c r="A1598">
        <v>1596</v>
      </c>
      <c r="B1598" s="1">
        <f>Tool!$D$12</f>
        <v>4.4721358990952975</v>
      </c>
      <c r="C1598" s="1">
        <f>Tool!$D$13</f>
        <v>4.189543170689161</v>
      </c>
      <c r="D1598" s="1">
        <f>Tool!$D$14</f>
        <v>3.3765768471106861</v>
      </c>
      <c r="E1598" s="1">
        <f>Tool!$D$15</f>
        <v>2.0910120968580461</v>
      </c>
    </row>
    <row r="1599" spans="1:5" x14ac:dyDescent="0.3">
      <c r="A1599">
        <v>1597</v>
      </c>
      <c r="B1599" s="1">
        <f>Tool!$D$12</f>
        <v>4.4721358990952975</v>
      </c>
      <c r="C1599" s="1">
        <f>Tool!$D$13</f>
        <v>4.189543170689161</v>
      </c>
      <c r="D1599" s="1">
        <f>Tool!$D$14</f>
        <v>3.3765768471106861</v>
      </c>
      <c r="E1599" s="1">
        <f>Tool!$D$15</f>
        <v>2.0910120968580461</v>
      </c>
    </row>
    <row r="1600" spans="1:5" x14ac:dyDescent="0.3">
      <c r="A1600">
        <v>1598</v>
      </c>
      <c r="B1600" s="1">
        <f>Tool!$D$12</f>
        <v>4.4721358990952975</v>
      </c>
      <c r="C1600" s="1">
        <f>Tool!$D$13</f>
        <v>4.189543170689161</v>
      </c>
      <c r="D1600" s="1">
        <f>Tool!$D$14</f>
        <v>3.3765768471106861</v>
      </c>
      <c r="E1600" s="1">
        <f>Tool!$D$15</f>
        <v>2.0910120968580461</v>
      </c>
    </row>
    <row r="1601" spans="1:5" x14ac:dyDescent="0.3">
      <c r="A1601">
        <v>1599</v>
      </c>
      <c r="B1601" s="1">
        <f>Tool!$D$12</f>
        <v>4.4721358990952975</v>
      </c>
      <c r="C1601" s="1">
        <f>Tool!$D$13</f>
        <v>4.189543170689161</v>
      </c>
      <c r="D1601" s="1">
        <f>Tool!$D$14</f>
        <v>3.3765768471106861</v>
      </c>
      <c r="E1601" s="1">
        <f>Tool!$D$15</f>
        <v>2.0910120968580461</v>
      </c>
    </row>
    <row r="1602" spans="1:5" x14ac:dyDescent="0.3">
      <c r="A1602">
        <v>1600</v>
      </c>
      <c r="B1602" s="1">
        <f>Tool!$D$12</f>
        <v>4.4721358990952975</v>
      </c>
      <c r="C1602" s="1">
        <f>Tool!$D$13</f>
        <v>4.189543170689161</v>
      </c>
      <c r="D1602" s="1">
        <f>Tool!$D$14</f>
        <v>3.3765768471106861</v>
      </c>
      <c r="E1602" s="1">
        <f>Tool!$D$15</f>
        <v>2.0910120968580461</v>
      </c>
    </row>
    <row r="1603" spans="1:5" x14ac:dyDescent="0.3">
      <c r="A1603">
        <v>1601</v>
      </c>
      <c r="B1603" s="1">
        <f>Tool!$D$12</f>
        <v>4.4721358990952975</v>
      </c>
      <c r="C1603" s="1">
        <f>Tool!$D$13</f>
        <v>4.189543170689161</v>
      </c>
      <c r="D1603" s="1">
        <f>Tool!$D$14</f>
        <v>3.3765768471106861</v>
      </c>
      <c r="E1603" s="1">
        <f>Tool!$D$15</f>
        <v>2.0910120968580461</v>
      </c>
    </row>
    <row r="1604" spans="1:5" x14ac:dyDescent="0.3">
      <c r="A1604">
        <v>1602</v>
      </c>
      <c r="B1604" s="1">
        <f>Tool!$D$12</f>
        <v>4.4721358990952975</v>
      </c>
      <c r="C1604" s="1">
        <f>Tool!$D$13</f>
        <v>4.189543170689161</v>
      </c>
      <c r="D1604" s="1">
        <f>Tool!$D$14</f>
        <v>3.3765768471106861</v>
      </c>
      <c r="E1604" s="1">
        <f>Tool!$D$15</f>
        <v>2.0910120968580461</v>
      </c>
    </row>
    <row r="1605" spans="1:5" x14ac:dyDescent="0.3">
      <c r="A1605">
        <v>1603</v>
      </c>
      <c r="B1605" s="1">
        <f>Tool!$D$12</f>
        <v>4.4721358990952975</v>
      </c>
      <c r="C1605" s="1">
        <f>Tool!$D$13</f>
        <v>4.189543170689161</v>
      </c>
      <c r="D1605" s="1">
        <f>Tool!$D$14</f>
        <v>3.3765768471106861</v>
      </c>
      <c r="E1605" s="1">
        <f>Tool!$D$15</f>
        <v>2.0910120968580461</v>
      </c>
    </row>
    <row r="1606" spans="1:5" x14ac:dyDescent="0.3">
      <c r="A1606">
        <v>1604</v>
      </c>
      <c r="B1606" s="1">
        <f>Tool!$D$12</f>
        <v>4.4721358990952975</v>
      </c>
      <c r="C1606" s="1">
        <f>Tool!$D$13</f>
        <v>4.189543170689161</v>
      </c>
      <c r="D1606" s="1">
        <f>Tool!$D$14</f>
        <v>3.3765768471106861</v>
      </c>
      <c r="E1606" s="1">
        <f>Tool!$D$15</f>
        <v>2.0910120968580461</v>
      </c>
    </row>
    <row r="1607" spans="1:5" x14ac:dyDescent="0.3">
      <c r="A1607">
        <v>1605</v>
      </c>
      <c r="B1607" s="1">
        <f>Tool!$D$12</f>
        <v>4.4721358990952975</v>
      </c>
      <c r="C1607" s="1">
        <f>Tool!$D$13</f>
        <v>4.189543170689161</v>
      </c>
      <c r="D1607" s="1">
        <f>Tool!$D$14</f>
        <v>3.3765768471106861</v>
      </c>
      <c r="E1607" s="1">
        <f>Tool!$D$15</f>
        <v>2.0910120968580461</v>
      </c>
    </row>
    <row r="1608" spans="1:5" x14ac:dyDescent="0.3">
      <c r="A1608">
        <v>1606</v>
      </c>
      <c r="B1608" s="1">
        <f>Tool!$D$12</f>
        <v>4.4721358990952975</v>
      </c>
      <c r="C1608" s="1">
        <f>Tool!$D$13</f>
        <v>4.189543170689161</v>
      </c>
      <c r="D1608" s="1">
        <f>Tool!$D$14</f>
        <v>3.3765768471106861</v>
      </c>
      <c r="E1608" s="1">
        <f>Tool!$D$15</f>
        <v>2.0910120968580461</v>
      </c>
    </row>
    <row r="1609" spans="1:5" x14ac:dyDescent="0.3">
      <c r="A1609">
        <v>1607</v>
      </c>
      <c r="B1609" s="1">
        <f>Tool!$D$12</f>
        <v>4.4721358990952975</v>
      </c>
      <c r="C1609" s="1">
        <f>Tool!$D$13</f>
        <v>4.189543170689161</v>
      </c>
      <c r="D1609" s="1">
        <f>Tool!$D$14</f>
        <v>3.3765768471106861</v>
      </c>
      <c r="E1609" s="1">
        <f>Tool!$D$15</f>
        <v>2.0910120968580461</v>
      </c>
    </row>
    <row r="1610" spans="1:5" x14ac:dyDescent="0.3">
      <c r="A1610">
        <v>1608</v>
      </c>
      <c r="B1610" s="1">
        <f>Tool!$D$12</f>
        <v>4.4721358990952975</v>
      </c>
      <c r="C1610" s="1">
        <f>Tool!$D$13</f>
        <v>4.189543170689161</v>
      </c>
      <c r="D1610" s="1">
        <f>Tool!$D$14</f>
        <v>3.3765768471106861</v>
      </c>
      <c r="E1610" s="1">
        <f>Tool!$D$15</f>
        <v>2.0910120968580461</v>
      </c>
    </row>
    <row r="1611" spans="1:5" x14ac:dyDescent="0.3">
      <c r="A1611">
        <v>1609</v>
      </c>
      <c r="B1611" s="1">
        <f>Tool!$D$12</f>
        <v>4.4721358990952975</v>
      </c>
      <c r="C1611" s="1">
        <f>Tool!$D$13</f>
        <v>4.189543170689161</v>
      </c>
      <c r="D1611" s="1">
        <f>Tool!$D$14</f>
        <v>3.3765768471106861</v>
      </c>
      <c r="E1611" s="1">
        <f>Tool!$D$15</f>
        <v>2.0910120968580461</v>
      </c>
    </row>
    <row r="1612" spans="1:5" x14ac:dyDescent="0.3">
      <c r="A1612">
        <v>1610</v>
      </c>
      <c r="B1612" s="1">
        <f>Tool!$D$12</f>
        <v>4.4721358990952975</v>
      </c>
      <c r="C1612" s="1">
        <f>Tool!$D$13</f>
        <v>4.189543170689161</v>
      </c>
      <c r="D1612" s="1">
        <f>Tool!$D$14</f>
        <v>3.3765768471106861</v>
      </c>
      <c r="E1612" s="1">
        <f>Tool!$D$15</f>
        <v>2.0910120968580461</v>
      </c>
    </row>
    <row r="1613" spans="1:5" x14ac:dyDescent="0.3">
      <c r="A1613">
        <v>1611</v>
      </c>
      <c r="B1613" s="1">
        <f>Tool!$D$12</f>
        <v>4.4721358990952975</v>
      </c>
      <c r="C1613" s="1">
        <f>Tool!$D$13</f>
        <v>4.189543170689161</v>
      </c>
      <c r="D1613" s="1">
        <f>Tool!$D$14</f>
        <v>3.3765768471106861</v>
      </c>
      <c r="E1613" s="1">
        <f>Tool!$D$15</f>
        <v>2.0910120968580461</v>
      </c>
    </row>
    <row r="1614" spans="1:5" x14ac:dyDescent="0.3">
      <c r="A1614">
        <v>1612</v>
      </c>
      <c r="B1614" s="1">
        <f>Tool!$D$12</f>
        <v>4.4721358990952975</v>
      </c>
      <c r="C1614" s="1">
        <f>Tool!$D$13</f>
        <v>4.189543170689161</v>
      </c>
      <c r="D1614" s="1">
        <f>Tool!$D$14</f>
        <v>3.3765768471106861</v>
      </c>
      <c r="E1614" s="1">
        <f>Tool!$D$15</f>
        <v>2.0910120968580461</v>
      </c>
    </row>
    <row r="1615" spans="1:5" x14ac:dyDescent="0.3">
      <c r="A1615">
        <v>1613</v>
      </c>
      <c r="B1615" s="1">
        <f>Tool!$D$12</f>
        <v>4.4721358990952975</v>
      </c>
      <c r="C1615" s="1">
        <f>Tool!$D$13</f>
        <v>4.189543170689161</v>
      </c>
      <c r="D1615" s="1">
        <f>Tool!$D$14</f>
        <v>3.3765768471106861</v>
      </c>
      <c r="E1615" s="1">
        <f>Tool!$D$15</f>
        <v>2.0910120968580461</v>
      </c>
    </row>
    <row r="1616" spans="1:5" x14ac:dyDescent="0.3">
      <c r="A1616">
        <v>1614</v>
      </c>
      <c r="B1616" s="1">
        <f>Tool!$D$12</f>
        <v>4.4721358990952975</v>
      </c>
      <c r="C1616" s="1">
        <f>Tool!$D$13</f>
        <v>4.189543170689161</v>
      </c>
      <c r="D1616" s="1">
        <f>Tool!$D$14</f>
        <v>3.3765768471106861</v>
      </c>
      <c r="E1616" s="1">
        <f>Tool!$D$15</f>
        <v>2.0910120968580461</v>
      </c>
    </row>
    <row r="1617" spans="1:5" x14ac:dyDescent="0.3">
      <c r="A1617">
        <v>1615</v>
      </c>
      <c r="B1617" s="1">
        <f>Tool!$D$12</f>
        <v>4.4721358990952975</v>
      </c>
      <c r="C1617" s="1">
        <f>Tool!$D$13</f>
        <v>4.189543170689161</v>
      </c>
      <c r="D1617" s="1">
        <f>Tool!$D$14</f>
        <v>3.3765768471106861</v>
      </c>
      <c r="E1617" s="1">
        <f>Tool!$D$15</f>
        <v>2.0910120968580461</v>
      </c>
    </row>
    <row r="1618" spans="1:5" x14ac:dyDescent="0.3">
      <c r="A1618">
        <v>1616</v>
      </c>
      <c r="B1618" s="1">
        <f>Tool!$D$12</f>
        <v>4.4721358990952975</v>
      </c>
      <c r="C1618" s="1">
        <f>Tool!$D$13</f>
        <v>4.189543170689161</v>
      </c>
      <c r="D1618" s="1">
        <f>Tool!$D$14</f>
        <v>3.3765768471106861</v>
      </c>
      <c r="E1618" s="1">
        <f>Tool!$D$15</f>
        <v>2.0910120968580461</v>
      </c>
    </row>
    <row r="1619" spans="1:5" x14ac:dyDescent="0.3">
      <c r="A1619">
        <v>1617</v>
      </c>
      <c r="B1619" s="1">
        <f>Tool!$D$12</f>
        <v>4.4721358990952975</v>
      </c>
      <c r="C1619" s="1">
        <f>Tool!$D$13</f>
        <v>4.189543170689161</v>
      </c>
      <c r="D1619" s="1">
        <f>Tool!$D$14</f>
        <v>3.3765768471106861</v>
      </c>
      <c r="E1619" s="1">
        <f>Tool!$D$15</f>
        <v>2.0910120968580461</v>
      </c>
    </row>
    <row r="1620" spans="1:5" x14ac:dyDescent="0.3">
      <c r="A1620">
        <v>1618</v>
      </c>
      <c r="B1620" s="1">
        <f>Tool!$D$12</f>
        <v>4.4721358990952975</v>
      </c>
      <c r="C1620" s="1">
        <f>Tool!$D$13</f>
        <v>4.189543170689161</v>
      </c>
      <c r="D1620" s="1">
        <f>Tool!$D$14</f>
        <v>3.3765768471106861</v>
      </c>
      <c r="E1620" s="1">
        <f>Tool!$D$15</f>
        <v>2.0910120968580461</v>
      </c>
    </row>
    <row r="1621" spans="1:5" x14ac:dyDescent="0.3">
      <c r="A1621">
        <v>1619</v>
      </c>
      <c r="B1621" s="1">
        <f>Tool!$D$12</f>
        <v>4.4721358990952975</v>
      </c>
      <c r="C1621" s="1">
        <f>Tool!$D$13</f>
        <v>4.189543170689161</v>
      </c>
      <c r="D1621" s="1">
        <f>Tool!$D$14</f>
        <v>3.3765768471106861</v>
      </c>
      <c r="E1621" s="1">
        <f>Tool!$D$15</f>
        <v>2.0910120968580461</v>
      </c>
    </row>
    <row r="1622" spans="1:5" x14ac:dyDescent="0.3">
      <c r="A1622">
        <v>1620</v>
      </c>
      <c r="B1622" s="1">
        <f>Tool!$D$12</f>
        <v>4.4721358990952975</v>
      </c>
      <c r="C1622" s="1">
        <f>Tool!$D$13</f>
        <v>4.189543170689161</v>
      </c>
      <c r="D1622" s="1">
        <f>Tool!$D$14</f>
        <v>3.3765768471106861</v>
      </c>
      <c r="E1622" s="1">
        <f>Tool!$D$15</f>
        <v>2.0910120968580461</v>
      </c>
    </row>
    <row r="1623" spans="1:5" x14ac:dyDescent="0.3">
      <c r="A1623">
        <v>1621</v>
      </c>
      <c r="B1623" s="1">
        <f>Tool!$D$12</f>
        <v>4.4721358990952975</v>
      </c>
      <c r="C1623" s="1">
        <f>Tool!$D$13</f>
        <v>4.189543170689161</v>
      </c>
      <c r="D1623" s="1">
        <f>Tool!$D$14</f>
        <v>3.3765768471106861</v>
      </c>
      <c r="E1623" s="1">
        <f>Tool!$D$15</f>
        <v>2.0910120968580461</v>
      </c>
    </row>
    <row r="1624" spans="1:5" x14ac:dyDescent="0.3">
      <c r="A1624">
        <v>1622</v>
      </c>
      <c r="B1624" s="1">
        <f>Tool!$D$12</f>
        <v>4.4721358990952975</v>
      </c>
      <c r="C1624" s="1">
        <f>Tool!$D$13</f>
        <v>4.189543170689161</v>
      </c>
      <c r="D1624" s="1">
        <f>Tool!$D$14</f>
        <v>3.3765768471106861</v>
      </c>
      <c r="E1624" s="1">
        <f>Tool!$D$15</f>
        <v>2.0910120968580461</v>
      </c>
    </row>
    <row r="1625" spans="1:5" x14ac:dyDescent="0.3">
      <c r="A1625">
        <v>1623</v>
      </c>
      <c r="B1625" s="1">
        <f>Tool!$D$12</f>
        <v>4.4721358990952975</v>
      </c>
      <c r="C1625" s="1">
        <f>Tool!$D$13</f>
        <v>4.189543170689161</v>
      </c>
      <c r="D1625" s="1">
        <f>Tool!$D$14</f>
        <v>3.3765768471106861</v>
      </c>
      <c r="E1625" s="1">
        <f>Tool!$D$15</f>
        <v>2.0910120968580461</v>
      </c>
    </row>
    <row r="1626" spans="1:5" x14ac:dyDescent="0.3">
      <c r="A1626">
        <v>1624</v>
      </c>
      <c r="B1626" s="1">
        <f>Tool!$D$12</f>
        <v>4.4721358990952975</v>
      </c>
      <c r="C1626" s="1">
        <f>Tool!$D$13</f>
        <v>4.189543170689161</v>
      </c>
      <c r="D1626" s="1">
        <f>Tool!$D$14</f>
        <v>3.3765768471106861</v>
      </c>
      <c r="E1626" s="1">
        <f>Tool!$D$15</f>
        <v>2.0910120968580461</v>
      </c>
    </row>
    <row r="1627" spans="1:5" x14ac:dyDescent="0.3">
      <c r="A1627">
        <v>1625</v>
      </c>
      <c r="B1627" s="1">
        <f>Tool!$D$12</f>
        <v>4.4721358990952975</v>
      </c>
      <c r="C1627" s="1">
        <f>Tool!$D$13</f>
        <v>4.189543170689161</v>
      </c>
      <c r="D1627" s="1">
        <f>Tool!$D$14</f>
        <v>3.3765768471106861</v>
      </c>
      <c r="E1627" s="1">
        <f>Tool!$D$15</f>
        <v>2.0910120968580461</v>
      </c>
    </row>
    <row r="1628" spans="1:5" x14ac:dyDescent="0.3">
      <c r="A1628">
        <v>1626</v>
      </c>
      <c r="B1628" s="1">
        <f>Tool!$D$12</f>
        <v>4.4721358990952975</v>
      </c>
      <c r="C1628" s="1">
        <f>Tool!$D$13</f>
        <v>4.189543170689161</v>
      </c>
      <c r="D1628" s="1">
        <f>Tool!$D$14</f>
        <v>3.3765768471106861</v>
      </c>
      <c r="E1628" s="1">
        <f>Tool!$D$15</f>
        <v>2.0910120968580461</v>
      </c>
    </row>
    <row r="1629" spans="1:5" x14ac:dyDescent="0.3">
      <c r="A1629">
        <v>1627</v>
      </c>
      <c r="B1629" s="1">
        <f>Tool!$D$12</f>
        <v>4.4721358990952975</v>
      </c>
      <c r="C1629" s="1">
        <f>Tool!$D$13</f>
        <v>4.189543170689161</v>
      </c>
      <c r="D1629" s="1">
        <f>Tool!$D$14</f>
        <v>3.3765768471106861</v>
      </c>
      <c r="E1629" s="1">
        <f>Tool!$D$15</f>
        <v>2.0910120968580461</v>
      </c>
    </row>
    <row r="1630" spans="1:5" x14ac:dyDescent="0.3">
      <c r="A1630">
        <v>1628</v>
      </c>
      <c r="B1630" s="1">
        <f>Tool!$D$12</f>
        <v>4.4721358990952975</v>
      </c>
      <c r="C1630" s="1">
        <f>Tool!$D$13</f>
        <v>4.189543170689161</v>
      </c>
      <c r="D1630" s="1">
        <f>Tool!$D$14</f>
        <v>3.3765768471106861</v>
      </c>
      <c r="E1630" s="1">
        <f>Tool!$D$15</f>
        <v>2.0910120968580461</v>
      </c>
    </row>
    <row r="1631" spans="1:5" x14ac:dyDescent="0.3">
      <c r="A1631">
        <v>1629</v>
      </c>
      <c r="B1631" s="1">
        <f>Tool!$D$12</f>
        <v>4.4721358990952975</v>
      </c>
      <c r="C1631" s="1">
        <f>Tool!$D$13</f>
        <v>4.189543170689161</v>
      </c>
      <c r="D1631" s="1">
        <f>Tool!$D$14</f>
        <v>3.3765768471106861</v>
      </c>
      <c r="E1631" s="1">
        <f>Tool!$D$15</f>
        <v>2.0910120968580461</v>
      </c>
    </row>
    <row r="1632" spans="1:5" x14ac:dyDescent="0.3">
      <c r="A1632">
        <v>1630</v>
      </c>
      <c r="B1632" s="1">
        <f>Tool!$D$12</f>
        <v>4.4721358990952975</v>
      </c>
      <c r="C1632" s="1">
        <f>Tool!$D$13</f>
        <v>4.189543170689161</v>
      </c>
      <c r="D1632" s="1">
        <f>Tool!$D$14</f>
        <v>3.3765768471106861</v>
      </c>
      <c r="E1632" s="1">
        <f>Tool!$D$15</f>
        <v>2.0910120968580461</v>
      </c>
    </row>
    <row r="1633" spans="1:5" x14ac:dyDescent="0.3">
      <c r="A1633">
        <v>1631</v>
      </c>
      <c r="B1633" s="1">
        <f>Tool!$D$12</f>
        <v>4.4721358990952975</v>
      </c>
      <c r="C1633" s="1">
        <f>Tool!$D$13</f>
        <v>4.189543170689161</v>
      </c>
      <c r="D1633" s="1">
        <f>Tool!$D$14</f>
        <v>3.3765768471106861</v>
      </c>
      <c r="E1633" s="1">
        <f>Tool!$D$15</f>
        <v>2.0910120968580461</v>
      </c>
    </row>
    <row r="1634" spans="1:5" x14ac:dyDescent="0.3">
      <c r="A1634">
        <v>1632</v>
      </c>
      <c r="B1634" s="1">
        <f>Tool!$D$12</f>
        <v>4.4721358990952975</v>
      </c>
      <c r="C1634" s="1">
        <f>Tool!$D$13</f>
        <v>4.189543170689161</v>
      </c>
      <c r="D1634" s="1">
        <f>Tool!$D$14</f>
        <v>3.3765768471106861</v>
      </c>
      <c r="E1634" s="1">
        <f>Tool!$D$15</f>
        <v>2.0910120968580461</v>
      </c>
    </row>
    <row r="1635" spans="1:5" x14ac:dyDescent="0.3">
      <c r="A1635">
        <v>1633</v>
      </c>
      <c r="B1635" s="1">
        <f>Tool!$D$12</f>
        <v>4.4721358990952975</v>
      </c>
      <c r="C1635" s="1">
        <f>Tool!$D$13</f>
        <v>4.189543170689161</v>
      </c>
      <c r="D1635" s="1">
        <f>Tool!$D$14</f>
        <v>3.3765768471106861</v>
      </c>
      <c r="E1635" s="1">
        <f>Tool!$D$15</f>
        <v>2.0910120968580461</v>
      </c>
    </row>
    <row r="1636" spans="1:5" x14ac:dyDescent="0.3">
      <c r="A1636">
        <v>1634</v>
      </c>
      <c r="B1636" s="1">
        <f>Tool!$D$12</f>
        <v>4.4721358990952975</v>
      </c>
      <c r="C1636" s="1">
        <f>Tool!$D$13</f>
        <v>4.189543170689161</v>
      </c>
      <c r="D1636" s="1">
        <f>Tool!$D$14</f>
        <v>3.3765768471106861</v>
      </c>
      <c r="E1636" s="1">
        <f>Tool!$D$15</f>
        <v>2.0910120968580461</v>
      </c>
    </row>
    <row r="1637" spans="1:5" x14ac:dyDescent="0.3">
      <c r="A1637">
        <v>1635</v>
      </c>
      <c r="B1637" s="1">
        <f>Tool!$D$12</f>
        <v>4.4721358990952975</v>
      </c>
      <c r="C1637" s="1">
        <f>Tool!$D$13</f>
        <v>4.189543170689161</v>
      </c>
      <c r="D1637" s="1">
        <f>Tool!$D$14</f>
        <v>3.3765768471106861</v>
      </c>
      <c r="E1637" s="1">
        <f>Tool!$D$15</f>
        <v>2.0910120968580461</v>
      </c>
    </row>
    <row r="1638" spans="1:5" x14ac:dyDescent="0.3">
      <c r="A1638">
        <v>1636</v>
      </c>
      <c r="B1638" s="1">
        <f>Tool!$D$12</f>
        <v>4.4721358990952975</v>
      </c>
      <c r="C1638" s="1">
        <f>Tool!$D$13</f>
        <v>4.189543170689161</v>
      </c>
      <c r="D1638" s="1">
        <f>Tool!$D$14</f>
        <v>3.3765768471106861</v>
      </c>
      <c r="E1638" s="1">
        <f>Tool!$D$15</f>
        <v>2.0910120968580461</v>
      </c>
    </row>
    <row r="1639" spans="1:5" x14ac:dyDescent="0.3">
      <c r="A1639">
        <v>1637</v>
      </c>
      <c r="B1639" s="1">
        <f>Tool!$D$12</f>
        <v>4.4721358990952975</v>
      </c>
      <c r="C1639" s="1">
        <f>Tool!$D$13</f>
        <v>4.189543170689161</v>
      </c>
      <c r="D1639" s="1">
        <f>Tool!$D$14</f>
        <v>3.3765768471106861</v>
      </c>
      <c r="E1639" s="1">
        <f>Tool!$D$15</f>
        <v>2.0910120968580461</v>
      </c>
    </row>
    <row r="1640" spans="1:5" x14ac:dyDescent="0.3">
      <c r="A1640">
        <v>1638</v>
      </c>
      <c r="B1640" s="1">
        <f>Tool!$D$12</f>
        <v>4.4721358990952975</v>
      </c>
      <c r="C1640" s="1">
        <f>Tool!$D$13</f>
        <v>4.189543170689161</v>
      </c>
      <c r="D1640" s="1">
        <f>Tool!$D$14</f>
        <v>3.3765768471106861</v>
      </c>
      <c r="E1640" s="1">
        <f>Tool!$D$15</f>
        <v>2.0910120968580461</v>
      </c>
    </row>
    <row r="1641" spans="1:5" x14ac:dyDescent="0.3">
      <c r="A1641">
        <v>1639</v>
      </c>
      <c r="B1641" s="1">
        <f>Tool!$D$12</f>
        <v>4.4721358990952975</v>
      </c>
      <c r="C1641" s="1">
        <f>Tool!$D$13</f>
        <v>4.189543170689161</v>
      </c>
      <c r="D1641" s="1">
        <f>Tool!$D$14</f>
        <v>3.3765768471106861</v>
      </c>
      <c r="E1641" s="1">
        <f>Tool!$D$15</f>
        <v>2.0910120968580461</v>
      </c>
    </row>
    <row r="1642" spans="1:5" x14ac:dyDescent="0.3">
      <c r="A1642">
        <v>1640</v>
      </c>
      <c r="B1642" s="1">
        <f>Tool!$D$12</f>
        <v>4.4721358990952975</v>
      </c>
      <c r="C1642" s="1">
        <f>Tool!$D$13</f>
        <v>4.189543170689161</v>
      </c>
      <c r="D1642" s="1">
        <f>Tool!$D$14</f>
        <v>3.3765768471106861</v>
      </c>
      <c r="E1642" s="1">
        <f>Tool!$D$15</f>
        <v>2.0910120968580461</v>
      </c>
    </row>
    <row r="1643" spans="1:5" x14ac:dyDescent="0.3">
      <c r="A1643">
        <v>1641</v>
      </c>
      <c r="B1643" s="1">
        <f>Tool!$D$12</f>
        <v>4.4721358990952975</v>
      </c>
      <c r="C1643" s="1">
        <f>Tool!$D$13</f>
        <v>4.189543170689161</v>
      </c>
      <c r="D1643" s="1">
        <f>Tool!$D$14</f>
        <v>3.3765768471106861</v>
      </c>
      <c r="E1643" s="1">
        <f>Tool!$D$15</f>
        <v>2.0910120968580461</v>
      </c>
    </row>
    <row r="1644" spans="1:5" x14ac:dyDescent="0.3">
      <c r="A1644">
        <v>1642</v>
      </c>
      <c r="B1644" s="1">
        <f>Tool!$D$12</f>
        <v>4.4721358990952975</v>
      </c>
      <c r="C1644" s="1">
        <f>Tool!$D$13</f>
        <v>4.189543170689161</v>
      </c>
      <c r="D1644" s="1">
        <f>Tool!$D$14</f>
        <v>3.3765768471106861</v>
      </c>
      <c r="E1644" s="1">
        <f>Tool!$D$15</f>
        <v>2.0910120968580461</v>
      </c>
    </row>
    <row r="1645" spans="1:5" x14ac:dyDescent="0.3">
      <c r="A1645">
        <v>1643</v>
      </c>
      <c r="B1645" s="1">
        <f>Tool!$D$12</f>
        <v>4.4721358990952975</v>
      </c>
      <c r="C1645" s="1">
        <f>Tool!$D$13</f>
        <v>4.189543170689161</v>
      </c>
      <c r="D1645" s="1">
        <f>Tool!$D$14</f>
        <v>3.3765768471106861</v>
      </c>
      <c r="E1645" s="1">
        <f>Tool!$D$15</f>
        <v>2.0910120968580461</v>
      </c>
    </row>
    <row r="1646" spans="1:5" x14ac:dyDescent="0.3">
      <c r="A1646">
        <v>1644</v>
      </c>
      <c r="B1646" s="1">
        <f>Tool!$D$12</f>
        <v>4.4721358990952975</v>
      </c>
      <c r="C1646" s="1">
        <f>Tool!$D$13</f>
        <v>4.189543170689161</v>
      </c>
      <c r="D1646" s="1">
        <f>Tool!$D$14</f>
        <v>3.3765768471106861</v>
      </c>
      <c r="E1646" s="1">
        <f>Tool!$D$15</f>
        <v>2.0910120968580461</v>
      </c>
    </row>
    <row r="1647" spans="1:5" x14ac:dyDescent="0.3">
      <c r="A1647">
        <v>1645</v>
      </c>
      <c r="B1647" s="1">
        <f>Tool!$D$12</f>
        <v>4.4721358990952975</v>
      </c>
      <c r="C1647" s="1">
        <f>Tool!$D$13</f>
        <v>4.189543170689161</v>
      </c>
      <c r="D1647" s="1">
        <f>Tool!$D$14</f>
        <v>3.3765768471106861</v>
      </c>
      <c r="E1647" s="1">
        <f>Tool!$D$15</f>
        <v>2.0910120968580461</v>
      </c>
    </row>
    <row r="1648" spans="1:5" x14ac:dyDescent="0.3">
      <c r="A1648">
        <v>1646</v>
      </c>
      <c r="B1648" s="1">
        <f>Tool!$D$12</f>
        <v>4.4721358990952975</v>
      </c>
      <c r="C1648" s="1">
        <f>Tool!$D$13</f>
        <v>4.189543170689161</v>
      </c>
      <c r="D1648" s="1">
        <f>Tool!$D$14</f>
        <v>3.3765768471106861</v>
      </c>
      <c r="E1648" s="1">
        <f>Tool!$D$15</f>
        <v>2.0910120968580461</v>
      </c>
    </row>
    <row r="1649" spans="1:5" x14ac:dyDescent="0.3">
      <c r="A1649">
        <v>1647</v>
      </c>
      <c r="B1649" s="1">
        <f>Tool!$D$12</f>
        <v>4.4721358990952975</v>
      </c>
      <c r="C1649" s="1">
        <f>Tool!$D$13</f>
        <v>4.189543170689161</v>
      </c>
      <c r="D1649" s="1">
        <f>Tool!$D$14</f>
        <v>3.3765768471106861</v>
      </c>
      <c r="E1649" s="1">
        <f>Tool!$D$15</f>
        <v>2.0910120968580461</v>
      </c>
    </row>
    <row r="1650" spans="1:5" x14ac:dyDescent="0.3">
      <c r="A1650">
        <v>1648</v>
      </c>
      <c r="B1650" s="1">
        <f>Tool!$D$12</f>
        <v>4.4721358990952975</v>
      </c>
      <c r="C1650" s="1">
        <f>Tool!$D$13</f>
        <v>4.189543170689161</v>
      </c>
      <c r="D1650" s="1">
        <f>Tool!$D$14</f>
        <v>3.3765768471106861</v>
      </c>
      <c r="E1650" s="1">
        <f>Tool!$D$15</f>
        <v>2.0910120968580461</v>
      </c>
    </row>
    <row r="1651" spans="1:5" x14ac:dyDescent="0.3">
      <c r="A1651">
        <v>1649</v>
      </c>
      <c r="B1651" s="1">
        <f>Tool!$D$12</f>
        <v>4.4721358990952975</v>
      </c>
      <c r="C1651" s="1">
        <f>Tool!$D$13</f>
        <v>4.189543170689161</v>
      </c>
      <c r="D1651" s="1">
        <f>Tool!$D$14</f>
        <v>3.3765768471106861</v>
      </c>
      <c r="E1651" s="1">
        <f>Tool!$D$15</f>
        <v>2.0910120968580461</v>
      </c>
    </row>
    <row r="1652" spans="1:5" x14ac:dyDescent="0.3">
      <c r="A1652">
        <v>1650</v>
      </c>
      <c r="B1652" s="1">
        <f>Tool!$D$12</f>
        <v>4.4721358990952975</v>
      </c>
      <c r="C1652" s="1">
        <f>Tool!$D$13</f>
        <v>4.189543170689161</v>
      </c>
      <c r="D1652" s="1">
        <f>Tool!$D$14</f>
        <v>3.3765768471106861</v>
      </c>
      <c r="E1652" s="1">
        <f>Tool!$D$15</f>
        <v>2.0910120968580461</v>
      </c>
    </row>
    <row r="1653" spans="1:5" x14ac:dyDescent="0.3">
      <c r="A1653">
        <v>1651</v>
      </c>
      <c r="B1653" s="1">
        <f>Tool!$D$12</f>
        <v>4.4721358990952975</v>
      </c>
      <c r="C1653" s="1">
        <f>Tool!$D$13</f>
        <v>4.189543170689161</v>
      </c>
      <c r="D1653" s="1">
        <f>Tool!$D$14</f>
        <v>3.3765768471106861</v>
      </c>
      <c r="E1653" s="1">
        <f>Tool!$D$15</f>
        <v>2.0910120968580461</v>
      </c>
    </row>
    <row r="1654" spans="1:5" x14ac:dyDescent="0.3">
      <c r="A1654">
        <v>1652</v>
      </c>
      <c r="B1654" s="1">
        <f>Tool!$D$12</f>
        <v>4.4721358990952975</v>
      </c>
      <c r="C1654" s="1">
        <f>Tool!$D$13</f>
        <v>4.189543170689161</v>
      </c>
      <c r="D1654" s="1">
        <f>Tool!$D$14</f>
        <v>3.3765768471106861</v>
      </c>
      <c r="E1654" s="1">
        <f>Tool!$D$15</f>
        <v>2.0910120968580461</v>
      </c>
    </row>
    <row r="1655" spans="1:5" x14ac:dyDescent="0.3">
      <c r="A1655">
        <v>1653</v>
      </c>
      <c r="B1655" s="1">
        <f>Tool!$D$12</f>
        <v>4.4721358990952975</v>
      </c>
      <c r="C1655" s="1">
        <f>Tool!$D$13</f>
        <v>4.189543170689161</v>
      </c>
      <c r="D1655" s="1">
        <f>Tool!$D$14</f>
        <v>3.3765768471106861</v>
      </c>
      <c r="E1655" s="1">
        <f>Tool!$D$15</f>
        <v>2.0910120968580461</v>
      </c>
    </row>
    <row r="1656" spans="1:5" x14ac:dyDescent="0.3">
      <c r="A1656">
        <v>1654</v>
      </c>
      <c r="B1656" s="1">
        <f>Tool!$D$12</f>
        <v>4.4721358990952975</v>
      </c>
      <c r="C1656" s="1">
        <f>Tool!$D$13</f>
        <v>4.189543170689161</v>
      </c>
      <c r="D1656" s="1">
        <f>Tool!$D$14</f>
        <v>3.3765768471106861</v>
      </c>
      <c r="E1656" s="1">
        <f>Tool!$D$15</f>
        <v>2.0910120968580461</v>
      </c>
    </row>
    <row r="1657" spans="1:5" x14ac:dyDescent="0.3">
      <c r="A1657">
        <v>1655</v>
      </c>
      <c r="B1657" s="1">
        <f>Tool!$D$12</f>
        <v>4.4721358990952975</v>
      </c>
      <c r="C1657" s="1">
        <f>Tool!$D$13</f>
        <v>4.189543170689161</v>
      </c>
      <c r="D1657" s="1">
        <f>Tool!$D$14</f>
        <v>3.3765768471106861</v>
      </c>
      <c r="E1657" s="1">
        <f>Tool!$D$15</f>
        <v>2.0910120968580461</v>
      </c>
    </row>
    <row r="1658" spans="1:5" x14ac:dyDescent="0.3">
      <c r="A1658">
        <v>1656</v>
      </c>
      <c r="B1658" s="1">
        <f>Tool!$D$12</f>
        <v>4.4721358990952975</v>
      </c>
      <c r="C1658" s="1">
        <f>Tool!$D$13</f>
        <v>4.189543170689161</v>
      </c>
      <c r="D1658" s="1">
        <f>Tool!$D$14</f>
        <v>3.3765768471106861</v>
      </c>
      <c r="E1658" s="1">
        <f>Tool!$D$15</f>
        <v>2.0910120968580461</v>
      </c>
    </row>
    <row r="1659" spans="1:5" x14ac:dyDescent="0.3">
      <c r="A1659">
        <v>1657</v>
      </c>
      <c r="B1659" s="1">
        <f>Tool!$D$12</f>
        <v>4.4721358990952975</v>
      </c>
      <c r="C1659" s="1">
        <f>Tool!$D$13</f>
        <v>4.189543170689161</v>
      </c>
      <c r="D1659" s="1">
        <f>Tool!$D$14</f>
        <v>3.3765768471106861</v>
      </c>
      <c r="E1659" s="1">
        <f>Tool!$D$15</f>
        <v>2.0910120968580461</v>
      </c>
    </row>
    <row r="1660" spans="1:5" x14ac:dyDescent="0.3">
      <c r="A1660">
        <v>1658</v>
      </c>
      <c r="B1660" s="1">
        <f>Tool!$D$12</f>
        <v>4.4721358990952975</v>
      </c>
      <c r="C1660" s="1">
        <f>Tool!$D$13</f>
        <v>4.189543170689161</v>
      </c>
      <c r="D1660" s="1">
        <f>Tool!$D$14</f>
        <v>3.3765768471106861</v>
      </c>
      <c r="E1660" s="1">
        <f>Tool!$D$15</f>
        <v>2.0910120968580461</v>
      </c>
    </row>
    <row r="1661" spans="1:5" x14ac:dyDescent="0.3">
      <c r="A1661">
        <v>1659</v>
      </c>
      <c r="B1661" s="1">
        <f>Tool!$D$12</f>
        <v>4.4721358990952975</v>
      </c>
      <c r="C1661" s="1">
        <f>Tool!$D$13</f>
        <v>4.189543170689161</v>
      </c>
      <c r="D1661" s="1">
        <f>Tool!$D$14</f>
        <v>3.3765768471106861</v>
      </c>
      <c r="E1661" s="1">
        <f>Tool!$D$15</f>
        <v>2.0910120968580461</v>
      </c>
    </row>
    <row r="1662" spans="1:5" x14ac:dyDescent="0.3">
      <c r="A1662">
        <v>1660</v>
      </c>
      <c r="B1662" s="1">
        <f>Tool!$D$12</f>
        <v>4.4721358990952975</v>
      </c>
      <c r="C1662" s="1">
        <f>Tool!$D$13</f>
        <v>4.189543170689161</v>
      </c>
      <c r="D1662" s="1">
        <f>Tool!$D$14</f>
        <v>3.3765768471106861</v>
      </c>
      <c r="E1662" s="1">
        <f>Tool!$D$15</f>
        <v>2.0910120968580461</v>
      </c>
    </row>
    <row r="1663" spans="1:5" x14ac:dyDescent="0.3">
      <c r="A1663">
        <v>1661</v>
      </c>
      <c r="B1663" s="1">
        <f>Tool!$D$12</f>
        <v>4.4721358990952975</v>
      </c>
      <c r="C1663" s="1">
        <f>Tool!$D$13</f>
        <v>4.189543170689161</v>
      </c>
      <c r="D1663" s="1">
        <f>Tool!$D$14</f>
        <v>3.3765768471106861</v>
      </c>
      <c r="E1663" s="1">
        <f>Tool!$D$15</f>
        <v>2.0910120968580461</v>
      </c>
    </row>
    <row r="1664" spans="1:5" x14ac:dyDescent="0.3">
      <c r="A1664">
        <v>1662</v>
      </c>
      <c r="B1664" s="1">
        <f>Tool!$D$12</f>
        <v>4.4721358990952975</v>
      </c>
      <c r="C1664" s="1">
        <f>Tool!$D$13</f>
        <v>4.189543170689161</v>
      </c>
      <c r="D1664" s="1">
        <f>Tool!$D$14</f>
        <v>3.3765768471106861</v>
      </c>
      <c r="E1664" s="1">
        <f>Tool!$D$15</f>
        <v>2.0910120968580461</v>
      </c>
    </row>
    <row r="1665" spans="1:5" x14ac:dyDescent="0.3">
      <c r="A1665">
        <v>1663</v>
      </c>
      <c r="B1665" s="1">
        <f>Tool!$D$12</f>
        <v>4.4721358990952975</v>
      </c>
      <c r="C1665" s="1">
        <f>Tool!$D$13</f>
        <v>4.189543170689161</v>
      </c>
      <c r="D1665" s="1">
        <f>Tool!$D$14</f>
        <v>3.3765768471106861</v>
      </c>
      <c r="E1665" s="1">
        <f>Tool!$D$15</f>
        <v>2.0910120968580461</v>
      </c>
    </row>
    <row r="1666" spans="1:5" x14ac:dyDescent="0.3">
      <c r="A1666">
        <v>1664</v>
      </c>
      <c r="B1666" s="1">
        <f>Tool!$D$12</f>
        <v>4.4721358990952975</v>
      </c>
      <c r="C1666" s="1">
        <f>Tool!$D$13</f>
        <v>4.189543170689161</v>
      </c>
      <c r="D1666" s="1">
        <f>Tool!$D$14</f>
        <v>3.3765768471106861</v>
      </c>
      <c r="E1666" s="1">
        <f>Tool!$D$15</f>
        <v>2.0910120968580461</v>
      </c>
    </row>
    <row r="1667" spans="1:5" x14ac:dyDescent="0.3">
      <c r="A1667">
        <v>1665</v>
      </c>
      <c r="B1667" s="1">
        <f>Tool!$D$12</f>
        <v>4.4721358990952975</v>
      </c>
      <c r="C1667" s="1">
        <f>Tool!$D$13</f>
        <v>4.189543170689161</v>
      </c>
      <c r="D1667" s="1">
        <f>Tool!$D$14</f>
        <v>3.3765768471106861</v>
      </c>
      <c r="E1667" s="1">
        <f>Tool!$D$15</f>
        <v>2.0910120968580461</v>
      </c>
    </row>
    <row r="1668" spans="1:5" x14ac:dyDescent="0.3">
      <c r="A1668">
        <v>1666</v>
      </c>
      <c r="B1668" s="1">
        <f>Tool!$D$12</f>
        <v>4.4721358990952975</v>
      </c>
      <c r="C1668" s="1">
        <f>Tool!$D$13</f>
        <v>4.189543170689161</v>
      </c>
      <c r="D1668" s="1">
        <f>Tool!$D$14</f>
        <v>3.3765768471106861</v>
      </c>
      <c r="E1668" s="1">
        <f>Tool!$D$15</f>
        <v>2.0910120968580461</v>
      </c>
    </row>
    <row r="1669" spans="1:5" x14ac:dyDescent="0.3">
      <c r="A1669">
        <v>1667</v>
      </c>
      <c r="B1669" s="1">
        <f>Tool!$D$12</f>
        <v>4.4721358990952975</v>
      </c>
      <c r="C1669" s="1">
        <f>Tool!$D$13</f>
        <v>4.189543170689161</v>
      </c>
      <c r="D1669" s="1">
        <f>Tool!$D$14</f>
        <v>3.3765768471106861</v>
      </c>
      <c r="E1669" s="1">
        <f>Tool!$D$15</f>
        <v>2.0910120968580461</v>
      </c>
    </row>
    <row r="1670" spans="1:5" x14ac:dyDescent="0.3">
      <c r="A1670">
        <v>1668</v>
      </c>
      <c r="B1670" s="1">
        <f>Tool!$D$12</f>
        <v>4.4721358990952975</v>
      </c>
      <c r="C1670" s="1">
        <f>Tool!$D$13</f>
        <v>4.189543170689161</v>
      </c>
      <c r="D1670" s="1">
        <f>Tool!$D$14</f>
        <v>3.3765768471106861</v>
      </c>
      <c r="E1670" s="1">
        <f>Tool!$D$15</f>
        <v>2.0910120968580461</v>
      </c>
    </row>
    <row r="1671" spans="1:5" x14ac:dyDescent="0.3">
      <c r="A1671">
        <v>1669</v>
      </c>
      <c r="B1671" s="1">
        <f>Tool!$D$12</f>
        <v>4.4721358990952975</v>
      </c>
      <c r="C1671" s="1">
        <f>Tool!$D$13</f>
        <v>4.189543170689161</v>
      </c>
      <c r="D1671" s="1">
        <f>Tool!$D$14</f>
        <v>3.3765768471106861</v>
      </c>
      <c r="E1671" s="1">
        <f>Tool!$D$15</f>
        <v>2.0910120968580461</v>
      </c>
    </row>
    <row r="1672" spans="1:5" x14ac:dyDescent="0.3">
      <c r="A1672">
        <v>1670</v>
      </c>
      <c r="B1672" s="1">
        <f>Tool!$D$12</f>
        <v>4.4721358990952975</v>
      </c>
      <c r="C1672" s="1">
        <f>Tool!$D$13</f>
        <v>4.189543170689161</v>
      </c>
      <c r="D1672" s="1">
        <f>Tool!$D$14</f>
        <v>3.3765768471106861</v>
      </c>
      <c r="E1672" s="1">
        <f>Tool!$D$15</f>
        <v>2.0910120968580461</v>
      </c>
    </row>
    <row r="1673" spans="1:5" x14ac:dyDescent="0.3">
      <c r="A1673">
        <v>1671</v>
      </c>
      <c r="B1673" s="1">
        <f>Tool!$D$12</f>
        <v>4.4721358990952975</v>
      </c>
      <c r="C1673" s="1">
        <f>Tool!$D$13</f>
        <v>4.189543170689161</v>
      </c>
      <c r="D1673" s="1">
        <f>Tool!$D$14</f>
        <v>3.3765768471106861</v>
      </c>
      <c r="E1673" s="1">
        <f>Tool!$D$15</f>
        <v>2.0910120968580461</v>
      </c>
    </row>
    <row r="1674" spans="1:5" x14ac:dyDescent="0.3">
      <c r="A1674">
        <v>1672</v>
      </c>
      <c r="B1674" s="1">
        <f>Tool!$D$12</f>
        <v>4.4721358990952975</v>
      </c>
      <c r="C1674" s="1">
        <f>Tool!$D$13</f>
        <v>4.189543170689161</v>
      </c>
      <c r="D1674" s="1">
        <f>Tool!$D$14</f>
        <v>3.3765768471106861</v>
      </c>
      <c r="E1674" s="1">
        <f>Tool!$D$15</f>
        <v>2.0910120968580461</v>
      </c>
    </row>
    <row r="1675" spans="1:5" x14ac:dyDescent="0.3">
      <c r="A1675">
        <v>1673</v>
      </c>
      <c r="B1675" s="1">
        <f>Tool!$D$12</f>
        <v>4.4721358990952975</v>
      </c>
      <c r="C1675" s="1">
        <f>Tool!$D$13</f>
        <v>4.189543170689161</v>
      </c>
      <c r="D1675" s="1">
        <f>Tool!$D$14</f>
        <v>3.3765768471106861</v>
      </c>
      <c r="E1675" s="1">
        <f>Tool!$D$15</f>
        <v>2.0910120968580461</v>
      </c>
    </row>
    <row r="1676" spans="1:5" x14ac:dyDescent="0.3">
      <c r="A1676">
        <v>1674</v>
      </c>
      <c r="B1676" s="1">
        <f>Tool!$D$12</f>
        <v>4.4721358990952975</v>
      </c>
      <c r="C1676" s="1">
        <f>Tool!$D$13</f>
        <v>4.189543170689161</v>
      </c>
      <c r="D1676" s="1">
        <f>Tool!$D$14</f>
        <v>3.3765768471106861</v>
      </c>
      <c r="E1676" s="1">
        <f>Tool!$D$15</f>
        <v>2.0910120968580461</v>
      </c>
    </row>
    <row r="1677" spans="1:5" x14ac:dyDescent="0.3">
      <c r="A1677">
        <v>1675</v>
      </c>
      <c r="B1677" s="1">
        <f>Tool!$D$12</f>
        <v>4.4721358990952975</v>
      </c>
      <c r="C1677" s="1">
        <f>Tool!$D$13</f>
        <v>4.189543170689161</v>
      </c>
      <c r="D1677" s="1">
        <f>Tool!$D$14</f>
        <v>3.3765768471106861</v>
      </c>
      <c r="E1677" s="1">
        <f>Tool!$D$15</f>
        <v>2.0910120968580461</v>
      </c>
    </row>
    <row r="1678" spans="1:5" x14ac:dyDescent="0.3">
      <c r="A1678">
        <v>1676</v>
      </c>
      <c r="B1678" s="1">
        <f>Tool!$D$12</f>
        <v>4.4721358990952975</v>
      </c>
      <c r="C1678" s="1">
        <f>Tool!$D$13</f>
        <v>4.189543170689161</v>
      </c>
      <c r="D1678" s="1">
        <f>Tool!$D$14</f>
        <v>3.3765768471106861</v>
      </c>
      <c r="E1678" s="1">
        <f>Tool!$D$15</f>
        <v>2.0910120968580461</v>
      </c>
    </row>
    <row r="1679" spans="1:5" x14ac:dyDescent="0.3">
      <c r="A1679">
        <v>1677</v>
      </c>
      <c r="B1679" s="1">
        <f>Tool!$D$12</f>
        <v>4.4721358990952975</v>
      </c>
      <c r="C1679" s="1">
        <f>Tool!$D$13</f>
        <v>4.189543170689161</v>
      </c>
      <c r="D1679" s="1">
        <f>Tool!$D$14</f>
        <v>3.3765768471106861</v>
      </c>
      <c r="E1679" s="1">
        <f>Tool!$D$15</f>
        <v>2.0910120968580461</v>
      </c>
    </row>
    <row r="1680" spans="1:5" x14ac:dyDescent="0.3">
      <c r="A1680">
        <v>1678</v>
      </c>
      <c r="B1680" s="1">
        <f>Tool!$D$12</f>
        <v>4.4721358990952975</v>
      </c>
      <c r="C1680" s="1">
        <f>Tool!$D$13</f>
        <v>4.189543170689161</v>
      </c>
      <c r="D1680" s="1">
        <f>Tool!$D$14</f>
        <v>3.3765768471106861</v>
      </c>
      <c r="E1680" s="1">
        <f>Tool!$D$15</f>
        <v>2.0910120968580461</v>
      </c>
    </row>
    <row r="1681" spans="1:5" x14ac:dyDescent="0.3">
      <c r="A1681">
        <v>1679</v>
      </c>
      <c r="B1681" s="1">
        <f>Tool!$D$12</f>
        <v>4.4721358990952975</v>
      </c>
      <c r="C1681" s="1">
        <f>Tool!$D$13</f>
        <v>4.189543170689161</v>
      </c>
      <c r="D1681" s="1">
        <f>Tool!$D$14</f>
        <v>3.3765768471106861</v>
      </c>
      <c r="E1681" s="1">
        <f>Tool!$D$15</f>
        <v>2.0910120968580461</v>
      </c>
    </row>
    <row r="1682" spans="1:5" x14ac:dyDescent="0.3">
      <c r="A1682">
        <v>1680</v>
      </c>
      <c r="B1682" s="1">
        <f>Tool!$D$12</f>
        <v>4.4721358990952975</v>
      </c>
      <c r="C1682" s="1">
        <f>Tool!$D$13</f>
        <v>4.189543170689161</v>
      </c>
      <c r="D1682" s="1">
        <f>Tool!$D$14</f>
        <v>3.3765768471106861</v>
      </c>
      <c r="E1682" s="1">
        <f>Tool!$D$15</f>
        <v>2.0910120968580461</v>
      </c>
    </row>
    <row r="1683" spans="1:5" x14ac:dyDescent="0.3">
      <c r="A1683">
        <v>1681</v>
      </c>
      <c r="B1683" s="1">
        <f>Tool!$D$12</f>
        <v>4.4721358990952975</v>
      </c>
      <c r="C1683" s="1">
        <f>Tool!$D$13</f>
        <v>4.189543170689161</v>
      </c>
      <c r="D1683" s="1">
        <f>Tool!$D$14</f>
        <v>3.3765768471106861</v>
      </c>
      <c r="E1683" s="1">
        <f>Tool!$D$15</f>
        <v>2.0910120968580461</v>
      </c>
    </row>
    <row r="1684" spans="1:5" x14ac:dyDescent="0.3">
      <c r="A1684">
        <v>1682</v>
      </c>
      <c r="B1684" s="1">
        <f>Tool!$D$12</f>
        <v>4.4721358990952975</v>
      </c>
      <c r="C1684" s="1">
        <f>Tool!$D$13</f>
        <v>4.189543170689161</v>
      </c>
      <c r="D1684" s="1">
        <f>Tool!$D$14</f>
        <v>3.3765768471106861</v>
      </c>
      <c r="E1684" s="1">
        <f>Tool!$D$15</f>
        <v>2.0910120968580461</v>
      </c>
    </row>
    <row r="1685" spans="1:5" x14ac:dyDescent="0.3">
      <c r="A1685">
        <v>1683</v>
      </c>
      <c r="B1685" s="1">
        <f>Tool!$D$12</f>
        <v>4.4721358990952975</v>
      </c>
      <c r="C1685" s="1">
        <f>Tool!$D$13</f>
        <v>4.189543170689161</v>
      </c>
      <c r="D1685" s="1">
        <f>Tool!$D$14</f>
        <v>3.3765768471106861</v>
      </c>
      <c r="E1685" s="1">
        <f>Tool!$D$15</f>
        <v>2.0910120968580461</v>
      </c>
    </row>
    <row r="1686" spans="1:5" x14ac:dyDescent="0.3">
      <c r="A1686">
        <v>1684</v>
      </c>
      <c r="B1686" s="1">
        <f>Tool!$D$12</f>
        <v>4.4721358990952975</v>
      </c>
      <c r="C1686" s="1">
        <f>Tool!$D$13</f>
        <v>4.189543170689161</v>
      </c>
      <c r="D1686" s="1">
        <f>Tool!$D$14</f>
        <v>3.3765768471106861</v>
      </c>
      <c r="E1686" s="1">
        <f>Tool!$D$15</f>
        <v>2.0910120968580461</v>
      </c>
    </row>
    <row r="1687" spans="1:5" x14ac:dyDescent="0.3">
      <c r="A1687">
        <v>1685</v>
      </c>
      <c r="B1687" s="1">
        <f>Tool!$D$12</f>
        <v>4.4721358990952975</v>
      </c>
      <c r="C1687" s="1">
        <f>Tool!$D$13</f>
        <v>4.189543170689161</v>
      </c>
      <c r="D1687" s="1">
        <f>Tool!$D$14</f>
        <v>3.3765768471106861</v>
      </c>
      <c r="E1687" s="1">
        <f>Tool!$D$15</f>
        <v>2.0910120968580461</v>
      </c>
    </row>
    <row r="1688" spans="1:5" x14ac:dyDescent="0.3">
      <c r="A1688">
        <v>1686</v>
      </c>
      <c r="B1688" s="1">
        <f>Tool!$D$12</f>
        <v>4.4721358990952975</v>
      </c>
      <c r="C1688" s="1">
        <f>Tool!$D$13</f>
        <v>4.189543170689161</v>
      </c>
      <c r="D1688" s="1">
        <f>Tool!$D$14</f>
        <v>3.3765768471106861</v>
      </c>
      <c r="E1688" s="1">
        <f>Tool!$D$15</f>
        <v>2.0910120968580461</v>
      </c>
    </row>
    <row r="1689" spans="1:5" x14ac:dyDescent="0.3">
      <c r="A1689">
        <v>1687</v>
      </c>
      <c r="B1689" s="1">
        <f>Tool!$D$12</f>
        <v>4.4721358990952975</v>
      </c>
      <c r="C1689" s="1">
        <f>Tool!$D$13</f>
        <v>4.189543170689161</v>
      </c>
      <c r="D1689" s="1">
        <f>Tool!$D$14</f>
        <v>3.3765768471106861</v>
      </c>
      <c r="E1689" s="1">
        <f>Tool!$D$15</f>
        <v>2.0910120968580461</v>
      </c>
    </row>
    <row r="1690" spans="1:5" x14ac:dyDescent="0.3">
      <c r="A1690">
        <v>1688</v>
      </c>
      <c r="B1690" s="1">
        <f>Tool!$D$12</f>
        <v>4.4721358990952975</v>
      </c>
      <c r="C1690" s="1">
        <f>Tool!$D$13</f>
        <v>4.189543170689161</v>
      </c>
      <c r="D1690" s="1">
        <f>Tool!$D$14</f>
        <v>3.3765768471106861</v>
      </c>
      <c r="E1690" s="1">
        <f>Tool!$D$15</f>
        <v>2.0910120968580461</v>
      </c>
    </row>
    <row r="1691" spans="1:5" x14ac:dyDescent="0.3">
      <c r="A1691">
        <v>1689</v>
      </c>
      <c r="B1691" s="1">
        <f>Tool!$D$12</f>
        <v>4.4721358990952975</v>
      </c>
      <c r="C1691" s="1">
        <f>Tool!$D$13</f>
        <v>4.189543170689161</v>
      </c>
      <c r="D1691" s="1">
        <f>Tool!$D$14</f>
        <v>3.3765768471106861</v>
      </c>
      <c r="E1691" s="1">
        <f>Tool!$D$15</f>
        <v>2.0910120968580461</v>
      </c>
    </row>
    <row r="1692" spans="1:5" x14ac:dyDescent="0.3">
      <c r="A1692">
        <v>1690</v>
      </c>
      <c r="B1692" s="1">
        <f>Tool!$D$12</f>
        <v>4.4721358990952975</v>
      </c>
      <c r="C1692" s="1">
        <f>Tool!$D$13</f>
        <v>4.189543170689161</v>
      </c>
      <c r="D1692" s="1">
        <f>Tool!$D$14</f>
        <v>3.3765768471106861</v>
      </c>
      <c r="E1692" s="1">
        <f>Tool!$D$15</f>
        <v>2.0910120968580461</v>
      </c>
    </row>
    <row r="1693" spans="1:5" x14ac:dyDescent="0.3">
      <c r="A1693">
        <v>1691</v>
      </c>
      <c r="B1693" s="1">
        <f>Tool!$D$12</f>
        <v>4.4721358990952975</v>
      </c>
      <c r="C1693" s="1">
        <f>Tool!$D$13</f>
        <v>4.189543170689161</v>
      </c>
      <c r="D1693" s="1">
        <f>Tool!$D$14</f>
        <v>3.3765768471106861</v>
      </c>
      <c r="E1693" s="1">
        <f>Tool!$D$15</f>
        <v>2.0910120968580461</v>
      </c>
    </row>
    <row r="1694" spans="1:5" x14ac:dyDescent="0.3">
      <c r="A1694">
        <v>1692</v>
      </c>
      <c r="B1694" s="1">
        <f>Tool!$D$12</f>
        <v>4.4721358990952975</v>
      </c>
      <c r="C1694" s="1">
        <f>Tool!$D$13</f>
        <v>4.189543170689161</v>
      </c>
      <c r="D1694" s="1">
        <f>Tool!$D$14</f>
        <v>3.3765768471106861</v>
      </c>
      <c r="E1694" s="1">
        <f>Tool!$D$15</f>
        <v>2.0910120968580461</v>
      </c>
    </row>
    <row r="1695" spans="1:5" x14ac:dyDescent="0.3">
      <c r="A1695">
        <v>1693</v>
      </c>
      <c r="B1695" s="1">
        <f>Tool!$D$12</f>
        <v>4.4721358990952975</v>
      </c>
      <c r="C1695" s="1">
        <f>Tool!$D$13</f>
        <v>4.189543170689161</v>
      </c>
      <c r="D1695" s="1">
        <f>Tool!$D$14</f>
        <v>3.3765768471106861</v>
      </c>
      <c r="E1695" s="1">
        <f>Tool!$D$15</f>
        <v>2.0910120968580461</v>
      </c>
    </row>
    <row r="1696" spans="1:5" x14ac:dyDescent="0.3">
      <c r="A1696">
        <v>1694</v>
      </c>
      <c r="B1696" s="1">
        <f>Tool!$D$12</f>
        <v>4.4721358990952975</v>
      </c>
      <c r="C1696" s="1">
        <f>Tool!$D$13</f>
        <v>4.189543170689161</v>
      </c>
      <c r="D1696" s="1">
        <f>Tool!$D$14</f>
        <v>3.3765768471106861</v>
      </c>
      <c r="E1696" s="1">
        <f>Tool!$D$15</f>
        <v>2.0910120968580461</v>
      </c>
    </row>
    <row r="1697" spans="1:5" x14ac:dyDescent="0.3">
      <c r="A1697">
        <v>1695</v>
      </c>
      <c r="B1697" s="1">
        <f>Tool!$D$12</f>
        <v>4.4721358990952975</v>
      </c>
      <c r="C1697" s="1">
        <f>Tool!$D$13</f>
        <v>4.189543170689161</v>
      </c>
      <c r="D1697" s="1">
        <f>Tool!$D$14</f>
        <v>3.3765768471106861</v>
      </c>
      <c r="E1697" s="1">
        <f>Tool!$D$15</f>
        <v>2.0910120968580461</v>
      </c>
    </row>
    <row r="1698" spans="1:5" x14ac:dyDescent="0.3">
      <c r="A1698">
        <v>1696</v>
      </c>
      <c r="B1698" s="1">
        <f>Tool!$D$12</f>
        <v>4.4721358990952975</v>
      </c>
      <c r="C1698" s="1">
        <f>Tool!$D$13</f>
        <v>4.189543170689161</v>
      </c>
      <c r="D1698" s="1">
        <f>Tool!$D$14</f>
        <v>3.3765768471106861</v>
      </c>
      <c r="E1698" s="1">
        <f>Tool!$D$15</f>
        <v>2.0910120968580461</v>
      </c>
    </row>
    <row r="1699" spans="1:5" x14ac:dyDescent="0.3">
      <c r="A1699">
        <v>1697</v>
      </c>
      <c r="B1699" s="1">
        <f>Tool!$D$12</f>
        <v>4.4721358990952975</v>
      </c>
      <c r="C1699" s="1">
        <f>Tool!$D$13</f>
        <v>4.189543170689161</v>
      </c>
      <c r="D1699" s="1">
        <f>Tool!$D$14</f>
        <v>3.3765768471106861</v>
      </c>
      <c r="E1699" s="1">
        <f>Tool!$D$15</f>
        <v>2.0910120968580461</v>
      </c>
    </row>
    <row r="1700" spans="1:5" x14ac:dyDescent="0.3">
      <c r="A1700">
        <v>1698</v>
      </c>
      <c r="B1700" s="1">
        <f>Tool!$D$12</f>
        <v>4.4721358990952975</v>
      </c>
      <c r="C1700" s="1">
        <f>Tool!$D$13</f>
        <v>4.189543170689161</v>
      </c>
      <c r="D1700" s="1">
        <f>Tool!$D$14</f>
        <v>3.3765768471106861</v>
      </c>
      <c r="E1700" s="1">
        <f>Tool!$D$15</f>
        <v>2.0910120968580461</v>
      </c>
    </row>
    <row r="1701" spans="1:5" x14ac:dyDescent="0.3">
      <c r="A1701">
        <v>1699</v>
      </c>
      <c r="B1701" s="1">
        <f>Tool!$D$12</f>
        <v>4.4721358990952975</v>
      </c>
      <c r="C1701" s="1">
        <f>Tool!$D$13</f>
        <v>4.189543170689161</v>
      </c>
      <c r="D1701" s="1">
        <f>Tool!$D$14</f>
        <v>3.3765768471106861</v>
      </c>
      <c r="E1701" s="1">
        <f>Tool!$D$15</f>
        <v>2.0910120968580461</v>
      </c>
    </row>
    <row r="1702" spans="1:5" x14ac:dyDescent="0.3">
      <c r="A1702">
        <v>1700</v>
      </c>
      <c r="B1702" s="1">
        <f>Tool!$D$12</f>
        <v>4.4721358990952975</v>
      </c>
      <c r="C1702" s="1">
        <f>Tool!$D$13</f>
        <v>4.189543170689161</v>
      </c>
      <c r="D1702" s="1">
        <f>Tool!$D$14</f>
        <v>3.3765768471106861</v>
      </c>
      <c r="E1702" s="1">
        <f>Tool!$D$15</f>
        <v>2.0910120968580461</v>
      </c>
    </row>
    <row r="1703" spans="1:5" x14ac:dyDescent="0.3">
      <c r="A1703">
        <v>1701</v>
      </c>
      <c r="B1703" s="1">
        <f>Tool!$D$12</f>
        <v>4.4721358990952975</v>
      </c>
      <c r="C1703" s="1">
        <f>Tool!$D$13</f>
        <v>4.189543170689161</v>
      </c>
      <c r="D1703" s="1">
        <f>Tool!$D$14</f>
        <v>3.3765768471106861</v>
      </c>
      <c r="E1703" s="1">
        <f>Tool!$D$15</f>
        <v>2.0910120968580461</v>
      </c>
    </row>
    <row r="1704" spans="1:5" x14ac:dyDescent="0.3">
      <c r="A1704">
        <v>1702</v>
      </c>
      <c r="B1704" s="1">
        <f>Tool!$D$12</f>
        <v>4.4721358990952975</v>
      </c>
      <c r="C1704" s="1">
        <f>Tool!$D$13</f>
        <v>4.189543170689161</v>
      </c>
      <c r="D1704" s="1">
        <f>Tool!$D$14</f>
        <v>3.3765768471106861</v>
      </c>
      <c r="E1704" s="1">
        <f>Tool!$D$15</f>
        <v>2.0910120968580461</v>
      </c>
    </row>
    <row r="1705" spans="1:5" x14ac:dyDescent="0.3">
      <c r="A1705">
        <v>1703</v>
      </c>
      <c r="B1705" s="1">
        <f>Tool!$D$12</f>
        <v>4.4721358990952975</v>
      </c>
      <c r="C1705" s="1">
        <f>Tool!$D$13</f>
        <v>4.189543170689161</v>
      </c>
      <c r="D1705" s="1">
        <f>Tool!$D$14</f>
        <v>3.3765768471106861</v>
      </c>
      <c r="E1705" s="1">
        <f>Tool!$D$15</f>
        <v>2.0910120968580461</v>
      </c>
    </row>
    <row r="1706" spans="1:5" x14ac:dyDescent="0.3">
      <c r="A1706">
        <v>1704</v>
      </c>
      <c r="B1706" s="1">
        <f>Tool!$D$12</f>
        <v>4.4721358990952975</v>
      </c>
      <c r="C1706" s="1">
        <f>Tool!$D$13</f>
        <v>4.189543170689161</v>
      </c>
      <c r="D1706" s="1">
        <f>Tool!$D$14</f>
        <v>3.3765768471106861</v>
      </c>
      <c r="E1706" s="1">
        <f>Tool!$D$15</f>
        <v>2.0910120968580461</v>
      </c>
    </row>
    <row r="1707" spans="1:5" x14ac:dyDescent="0.3">
      <c r="A1707">
        <v>1705</v>
      </c>
      <c r="B1707" s="1">
        <f>Tool!$D$12</f>
        <v>4.4721358990952975</v>
      </c>
      <c r="C1707" s="1">
        <f>Tool!$D$13</f>
        <v>4.189543170689161</v>
      </c>
      <c r="D1707" s="1">
        <f>Tool!$D$14</f>
        <v>3.3765768471106861</v>
      </c>
      <c r="E1707" s="1">
        <f>Tool!$D$15</f>
        <v>2.0910120968580461</v>
      </c>
    </row>
    <row r="1708" spans="1:5" x14ac:dyDescent="0.3">
      <c r="A1708">
        <v>1706</v>
      </c>
      <c r="B1708" s="1">
        <f>Tool!$D$12</f>
        <v>4.4721358990952975</v>
      </c>
      <c r="C1708" s="1">
        <f>Tool!$D$13</f>
        <v>4.189543170689161</v>
      </c>
      <c r="D1708" s="1">
        <f>Tool!$D$14</f>
        <v>3.3765768471106861</v>
      </c>
      <c r="E1708" s="1">
        <f>Tool!$D$15</f>
        <v>2.0910120968580461</v>
      </c>
    </row>
    <row r="1709" spans="1:5" x14ac:dyDescent="0.3">
      <c r="A1709">
        <v>1707</v>
      </c>
      <c r="B1709" s="1">
        <f>Tool!$D$12</f>
        <v>4.4721358990952975</v>
      </c>
      <c r="C1709" s="1">
        <f>Tool!$D$13</f>
        <v>4.189543170689161</v>
      </c>
      <c r="D1709" s="1">
        <f>Tool!$D$14</f>
        <v>3.3765768471106861</v>
      </c>
      <c r="E1709" s="1">
        <f>Tool!$D$15</f>
        <v>2.0910120968580461</v>
      </c>
    </row>
    <row r="1710" spans="1:5" x14ac:dyDescent="0.3">
      <c r="A1710">
        <v>1708</v>
      </c>
      <c r="B1710" s="1">
        <f>Tool!$D$12</f>
        <v>4.4721358990952975</v>
      </c>
      <c r="C1710" s="1">
        <f>Tool!$D$13</f>
        <v>4.189543170689161</v>
      </c>
      <c r="D1710" s="1">
        <f>Tool!$D$14</f>
        <v>3.3765768471106861</v>
      </c>
      <c r="E1710" s="1">
        <f>Tool!$D$15</f>
        <v>2.0910120968580461</v>
      </c>
    </row>
    <row r="1711" spans="1:5" x14ac:dyDescent="0.3">
      <c r="A1711">
        <v>1709</v>
      </c>
      <c r="B1711" s="1">
        <f>Tool!$D$12</f>
        <v>4.4721358990952975</v>
      </c>
      <c r="C1711" s="1">
        <f>Tool!$D$13</f>
        <v>4.189543170689161</v>
      </c>
      <c r="D1711" s="1">
        <f>Tool!$D$14</f>
        <v>3.3765768471106861</v>
      </c>
      <c r="E1711" s="1">
        <f>Tool!$D$15</f>
        <v>2.0910120968580461</v>
      </c>
    </row>
    <row r="1712" spans="1:5" x14ac:dyDescent="0.3">
      <c r="A1712">
        <v>1710</v>
      </c>
      <c r="B1712" s="1">
        <f>Tool!$D$12</f>
        <v>4.4721358990952975</v>
      </c>
      <c r="C1712" s="1">
        <f>Tool!$D$13</f>
        <v>4.189543170689161</v>
      </c>
      <c r="D1712" s="1">
        <f>Tool!$D$14</f>
        <v>3.3765768471106861</v>
      </c>
      <c r="E1712" s="1">
        <f>Tool!$D$15</f>
        <v>2.0910120968580461</v>
      </c>
    </row>
    <row r="1713" spans="1:5" x14ac:dyDescent="0.3">
      <c r="A1713">
        <v>1711</v>
      </c>
      <c r="B1713" s="1">
        <f>Tool!$D$12</f>
        <v>4.4721358990952975</v>
      </c>
      <c r="C1713" s="1">
        <f>Tool!$D$13</f>
        <v>4.189543170689161</v>
      </c>
      <c r="D1713" s="1">
        <f>Tool!$D$14</f>
        <v>3.3765768471106861</v>
      </c>
      <c r="E1713" s="1">
        <f>Tool!$D$15</f>
        <v>2.0910120968580461</v>
      </c>
    </row>
    <row r="1714" spans="1:5" x14ac:dyDescent="0.3">
      <c r="A1714">
        <v>1712</v>
      </c>
      <c r="B1714" s="1">
        <f>Tool!$D$12</f>
        <v>4.4721358990952975</v>
      </c>
      <c r="C1714" s="1">
        <f>Tool!$D$13</f>
        <v>4.189543170689161</v>
      </c>
      <c r="D1714" s="1">
        <f>Tool!$D$14</f>
        <v>3.3765768471106861</v>
      </c>
      <c r="E1714" s="1">
        <f>Tool!$D$15</f>
        <v>2.0910120968580461</v>
      </c>
    </row>
    <row r="1715" spans="1:5" x14ac:dyDescent="0.3">
      <c r="A1715">
        <v>1713</v>
      </c>
      <c r="B1715" s="1">
        <f>Tool!$D$12</f>
        <v>4.4721358990952975</v>
      </c>
      <c r="C1715" s="1">
        <f>Tool!$D$13</f>
        <v>4.189543170689161</v>
      </c>
      <c r="D1715" s="1">
        <f>Tool!$D$14</f>
        <v>3.3765768471106861</v>
      </c>
      <c r="E1715" s="1">
        <f>Tool!$D$15</f>
        <v>2.0910120968580461</v>
      </c>
    </row>
    <row r="1716" spans="1:5" x14ac:dyDescent="0.3">
      <c r="A1716">
        <v>1714</v>
      </c>
      <c r="B1716" s="1">
        <f>Tool!$D$12</f>
        <v>4.4721358990952975</v>
      </c>
      <c r="C1716" s="1">
        <f>Tool!$D$13</f>
        <v>4.189543170689161</v>
      </c>
      <c r="D1716" s="1">
        <f>Tool!$D$14</f>
        <v>3.3765768471106861</v>
      </c>
      <c r="E1716" s="1">
        <f>Tool!$D$15</f>
        <v>2.0910120968580461</v>
      </c>
    </row>
    <row r="1717" spans="1:5" x14ac:dyDescent="0.3">
      <c r="A1717">
        <v>1715</v>
      </c>
      <c r="B1717" s="1">
        <f>Tool!$D$12</f>
        <v>4.4721358990952975</v>
      </c>
      <c r="C1717" s="1">
        <f>Tool!$D$13</f>
        <v>4.189543170689161</v>
      </c>
      <c r="D1717" s="1">
        <f>Tool!$D$14</f>
        <v>3.3765768471106861</v>
      </c>
      <c r="E1717" s="1">
        <f>Tool!$D$15</f>
        <v>2.0910120968580461</v>
      </c>
    </row>
    <row r="1718" spans="1:5" x14ac:dyDescent="0.3">
      <c r="A1718">
        <v>1716</v>
      </c>
      <c r="B1718" s="1">
        <f>Tool!$D$12</f>
        <v>4.4721358990952975</v>
      </c>
      <c r="C1718" s="1">
        <f>Tool!$D$13</f>
        <v>4.189543170689161</v>
      </c>
      <c r="D1718" s="1">
        <f>Tool!$D$14</f>
        <v>3.3765768471106861</v>
      </c>
      <c r="E1718" s="1">
        <f>Tool!$D$15</f>
        <v>2.0910120968580461</v>
      </c>
    </row>
    <row r="1719" spans="1:5" x14ac:dyDescent="0.3">
      <c r="A1719">
        <v>1717</v>
      </c>
      <c r="B1719" s="1">
        <f>Tool!$D$12</f>
        <v>4.4721358990952975</v>
      </c>
      <c r="C1719" s="1">
        <f>Tool!$D$13</f>
        <v>4.189543170689161</v>
      </c>
      <c r="D1719" s="1">
        <f>Tool!$D$14</f>
        <v>3.3765768471106861</v>
      </c>
      <c r="E1719" s="1">
        <f>Tool!$D$15</f>
        <v>2.0910120968580461</v>
      </c>
    </row>
    <row r="1720" spans="1:5" x14ac:dyDescent="0.3">
      <c r="A1720">
        <v>1718</v>
      </c>
      <c r="B1720" s="1">
        <f>Tool!$D$12</f>
        <v>4.4721358990952975</v>
      </c>
      <c r="C1720" s="1">
        <f>Tool!$D$13</f>
        <v>4.189543170689161</v>
      </c>
      <c r="D1720" s="1">
        <f>Tool!$D$14</f>
        <v>3.3765768471106861</v>
      </c>
      <c r="E1720" s="1">
        <f>Tool!$D$15</f>
        <v>2.0910120968580461</v>
      </c>
    </row>
    <row r="1721" spans="1:5" x14ac:dyDescent="0.3">
      <c r="A1721">
        <v>1719</v>
      </c>
      <c r="B1721" s="1">
        <f>Tool!$D$12</f>
        <v>4.4721358990952975</v>
      </c>
      <c r="C1721" s="1">
        <f>Tool!$D$13</f>
        <v>4.189543170689161</v>
      </c>
      <c r="D1721" s="1">
        <f>Tool!$D$14</f>
        <v>3.3765768471106861</v>
      </c>
      <c r="E1721" s="1">
        <f>Tool!$D$15</f>
        <v>2.0910120968580461</v>
      </c>
    </row>
    <row r="1722" spans="1:5" x14ac:dyDescent="0.3">
      <c r="A1722">
        <v>1720</v>
      </c>
      <c r="B1722" s="1">
        <f>Tool!$D$12</f>
        <v>4.4721358990952975</v>
      </c>
      <c r="C1722" s="1">
        <f>Tool!$D$13</f>
        <v>4.189543170689161</v>
      </c>
      <c r="D1722" s="1">
        <f>Tool!$D$14</f>
        <v>3.3765768471106861</v>
      </c>
      <c r="E1722" s="1">
        <f>Tool!$D$15</f>
        <v>2.0910120968580461</v>
      </c>
    </row>
    <row r="1723" spans="1:5" x14ac:dyDescent="0.3">
      <c r="A1723">
        <v>1721</v>
      </c>
      <c r="B1723" s="1">
        <f>Tool!$D$12</f>
        <v>4.4721358990952975</v>
      </c>
      <c r="C1723" s="1">
        <f>Tool!$D$13</f>
        <v>4.189543170689161</v>
      </c>
      <c r="D1723" s="1">
        <f>Tool!$D$14</f>
        <v>3.3765768471106861</v>
      </c>
      <c r="E1723" s="1">
        <f>Tool!$D$15</f>
        <v>2.0910120968580461</v>
      </c>
    </row>
    <row r="1724" spans="1:5" x14ac:dyDescent="0.3">
      <c r="A1724">
        <v>1722</v>
      </c>
      <c r="B1724" s="1">
        <f>Tool!$D$12</f>
        <v>4.4721358990952975</v>
      </c>
      <c r="C1724" s="1">
        <f>Tool!$D$13</f>
        <v>4.189543170689161</v>
      </c>
      <c r="D1724" s="1">
        <f>Tool!$D$14</f>
        <v>3.3765768471106861</v>
      </c>
      <c r="E1724" s="1">
        <f>Tool!$D$15</f>
        <v>2.0910120968580461</v>
      </c>
    </row>
    <row r="1725" spans="1:5" x14ac:dyDescent="0.3">
      <c r="A1725">
        <v>1723</v>
      </c>
      <c r="B1725" s="1">
        <f>Tool!$D$12</f>
        <v>4.4721358990952975</v>
      </c>
      <c r="C1725" s="1">
        <f>Tool!$D$13</f>
        <v>4.189543170689161</v>
      </c>
      <c r="D1725" s="1">
        <f>Tool!$D$14</f>
        <v>3.3765768471106861</v>
      </c>
      <c r="E1725" s="1">
        <f>Tool!$D$15</f>
        <v>2.0910120968580461</v>
      </c>
    </row>
    <row r="1726" spans="1:5" x14ac:dyDescent="0.3">
      <c r="A1726">
        <v>1724</v>
      </c>
      <c r="B1726" s="1">
        <f>Tool!$D$12</f>
        <v>4.4721358990952975</v>
      </c>
      <c r="C1726" s="1">
        <f>Tool!$D$13</f>
        <v>4.189543170689161</v>
      </c>
      <c r="D1726" s="1">
        <f>Tool!$D$14</f>
        <v>3.3765768471106861</v>
      </c>
      <c r="E1726" s="1">
        <f>Tool!$D$15</f>
        <v>2.0910120968580461</v>
      </c>
    </row>
    <row r="1727" spans="1:5" x14ac:dyDescent="0.3">
      <c r="A1727">
        <v>1725</v>
      </c>
      <c r="B1727" s="1">
        <f>Tool!$D$12</f>
        <v>4.4721358990952975</v>
      </c>
      <c r="C1727" s="1">
        <f>Tool!$D$13</f>
        <v>4.189543170689161</v>
      </c>
      <c r="D1727" s="1">
        <f>Tool!$D$14</f>
        <v>3.3765768471106861</v>
      </c>
      <c r="E1727" s="1">
        <f>Tool!$D$15</f>
        <v>2.0910120968580461</v>
      </c>
    </row>
    <row r="1728" spans="1:5" x14ac:dyDescent="0.3">
      <c r="A1728">
        <v>1726</v>
      </c>
      <c r="B1728" s="1">
        <f>Tool!$D$12</f>
        <v>4.4721358990952975</v>
      </c>
      <c r="C1728" s="1">
        <f>Tool!$D$13</f>
        <v>4.189543170689161</v>
      </c>
      <c r="D1728" s="1">
        <f>Tool!$D$14</f>
        <v>3.3765768471106861</v>
      </c>
      <c r="E1728" s="1">
        <f>Tool!$D$15</f>
        <v>2.0910120968580461</v>
      </c>
    </row>
    <row r="1729" spans="1:5" x14ac:dyDescent="0.3">
      <c r="A1729">
        <v>1727</v>
      </c>
      <c r="B1729" s="1">
        <f>Tool!$D$12</f>
        <v>4.4721358990952975</v>
      </c>
      <c r="C1729" s="1">
        <f>Tool!$D$13</f>
        <v>4.189543170689161</v>
      </c>
      <c r="D1729" s="1">
        <f>Tool!$D$14</f>
        <v>3.3765768471106861</v>
      </c>
      <c r="E1729" s="1">
        <f>Tool!$D$15</f>
        <v>2.0910120968580461</v>
      </c>
    </row>
    <row r="1730" spans="1:5" x14ac:dyDescent="0.3">
      <c r="A1730">
        <v>1728</v>
      </c>
      <c r="B1730" s="1">
        <f>Tool!$D$12</f>
        <v>4.4721358990952975</v>
      </c>
      <c r="C1730" s="1">
        <f>Tool!$D$13</f>
        <v>4.189543170689161</v>
      </c>
      <c r="D1730" s="1">
        <f>Tool!$D$14</f>
        <v>3.3765768471106861</v>
      </c>
      <c r="E1730" s="1">
        <f>Tool!$D$15</f>
        <v>2.0910120968580461</v>
      </c>
    </row>
    <row r="1731" spans="1:5" x14ac:dyDescent="0.3">
      <c r="A1731">
        <v>1729</v>
      </c>
      <c r="B1731" s="1">
        <f>Tool!$D$12</f>
        <v>4.4721358990952975</v>
      </c>
      <c r="C1731" s="1">
        <f>Tool!$D$13</f>
        <v>4.189543170689161</v>
      </c>
      <c r="D1731" s="1">
        <f>Tool!$D$14</f>
        <v>3.3765768471106861</v>
      </c>
      <c r="E1731" s="1">
        <f>Tool!$D$15</f>
        <v>2.0910120968580461</v>
      </c>
    </row>
    <row r="1732" spans="1:5" x14ac:dyDescent="0.3">
      <c r="A1732">
        <v>1730</v>
      </c>
      <c r="B1732" s="1">
        <f>Tool!$D$12</f>
        <v>4.4721358990952975</v>
      </c>
      <c r="C1732" s="1">
        <f>Tool!$D$13</f>
        <v>4.189543170689161</v>
      </c>
      <c r="D1732" s="1">
        <f>Tool!$D$14</f>
        <v>3.3765768471106861</v>
      </c>
      <c r="E1732" s="1">
        <f>Tool!$D$15</f>
        <v>2.0910120968580461</v>
      </c>
    </row>
    <row r="1733" spans="1:5" x14ac:dyDescent="0.3">
      <c r="A1733">
        <v>1731</v>
      </c>
      <c r="B1733" s="1">
        <f>Tool!$D$12</f>
        <v>4.4721358990952975</v>
      </c>
      <c r="C1733" s="1">
        <f>Tool!$D$13</f>
        <v>4.189543170689161</v>
      </c>
      <c r="D1733" s="1">
        <f>Tool!$D$14</f>
        <v>3.3765768471106861</v>
      </c>
      <c r="E1733" s="1">
        <f>Tool!$D$15</f>
        <v>2.0910120968580461</v>
      </c>
    </row>
    <row r="1734" spans="1:5" x14ac:dyDescent="0.3">
      <c r="A1734">
        <v>1732</v>
      </c>
      <c r="B1734" s="1">
        <f>Tool!$D$12</f>
        <v>4.4721358990952975</v>
      </c>
      <c r="C1734" s="1">
        <f>Tool!$D$13</f>
        <v>4.189543170689161</v>
      </c>
      <c r="D1734" s="1">
        <f>Tool!$D$14</f>
        <v>3.3765768471106861</v>
      </c>
      <c r="E1734" s="1">
        <f>Tool!$D$15</f>
        <v>2.0910120968580461</v>
      </c>
    </row>
    <row r="1735" spans="1:5" x14ac:dyDescent="0.3">
      <c r="A1735">
        <v>1733</v>
      </c>
      <c r="B1735" s="1">
        <f>Tool!$D$12</f>
        <v>4.4721358990952975</v>
      </c>
      <c r="C1735" s="1">
        <f>Tool!$D$13</f>
        <v>4.189543170689161</v>
      </c>
      <c r="D1735" s="1">
        <f>Tool!$D$14</f>
        <v>3.3765768471106861</v>
      </c>
      <c r="E1735" s="1">
        <f>Tool!$D$15</f>
        <v>2.0910120968580461</v>
      </c>
    </row>
    <row r="1736" spans="1:5" x14ac:dyDescent="0.3">
      <c r="A1736">
        <v>1734</v>
      </c>
      <c r="B1736" s="1">
        <f>Tool!$D$12</f>
        <v>4.4721358990952975</v>
      </c>
      <c r="C1736" s="1">
        <f>Tool!$D$13</f>
        <v>4.189543170689161</v>
      </c>
      <c r="D1736" s="1">
        <f>Tool!$D$14</f>
        <v>3.3765768471106861</v>
      </c>
      <c r="E1736" s="1">
        <f>Tool!$D$15</f>
        <v>2.0910120968580461</v>
      </c>
    </row>
    <row r="1737" spans="1:5" x14ac:dyDescent="0.3">
      <c r="A1737">
        <v>1735</v>
      </c>
      <c r="B1737" s="1">
        <f>Tool!$D$12</f>
        <v>4.4721358990952975</v>
      </c>
      <c r="C1737" s="1">
        <f>Tool!$D$13</f>
        <v>4.189543170689161</v>
      </c>
      <c r="D1737" s="1">
        <f>Tool!$D$14</f>
        <v>3.3765768471106861</v>
      </c>
      <c r="E1737" s="1">
        <f>Tool!$D$15</f>
        <v>2.0910120968580461</v>
      </c>
    </row>
    <row r="1738" spans="1:5" x14ac:dyDescent="0.3">
      <c r="A1738">
        <v>1736</v>
      </c>
      <c r="B1738" s="1">
        <f>Tool!$D$12</f>
        <v>4.4721358990952975</v>
      </c>
      <c r="C1738" s="1">
        <f>Tool!$D$13</f>
        <v>4.189543170689161</v>
      </c>
      <c r="D1738" s="1">
        <f>Tool!$D$14</f>
        <v>3.3765768471106861</v>
      </c>
      <c r="E1738" s="1">
        <f>Tool!$D$15</f>
        <v>2.0910120968580461</v>
      </c>
    </row>
    <row r="1739" spans="1:5" x14ac:dyDescent="0.3">
      <c r="A1739">
        <v>1737</v>
      </c>
      <c r="B1739" s="1">
        <f>Tool!$D$12</f>
        <v>4.4721358990952975</v>
      </c>
      <c r="C1739" s="1">
        <f>Tool!$D$13</f>
        <v>4.189543170689161</v>
      </c>
      <c r="D1739" s="1">
        <f>Tool!$D$14</f>
        <v>3.3765768471106861</v>
      </c>
      <c r="E1739" s="1">
        <f>Tool!$D$15</f>
        <v>2.0910120968580461</v>
      </c>
    </row>
    <row r="1740" spans="1:5" x14ac:dyDescent="0.3">
      <c r="A1740">
        <v>1738</v>
      </c>
      <c r="B1740" s="1">
        <f>Tool!$D$12</f>
        <v>4.4721358990952975</v>
      </c>
      <c r="C1740" s="1">
        <f>Tool!$D$13</f>
        <v>4.189543170689161</v>
      </c>
      <c r="D1740" s="1">
        <f>Tool!$D$14</f>
        <v>3.3765768471106861</v>
      </c>
      <c r="E1740" s="1">
        <f>Tool!$D$15</f>
        <v>2.0910120968580461</v>
      </c>
    </row>
    <row r="1741" spans="1:5" x14ac:dyDescent="0.3">
      <c r="A1741">
        <v>1739</v>
      </c>
      <c r="B1741" s="1">
        <f>Tool!$D$12</f>
        <v>4.4721358990952975</v>
      </c>
      <c r="C1741" s="1">
        <f>Tool!$D$13</f>
        <v>4.189543170689161</v>
      </c>
      <c r="D1741" s="1">
        <f>Tool!$D$14</f>
        <v>3.3765768471106861</v>
      </c>
      <c r="E1741" s="1">
        <f>Tool!$D$15</f>
        <v>2.0910120968580461</v>
      </c>
    </row>
    <row r="1742" spans="1:5" x14ac:dyDescent="0.3">
      <c r="A1742">
        <v>1740</v>
      </c>
      <c r="B1742" s="1">
        <f>Tool!$D$12</f>
        <v>4.4721358990952975</v>
      </c>
      <c r="C1742" s="1">
        <f>Tool!$D$13</f>
        <v>4.189543170689161</v>
      </c>
      <c r="D1742" s="1">
        <f>Tool!$D$14</f>
        <v>3.3765768471106861</v>
      </c>
      <c r="E1742" s="1">
        <f>Tool!$D$15</f>
        <v>2.0910120968580461</v>
      </c>
    </row>
    <row r="1743" spans="1:5" x14ac:dyDescent="0.3">
      <c r="A1743">
        <v>1741</v>
      </c>
      <c r="B1743" s="1">
        <f>Tool!$D$12</f>
        <v>4.4721358990952975</v>
      </c>
      <c r="C1743" s="1">
        <f>Tool!$D$13</f>
        <v>4.189543170689161</v>
      </c>
      <c r="D1743" s="1">
        <f>Tool!$D$14</f>
        <v>3.3765768471106861</v>
      </c>
      <c r="E1743" s="1">
        <f>Tool!$D$15</f>
        <v>2.0910120968580461</v>
      </c>
    </row>
    <row r="1744" spans="1:5" x14ac:dyDescent="0.3">
      <c r="A1744">
        <v>1742</v>
      </c>
      <c r="B1744" s="1">
        <f>Tool!$D$12</f>
        <v>4.4721358990952975</v>
      </c>
      <c r="C1744" s="1">
        <f>Tool!$D$13</f>
        <v>4.189543170689161</v>
      </c>
      <c r="D1744" s="1">
        <f>Tool!$D$14</f>
        <v>3.3765768471106861</v>
      </c>
      <c r="E1744" s="1">
        <f>Tool!$D$15</f>
        <v>2.0910120968580461</v>
      </c>
    </row>
    <row r="1745" spans="1:5" x14ac:dyDescent="0.3">
      <c r="A1745">
        <v>1743</v>
      </c>
      <c r="B1745" s="1">
        <f>Tool!$D$12</f>
        <v>4.4721358990952975</v>
      </c>
      <c r="C1745" s="1">
        <f>Tool!$D$13</f>
        <v>4.189543170689161</v>
      </c>
      <c r="D1745" s="1">
        <f>Tool!$D$14</f>
        <v>3.3765768471106861</v>
      </c>
      <c r="E1745" s="1">
        <f>Tool!$D$15</f>
        <v>2.0910120968580461</v>
      </c>
    </row>
    <row r="1746" spans="1:5" x14ac:dyDescent="0.3">
      <c r="A1746">
        <v>1744</v>
      </c>
      <c r="B1746" s="1">
        <f>Tool!$D$12</f>
        <v>4.4721358990952975</v>
      </c>
      <c r="C1746" s="1">
        <f>Tool!$D$13</f>
        <v>4.189543170689161</v>
      </c>
      <c r="D1746" s="1">
        <f>Tool!$D$14</f>
        <v>3.3765768471106861</v>
      </c>
      <c r="E1746" s="1">
        <f>Tool!$D$15</f>
        <v>2.0910120968580461</v>
      </c>
    </row>
    <row r="1747" spans="1:5" x14ac:dyDescent="0.3">
      <c r="A1747">
        <v>1745</v>
      </c>
      <c r="B1747" s="1">
        <f>Tool!$D$12</f>
        <v>4.4721358990952975</v>
      </c>
      <c r="C1747" s="1">
        <f>Tool!$D$13</f>
        <v>4.189543170689161</v>
      </c>
      <c r="D1747" s="1">
        <f>Tool!$D$14</f>
        <v>3.3765768471106861</v>
      </c>
      <c r="E1747" s="1">
        <f>Tool!$D$15</f>
        <v>2.0910120968580461</v>
      </c>
    </row>
    <row r="1748" spans="1:5" x14ac:dyDescent="0.3">
      <c r="A1748">
        <v>1746</v>
      </c>
      <c r="B1748" s="1">
        <f>Tool!$D$12</f>
        <v>4.4721358990952975</v>
      </c>
      <c r="C1748" s="1">
        <f>Tool!$D$13</f>
        <v>4.189543170689161</v>
      </c>
      <c r="D1748" s="1">
        <f>Tool!$D$14</f>
        <v>3.3765768471106861</v>
      </c>
      <c r="E1748" s="1">
        <f>Tool!$D$15</f>
        <v>2.0910120968580461</v>
      </c>
    </row>
    <row r="1749" spans="1:5" x14ac:dyDescent="0.3">
      <c r="A1749">
        <v>1747</v>
      </c>
      <c r="B1749" s="1">
        <f>Tool!$D$12</f>
        <v>4.4721358990952975</v>
      </c>
      <c r="C1749" s="1">
        <f>Tool!$D$13</f>
        <v>4.189543170689161</v>
      </c>
      <c r="D1749" s="1">
        <f>Tool!$D$14</f>
        <v>3.3765768471106861</v>
      </c>
      <c r="E1749" s="1">
        <f>Tool!$D$15</f>
        <v>2.0910120968580461</v>
      </c>
    </row>
    <row r="1750" spans="1:5" x14ac:dyDescent="0.3">
      <c r="A1750">
        <v>1748</v>
      </c>
      <c r="B1750" s="1">
        <f>Tool!$D$12</f>
        <v>4.4721358990952975</v>
      </c>
      <c r="C1750" s="1">
        <f>Tool!$D$13</f>
        <v>4.189543170689161</v>
      </c>
      <c r="D1750" s="1">
        <f>Tool!$D$14</f>
        <v>3.3765768471106861</v>
      </c>
      <c r="E1750" s="1">
        <f>Tool!$D$15</f>
        <v>2.0910120968580461</v>
      </c>
    </row>
    <row r="1751" spans="1:5" x14ac:dyDescent="0.3">
      <c r="A1751">
        <v>1749</v>
      </c>
      <c r="B1751" s="1">
        <f>Tool!$D$12</f>
        <v>4.4721358990952975</v>
      </c>
      <c r="C1751" s="1">
        <f>Tool!$D$13</f>
        <v>4.189543170689161</v>
      </c>
      <c r="D1751" s="1">
        <f>Tool!$D$14</f>
        <v>3.3765768471106861</v>
      </c>
      <c r="E1751" s="1">
        <f>Tool!$D$15</f>
        <v>2.0910120968580461</v>
      </c>
    </row>
    <row r="1752" spans="1:5" x14ac:dyDescent="0.3">
      <c r="A1752">
        <v>1750</v>
      </c>
      <c r="B1752" s="1">
        <f>Tool!$D$12</f>
        <v>4.4721358990952975</v>
      </c>
      <c r="C1752" s="1">
        <f>Tool!$D$13</f>
        <v>4.189543170689161</v>
      </c>
      <c r="D1752" s="1">
        <f>Tool!$D$14</f>
        <v>3.3765768471106861</v>
      </c>
      <c r="E1752" s="1">
        <f>Tool!$D$15</f>
        <v>2.0910120968580461</v>
      </c>
    </row>
    <row r="1753" spans="1:5" x14ac:dyDescent="0.3">
      <c r="A1753">
        <v>1751</v>
      </c>
      <c r="B1753" s="1">
        <f>Tool!$D$12</f>
        <v>4.4721358990952975</v>
      </c>
      <c r="C1753" s="1">
        <f>Tool!$D$13</f>
        <v>4.189543170689161</v>
      </c>
      <c r="D1753" s="1">
        <f>Tool!$D$14</f>
        <v>3.3765768471106861</v>
      </c>
      <c r="E1753" s="1">
        <f>Tool!$D$15</f>
        <v>2.0910120968580461</v>
      </c>
    </row>
    <row r="1754" spans="1:5" x14ac:dyDescent="0.3">
      <c r="A1754">
        <v>1752</v>
      </c>
      <c r="B1754" s="1">
        <f>Tool!$D$12</f>
        <v>4.4721358990952975</v>
      </c>
      <c r="C1754" s="1">
        <f>Tool!$D$13</f>
        <v>4.189543170689161</v>
      </c>
      <c r="D1754" s="1">
        <f>Tool!$D$14</f>
        <v>3.3765768471106861</v>
      </c>
      <c r="E1754" s="1">
        <f>Tool!$D$15</f>
        <v>2.0910120968580461</v>
      </c>
    </row>
    <row r="1755" spans="1:5" x14ac:dyDescent="0.3">
      <c r="A1755">
        <v>1753</v>
      </c>
      <c r="B1755" s="1">
        <f>Tool!$D$12</f>
        <v>4.4721358990952975</v>
      </c>
      <c r="C1755" s="1">
        <f>Tool!$D$13</f>
        <v>4.189543170689161</v>
      </c>
      <c r="D1755" s="1">
        <f>Tool!$D$14</f>
        <v>3.3765768471106861</v>
      </c>
      <c r="E1755" s="1">
        <f>Tool!$D$15</f>
        <v>2.0910120968580461</v>
      </c>
    </row>
    <row r="1756" spans="1:5" x14ac:dyDescent="0.3">
      <c r="A1756">
        <v>1754</v>
      </c>
      <c r="B1756" s="1">
        <f>Tool!$D$12</f>
        <v>4.4721358990952975</v>
      </c>
      <c r="C1756" s="1">
        <f>Tool!$D$13</f>
        <v>4.189543170689161</v>
      </c>
      <c r="D1756" s="1">
        <f>Tool!$D$14</f>
        <v>3.3765768471106861</v>
      </c>
      <c r="E1756" s="1">
        <f>Tool!$D$15</f>
        <v>2.0910120968580461</v>
      </c>
    </row>
    <row r="1757" spans="1:5" x14ac:dyDescent="0.3">
      <c r="A1757">
        <v>1755</v>
      </c>
      <c r="B1757" s="1">
        <f>Tool!$D$12</f>
        <v>4.4721358990952975</v>
      </c>
      <c r="C1757" s="1">
        <f>Tool!$D$13</f>
        <v>4.189543170689161</v>
      </c>
      <c r="D1757" s="1">
        <f>Tool!$D$14</f>
        <v>3.3765768471106861</v>
      </c>
      <c r="E1757" s="1">
        <f>Tool!$D$15</f>
        <v>2.0910120968580461</v>
      </c>
    </row>
    <row r="1758" spans="1:5" x14ac:dyDescent="0.3">
      <c r="A1758">
        <v>1756</v>
      </c>
      <c r="B1758" s="1">
        <f>Tool!$D$12</f>
        <v>4.4721358990952975</v>
      </c>
      <c r="C1758" s="1">
        <f>Tool!$D$13</f>
        <v>4.189543170689161</v>
      </c>
      <c r="D1758" s="1">
        <f>Tool!$D$14</f>
        <v>3.3765768471106861</v>
      </c>
      <c r="E1758" s="1">
        <f>Tool!$D$15</f>
        <v>2.0910120968580461</v>
      </c>
    </row>
    <row r="1759" spans="1:5" x14ac:dyDescent="0.3">
      <c r="A1759">
        <v>1757</v>
      </c>
      <c r="B1759" s="1">
        <f>Tool!$D$12</f>
        <v>4.4721358990952975</v>
      </c>
      <c r="C1759" s="1">
        <f>Tool!$D$13</f>
        <v>4.189543170689161</v>
      </c>
      <c r="D1759" s="1">
        <f>Tool!$D$14</f>
        <v>3.3765768471106861</v>
      </c>
      <c r="E1759" s="1">
        <f>Tool!$D$15</f>
        <v>2.0910120968580461</v>
      </c>
    </row>
    <row r="1760" spans="1:5" x14ac:dyDescent="0.3">
      <c r="A1760">
        <v>1758</v>
      </c>
      <c r="B1760" s="1">
        <f>Tool!$D$12</f>
        <v>4.4721358990952975</v>
      </c>
      <c r="C1760" s="1">
        <f>Tool!$D$13</f>
        <v>4.189543170689161</v>
      </c>
      <c r="D1760" s="1">
        <f>Tool!$D$14</f>
        <v>3.3765768471106861</v>
      </c>
      <c r="E1760" s="1">
        <f>Tool!$D$15</f>
        <v>2.0910120968580461</v>
      </c>
    </row>
    <row r="1761" spans="1:5" x14ac:dyDescent="0.3">
      <c r="A1761">
        <v>1759</v>
      </c>
      <c r="B1761" s="1">
        <f>Tool!$D$12</f>
        <v>4.4721358990952975</v>
      </c>
      <c r="C1761" s="1">
        <f>Tool!$D$13</f>
        <v>4.189543170689161</v>
      </c>
      <c r="D1761" s="1">
        <f>Tool!$D$14</f>
        <v>3.3765768471106861</v>
      </c>
      <c r="E1761" s="1">
        <f>Tool!$D$15</f>
        <v>2.0910120968580461</v>
      </c>
    </row>
    <row r="1762" spans="1:5" x14ac:dyDescent="0.3">
      <c r="A1762">
        <v>1760</v>
      </c>
      <c r="B1762" s="1">
        <f>Tool!$D$12</f>
        <v>4.4721358990952975</v>
      </c>
      <c r="C1762" s="1">
        <f>Tool!$D$13</f>
        <v>4.189543170689161</v>
      </c>
      <c r="D1762" s="1">
        <f>Tool!$D$14</f>
        <v>3.3765768471106861</v>
      </c>
      <c r="E1762" s="1">
        <f>Tool!$D$15</f>
        <v>2.0910120968580461</v>
      </c>
    </row>
    <row r="1763" spans="1:5" x14ac:dyDescent="0.3">
      <c r="A1763">
        <v>1761</v>
      </c>
      <c r="B1763" s="1">
        <f>Tool!$D$12</f>
        <v>4.4721358990952975</v>
      </c>
      <c r="C1763" s="1">
        <f>Tool!$D$13</f>
        <v>4.189543170689161</v>
      </c>
      <c r="D1763" s="1">
        <f>Tool!$D$14</f>
        <v>3.3765768471106861</v>
      </c>
      <c r="E1763" s="1">
        <f>Tool!$D$15</f>
        <v>2.0910120968580461</v>
      </c>
    </row>
    <row r="1764" spans="1:5" x14ac:dyDescent="0.3">
      <c r="A1764">
        <v>1762</v>
      </c>
      <c r="B1764" s="1">
        <f>Tool!$D$12</f>
        <v>4.4721358990952975</v>
      </c>
      <c r="C1764" s="1">
        <f>Tool!$D$13</f>
        <v>4.189543170689161</v>
      </c>
      <c r="D1764" s="1">
        <f>Tool!$D$14</f>
        <v>3.3765768471106861</v>
      </c>
      <c r="E1764" s="1">
        <f>Tool!$D$15</f>
        <v>2.0910120968580461</v>
      </c>
    </row>
    <row r="1765" spans="1:5" x14ac:dyDescent="0.3">
      <c r="A1765">
        <v>1763</v>
      </c>
      <c r="B1765" s="1">
        <f>Tool!$D$12</f>
        <v>4.4721358990952975</v>
      </c>
      <c r="C1765" s="1">
        <f>Tool!$D$13</f>
        <v>4.189543170689161</v>
      </c>
      <c r="D1765" s="1">
        <f>Tool!$D$14</f>
        <v>3.3765768471106861</v>
      </c>
      <c r="E1765" s="1">
        <f>Tool!$D$15</f>
        <v>2.0910120968580461</v>
      </c>
    </row>
    <row r="1766" spans="1:5" x14ac:dyDescent="0.3">
      <c r="A1766">
        <v>1764</v>
      </c>
      <c r="B1766" s="1">
        <f>Tool!$D$12</f>
        <v>4.4721358990952975</v>
      </c>
      <c r="C1766" s="1">
        <f>Tool!$D$13</f>
        <v>4.189543170689161</v>
      </c>
      <c r="D1766" s="1">
        <f>Tool!$D$14</f>
        <v>3.3765768471106861</v>
      </c>
      <c r="E1766" s="1">
        <f>Tool!$D$15</f>
        <v>2.0910120968580461</v>
      </c>
    </row>
    <row r="1767" spans="1:5" x14ac:dyDescent="0.3">
      <c r="A1767">
        <v>1765</v>
      </c>
      <c r="B1767" s="1">
        <f>Tool!$D$12</f>
        <v>4.4721358990952975</v>
      </c>
      <c r="C1767" s="1">
        <f>Tool!$D$13</f>
        <v>4.189543170689161</v>
      </c>
      <c r="D1767" s="1">
        <f>Tool!$D$14</f>
        <v>3.3765768471106861</v>
      </c>
      <c r="E1767" s="1">
        <f>Tool!$D$15</f>
        <v>2.0910120968580461</v>
      </c>
    </row>
    <row r="1768" spans="1:5" x14ac:dyDescent="0.3">
      <c r="A1768">
        <v>1766</v>
      </c>
      <c r="B1768" s="1">
        <f>Tool!$D$12</f>
        <v>4.4721358990952975</v>
      </c>
      <c r="C1768" s="1">
        <f>Tool!$D$13</f>
        <v>4.189543170689161</v>
      </c>
      <c r="D1768" s="1">
        <f>Tool!$D$14</f>
        <v>3.3765768471106861</v>
      </c>
      <c r="E1768" s="1">
        <f>Tool!$D$15</f>
        <v>2.0910120968580461</v>
      </c>
    </row>
    <row r="1769" spans="1:5" x14ac:dyDescent="0.3">
      <c r="A1769">
        <v>1767</v>
      </c>
      <c r="B1769" s="1">
        <f>Tool!$D$12</f>
        <v>4.4721358990952975</v>
      </c>
      <c r="C1769" s="1">
        <f>Tool!$D$13</f>
        <v>4.189543170689161</v>
      </c>
      <c r="D1769" s="1">
        <f>Tool!$D$14</f>
        <v>3.3765768471106861</v>
      </c>
      <c r="E1769" s="1">
        <f>Tool!$D$15</f>
        <v>2.0910120968580461</v>
      </c>
    </row>
    <row r="1770" spans="1:5" x14ac:dyDescent="0.3">
      <c r="A1770">
        <v>1768</v>
      </c>
      <c r="B1770" s="1">
        <f>Tool!$D$12</f>
        <v>4.4721358990952975</v>
      </c>
      <c r="C1770" s="1">
        <f>Tool!$D$13</f>
        <v>4.189543170689161</v>
      </c>
      <c r="D1770" s="1">
        <f>Tool!$D$14</f>
        <v>3.3765768471106861</v>
      </c>
      <c r="E1770" s="1">
        <f>Tool!$D$15</f>
        <v>2.0910120968580461</v>
      </c>
    </row>
    <row r="1771" spans="1:5" x14ac:dyDescent="0.3">
      <c r="A1771">
        <v>1769</v>
      </c>
      <c r="B1771" s="1">
        <f>Tool!$D$12</f>
        <v>4.4721358990952975</v>
      </c>
      <c r="C1771" s="1">
        <f>Tool!$D$13</f>
        <v>4.189543170689161</v>
      </c>
      <c r="D1771" s="1">
        <f>Tool!$D$14</f>
        <v>3.3765768471106861</v>
      </c>
      <c r="E1771" s="1">
        <f>Tool!$D$15</f>
        <v>2.0910120968580461</v>
      </c>
    </row>
    <row r="1772" spans="1:5" x14ac:dyDescent="0.3">
      <c r="A1772">
        <v>1770</v>
      </c>
      <c r="B1772" s="1">
        <f>Tool!$D$12</f>
        <v>4.4721358990952975</v>
      </c>
      <c r="C1772" s="1">
        <f>Tool!$D$13</f>
        <v>4.189543170689161</v>
      </c>
      <c r="D1772" s="1">
        <f>Tool!$D$14</f>
        <v>3.3765768471106861</v>
      </c>
      <c r="E1772" s="1">
        <f>Tool!$D$15</f>
        <v>2.0910120968580461</v>
      </c>
    </row>
    <row r="1773" spans="1:5" x14ac:dyDescent="0.3">
      <c r="A1773">
        <v>1771</v>
      </c>
      <c r="B1773" s="1">
        <f>Tool!$D$12</f>
        <v>4.4721358990952975</v>
      </c>
      <c r="C1773" s="1">
        <f>Tool!$D$13</f>
        <v>4.189543170689161</v>
      </c>
      <c r="D1773" s="1">
        <f>Tool!$D$14</f>
        <v>3.3765768471106861</v>
      </c>
      <c r="E1773" s="1">
        <f>Tool!$D$15</f>
        <v>2.0910120968580461</v>
      </c>
    </row>
    <row r="1774" spans="1:5" x14ac:dyDescent="0.3">
      <c r="A1774">
        <v>1772</v>
      </c>
      <c r="B1774" s="1">
        <f>Tool!$D$12</f>
        <v>4.4721358990952975</v>
      </c>
      <c r="C1774" s="1">
        <f>Tool!$D$13</f>
        <v>4.189543170689161</v>
      </c>
      <c r="D1774" s="1">
        <f>Tool!$D$14</f>
        <v>3.3765768471106861</v>
      </c>
      <c r="E1774" s="1">
        <f>Tool!$D$15</f>
        <v>2.0910120968580461</v>
      </c>
    </row>
    <row r="1775" spans="1:5" x14ac:dyDescent="0.3">
      <c r="A1775">
        <v>1773</v>
      </c>
      <c r="B1775" s="1">
        <f>Tool!$D$12</f>
        <v>4.4721358990952975</v>
      </c>
      <c r="C1775" s="1">
        <f>Tool!$D$13</f>
        <v>4.189543170689161</v>
      </c>
      <c r="D1775" s="1">
        <f>Tool!$D$14</f>
        <v>3.3765768471106861</v>
      </c>
      <c r="E1775" s="1">
        <f>Tool!$D$15</f>
        <v>2.0910120968580461</v>
      </c>
    </row>
    <row r="1776" spans="1:5" x14ac:dyDescent="0.3">
      <c r="A1776">
        <v>1774</v>
      </c>
      <c r="B1776" s="1">
        <f>Tool!$D$12</f>
        <v>4.4721358990952975</v>
      </c>
      <c r="C1776" s="1">
        <f>Tool!$D$13</f>
        <v>4.189543170689161</v>
      </c>
      <c r="D1776" s="1">
        <f>Tool!$D$14</f>
        <v>3.3765768471106861</v>
      </c>
      <c r="E1776" s="1">
        <f>Tool!$D$15</f>
        <v>2.0910120968580461</v>
      </c>
    </row>
    <row r="1777" spans="1:5" x14ac:dyDescent="0.3">
      <c r="A1777">
        <v>1775</v>
      </c>
      <c r="B1777" s="1">
        <f>Tool!$D$12</f>
        <v>4.4721358990952975</v>
      </c>
      <c r="C1777" s="1">
        <f>Tool!$D$13</f>
        <v>4.189543170689161</v>
      </c>
      <c r="D1777" s="1">
        <f>Tool!$D$14</f>
        <v>3.3765768471106861</v>
      </c>
      <c r="E1777" s="1">
        <f>Tool!$D$15</f>
        <v>2.0910120968580461</v>
      </c>
    </row>
    <row r="1778" spans="1:5" x14ac:dyDescent="0.3">
      <c r="A1778">
        <v>1776</v>
      </c>
      <c r="B1778" s="1">
        <f>Tool!$D$12</f>
        <v>4.4721358990952975</v>
      </c>
      <c r="C1778" s="1">
        <f>Tool!$D$13</f>
        <v>4.189543170689161</v>
      </c>
      <c r="D1778" s="1">
        <f>Tool!$D$14</f>
        <v>3.3765768471106861</v>
      </c>
      <c r="E1778" s="1">
        <f>Tool!$D$15</f>
        <v>2.0910120968580461</v>
      </c>
    </row>
    <row r="1779" spans="1:5" x14ac:dyDescent="0.3">
      <c r="A1779">
        <v>1777</v>
      </c>
      <c r="B1779" s="1">
        <f>Tool!$D$12</f>
        <v>4.4721358990952975</v>
      </c>
      <c r="C1779" s="1">
        <f>Tool!$D$13</f>
        <v>4.189543170689161</v>
      </c>
      <c r="D1779" s="1">
        <f>Tool!$D$14</f>
        <v>3.3765768471106861</v>
      </c>
      <c r="E1779" s="1">
        <f>Tool!$D$15</f>
        <v>2.0910120968580461</v>
      </c>
    </row>
    <row r="1780" spans="1:5" x14ac:dyDescent="0.3">
      <c r="A1780">
        <v>1778</v>
      </c>
      <c r="B1780" s="1">
        <f>Tool!$D$12</f>
        <v>4.4721358990952975</v>
      </c>
      <c r="C1780" s="1">
        <f>Tool!$D$13</f>
        <v>4.189543170689161</v>
      </c>
      <c r="D1780" s="1">
        <f>Tool!$D$14</f>
        <v>3.3765768471106861</v>
      </c>
      <c r="E1780" s="1">
        <f>Tool!$D$15</f>
        <v>2.0910120968580461</v>
      </c>
    </row>
    <row r="1781" spans="1:5" x14ac:dyDescent="0.3">
      <c r="A1781">
        <v>1779</v>
      </c>
      <c r="B1781" s="1">
        <f>Tool!$D$12</f>
        <v>4.4721358990952975</v>
      </c>
      <c r="C1781" s="1">
        <f>Tool!$D$13</f>
        <v>4.189543170689161</v>
      </c>
      <c r="D1781" s="1">
        <f>Tool!$D$14</f>
        <v>3.3765768471106861</v>
      </c>
      <c r="E1781" s="1">
        <f>Tool!$D$15</f>
        <v>2.0910120968580461</v>
      </c>
    </row>
    <row r="1782" spans="1:5" x14ac:dyDescent="0.3">
      <c r="A1782">
        <v>1780</v>
      </c>
      <c r="B1782" s="1">
        <f>Tool!$D$12</f>
        <v>4.4721358990952975</v>
      </c>
      <c r="C1782" s="1">
        <f>Tool!$D$13</f>
        <v>4.189543170689161</v>
      </c>
      <c r="D1782" s="1">
        <f>Tool!$D$14</f>
        <v>3.3765768471106861</v>
      </c>
      <c r="E1782" s="1">
        <f>Tool!$D$15</f>
        <v>2.0910120968580461</v>
      </c>
    </row>
    <row r="1783" spans="1:5" x14ac:dyDescent="0.3">
      <c r="A1783">
        <v>1781</v>
      </c>
      <c r="B1783" s="1">
        <f>Tool!$D$12</f>
        <v>4.4721358990952975</v>
      </c>
      <c r="C1783" s="1">
        <f>Tool!$D$13</f>
        <v>4.189543170689161</v>
      </c>
      <c r="D1783" s="1">
        <f>Tool!$D$14</f>
        <v>3.3765768471106861</v>
      </c>
      <c r="E1783" s="1">
        <f>Tool!$D$15</f>
        <v>2.0910120968580461</v>
      </c>
    </row>
    <row r="1784" spans="1:5" x14ac:dyDescent="0.3">
      <c r="A1784">
        <v>1782</v>
      </c>
      <c r="B1784" s="1">
        <f>Tool!$D$12</f>
        <v>4.4721358990952975</v>
      </c>
      <c r="C1784" s="1">
        <f>Tool!$D$13</f>
        <v>4.189543170689161</v>
      </c>
      <c r="D1784" s="1">
        <f>Tool!$D$14</f>
        <v>3.3765768471106861</v>
      </c>
      <c r="E1784" s="1">
        <f>Tool!$D$15</f>
        <v>2.0910120968580461</v>
      </c>
    </row>
    <row r="1785" spans="1:5" x14ac:dyDescent="0.3">
      <c r="A1785">
        <v>1783</v>
      </c>
      <c r="B1785" s="1">
        <f>Tool!$D$12</f>
        <v>4.4721358990952975</v>
      </c>
      <c r="C1785" s="1">
        <f>Tool!$D$13</f>
        <v>4.189543170689161</v>
      </c>
      <c r="D1785" s="1">
        <f>Tool!$D$14</f>
        <v>3.3765768471106861</v>
      </c>
      <c r="E1785" s="1">
        <f>Tool!$D$15</f>
        <v>2.0910120968580461</v>
      </c>
    </row>
    <row r="1786" spans="1:5" x14ac:dyDescent="0.3">
      <c r="A1786">
        <v>1784</v>
      </c>
      <c r="B1786" s="1">
        <f>Tool!$D$12</f>
        <v>4.4721358990952975</v>
      </c>
      <c r="C1786" s="1">
        <f>Tool!$D$13</f>
        <v>4.189543170689161</v>
      </c>
      <c r="D1786" s="1">
        <f>Tool!$D$14</f>
        <v>3.3765768471106861</v>
      </c>
      <c r="E1786" s="1">
        <f>Tool!$D$15</f>
        <v>2.0910120968580461</v>
      </c>
    </row>
    <row r="1787" spans="1:5" x14ac:dyDescent="0.3">
      <c r="A1787">
        <v>1785</v>
      </c>
      <c r="B1787" s="1">
        <f>Tool!$D$12</f>
        <v>4.4721358990952975</v>
      </c>
      <c r="C1787" s="1">
        <f>Tool!$D$13</f>
        <v>4.189543170689161</v>
      </c>
      <c r="D1787" s="1">
        <f>Tool!$D$14</f>
        <v>3.3765768471106861</v>
      </c>
      <c r="E1787" s="1">
        <f>Tool!$D$15</f>
        <v>2.0910120968580461</v>
      </c>
    </row>
    <row r="1788" spans="1:5" x14ac:dyDescent="0.3">
      <c r="A1788">
        <v>1786</v>
      </c>
      <c r="B1788" s="1">
        <f>Tool!$D$12</f>
        <v>4.4721358990952975</v>
      </c>
      <c r="C1788" s="1">
        <f>Tool!$D$13</f>
        <v>4.189543170689161</v>
      </c>
      <c r="D1788" s="1">
        <f>Tool!$D$14</f>
        <v>3.3765768471106861</v>
      </c>
      <c r="E1788" s="1">
        <f>Tool!$D$15</f>
        <v>2.0910120968580461</v>
      </c>
    </row>
    <row r="1789" spans="1:5" x14ac:dyDescent="0.3">
      <c r="A1789">
        <v>1787</v>
      </c>
      <c r="B1789" s="1">
        <f>Tool!$D$12</f>
        <v>4.4721358990952975</v>
      </c>
      <c r="C1789" s="1">
        <f>Tool!$D$13</f>
        <v>4.189543170689161</v>
      </c>
      <c r="D1789" s="1">
        <f>Tool!$D$14</f>
        <v>3.3765768471106861</v>
      </c>
      <c r="E1789" s="1">
        <f>Tool!$D$15</f>
        <v>2.0910120968580461</v>
      </c>
    </row>
    <row r="1790" spans="1:5" x14ac:dyDescent="0.3">
      <c r="A1790">
        <v>1788</v>
      </c>
      <c r="B1790" s="1">
        <f>Tool!$D$12</f>
        <v>4.4721358990952975</v>
      </c>
      <c r="C1790" s="1">
        <f>Tool!$D$13</f>
        <v>4.189543170689161</v>
      </c>
      <c r="D1790" s="1">
        <f>Tool!$D$14</f>
        <v>3.3765768471106861</v>
      </c>
      <c r="E1790" s="1">
        <f>Tool!$D$15</f>
        <v>2.0910120968580461</v>
      </c>
    </row>
    <row r="1791" spans="1:5" x14ac:dyDescent="0.3">
      <c r="A1791">
        <v>1789</v>
      </c>
      <c r="B1791" s="1">
        <f>Tool!$D$12</f>
        <v>4.4721358990952975</v>
      </c>
      <c r="C1791" s="1">
        <f>Tool!$D$13</f>
        <v>4.189543170689161</v>
      </c>
      <c r="D1791" s="1">
        <f>Tool!$D$14</f>
        <v>3.3765768471106861</v>
      </c>
      <c r="E1791" s="1">
        <f>Tool!$D$15</f>
        <v>2.0910120968580461</v>
      </c>
    </row>
    <row r="1792" spans="1:5" x14ac:dyDescent="0.3">
      <c r="A1792">
        <v>1790</v>
      </c>
      <c r="B1792" s="1">
        <f>Tool!$D$12</f>
        <v>4.4721358990952975</v>
      </c>
      <c r="C1792" s="1">
        <f>Tool!$D$13</f>
        <v>4.189543170689161</v>
      </c>
      <c r="D1792" s="1">
        <f>Tool!$D$14</f>
        <v>3.3765768471106861</v>
      </c>
      <c r="E1792" s="1">
        <f>Tool!$D$15</f>
        <v>2.0910120968580461</v>
      </c>
    </row>
    <row r="1793" spans="1:5" x14ac:dyDescent="0.3">
      <c r="A1793">
        <v>1791</v>
      </c>
      <c r="B1793" s="1">
        <f>Tool!$D$12</f>
        <v>4.4721358990952975</v>
      </c>
      <c r="C1793" s="1">
        <f>Tool!$D$13</f>
        <v>4.189543170689161</v>
      </c>
      <c r="D1793" s="1">
        <f>Tool!$D$14</f>
        <v>3.3765768471106861</v>
      </c>
      <c r="E1793" s="1">
        <f>Tool!$D$15</f>
        <v>2.0910120968580461</v>
      </c>
    </row>
    <row r="1794" spans="1:5" x14ac:dyDescent="0.3">
      <c r="A1794">
        <v>1792</v>
      </c>
      <c r="B1794" s="1">
        <f>Tool!$D$12</f>
        <v>4.4721358990952975</v>
      </c>
      <c r="C1794" s="1">
        <f>Tool!$D$13</f>
        <v>4.189543170689161</v>
      </c>
      <c r="D1794" s="1">
        <f>Tool!$D$14</f>
        <v>3.3765768471106861</v>
      </c>
      <c r="E1794" s="1">
        <f>Tool!$D$15</f>
        <v>2.0910120968580461</v>
      </c>
    </row>
    <row r="1795" spans="1:5" x14ac:dyDescent="0.3">
      <c r="A1795">
        <v>1793</v>
      </c>
      <c r="B1795" s="1">
        <f>Tool!$D$12</f>
        <v>4.4721358990952975</v>
      </c>
      <c r="C1795" s="1">
        <f>Tool!$D$13</f>
        <v>4.189543170689161</v>
      </c>
      <c r="D1795" s="1">
        <f>Tool!$D$14</f>
        <v>3.3765768471106861</v>
      </c>
      <c r="E1795" s="1">
        <f>Tool!$D$15</f>
        <v>2.0910120968580461</v>
      </c>
    </row>
    <row r="1796" spans="1:5" x14ac:dyDescent="0.3">
      <c r="A1796">
        <v>1794</v>
      </c>
      <c r="B1796" s="1">
        <f>Tool!$D$12</f>
        <v>4.4721358990952975</v>
      </c>
      <c r="C1796" s="1">
        <f>Tool!$D$13</f>
        <v>4.189543170689161</v>
      </c>
      <c r="D1796" s="1">
        <f>Tool!$D$14</f>
        <v>3.3765768471106861</v>
      </c>
      <c r="E1796" s="1">
        <f>Tool!$D$15</f>
        <v>2.0910120968580461</v>
      </c>
    </row>
    <row r="1797" spans="1:5" x14ac:dyDescent="0.3">
      <c r="A1797">
        <v>1795</v>
      </c>
      <c r="B1797" s="1">
        <f>Tool!$D$12</f>
        <v>4.4721358990952975</v>
      </c>
      <c r="C1797" s="1">
        <f>Tool!$D$13</f>
        <v>4.189543170689161</v>
      </c>
      <c r="D1797" s="1">
        <f>Tool!$D$14</f>
        <v>3.3765768471106861</v>
      </c>
      <c r="E1797" s="1">
        <f>Tool!$D$15</f>
        <v>2.0910120968580461</v>
      </c>
    </row>
    <row r="1798" spans="1:5" x14ac:dyDescent="0.3">
      <c r="A1798">
        <v>1796</v>
      </c>
      <c r="B1798" s="1">
        <f>Tool!$D$12</f>
        <v>4.4721358990952975</v>
      </c>
      <c r="C1798" s="1">
        <f>Tool!$D$13</f>
        <v>4.189543170689161</v>
      </c>
      <c r="D1798" s="1">
        <f>Tool!$D$14</f>
        <v>3.3765768471106861</v>
      </c>
      <c r="E1798" s="1">
        <f>Tool!$D$15</f>
        <v>2.0910120968580461</v>
      </c>
    </row>
    <row r="1799" spans="1:5" x14ac:dyDescent="0.3">
      <c r="A1799">
        <v>1797</v>
      </c>
      <c r="B1799" s="1">
        <f>Tool!$D$12</f>
        <v>4.4721358990952975</v>
      </c>
      <c r="C1799" s="1">
        <f>Tool!$D$13</f>
        <v>4.189543170689161</v>
      </c>
      <c r="D1799" s="1">
        <f>Tool!$D$14</f>
        <v>3.3765768471106861</v>
      </c>
      <c r="E1799" s="1">
        <f>Tool!$D$15</f>
        <v>2.0910120968580461</v>
      </c>
    </row>
    <row r="1800" spans="1:5" x14ac:dyDescent="0.3">
      <c r="A1800">
        <v>1798</v>
      </c>
      <c r="B1800" s="1">
        <f>Tool!$D$12</f>
        <v>4.4721358990952975</v>
      </c>
      <c r="C1800" s="1">
        <f>Tool!$D$13</f>
        <v>4.189543170689161</v>
      </c>
      <c r="D1800" s="1">
        <f>Tool!$D$14</f>
        <v>3.3765768471106861</v>
      </c>
      <c r="E1800" s="1">
        <f>Tool!$D$15</f>
        <v>2.0910120968580461</v>
      </c>
    </row>
    <row r="1801" spans="1:5" x14ac:dyDescent="0.3">
      <c r="A1801">
        <v>1799</v>
      </c>
      <c r="B1801" s="1">
        <f>Tool!$D$12</f>
        <v>4.4721358990952975</v>
      </c>
      <c r="C1801" s="1">
        <f>Tool!$D$13</f>
        <v>4.189543170689161</v>
      </c>
      <c r="D1801" s="1">
        <f>Tool!$D$14</f>
        <v>3.3765768471106861</v>
      </c>
      <c r="E1801" s="1">
        <f>Tool!$D$15</f>
        <v>2.0910120968580461</v>
      </c>
    </row>
    <row r="1802" spans="1:5" x14ac:dyDescent="0.3">
      <c r="A1802">
        <v>1800</v>
      </c>
      <c r="B1802" s="1">
        <f>Tool!$D$12</f>
        <v>4.4721358990952975</v>
      </c>
      <c r="C1802" s="1">
        <f>Tool!$D$13</f>
        <v>4.189543170689161</v>
      </c>
      <c r="D1802" s="1">
        <f>Tool!$D$14</f>
        <v>3.3765768471106861</v>
      </c>
      <c r="E1802" s="1">
        <f>Tool!$D$15</f>
        <v>2.0910120968580461</v>
      </c>
    </row>
    <row r="1803" spans="1:5" x14ac:dyDescent="0.3">
      <c r="A1803">
        <v>1801</v>
      </c>
      <c r="B1803" s="1">
        <f>Tool!$D$12</f>
        <v>4.4721358990952975</v>
      </c>
      <c r="C1803" s="1">
        <f>Tool!$D$13</f>
        <v>4.189543170689161</v>
      </c>
      <c r="D1803" s="1">
        <f>Tool!$D$14</f>
        <v>3.3765768471106861</v>
      </c>
      <c r="E1803" s="1">
        <f>Tool!$D$15</f>
        <v>2.0910120968580461</v>
      </c>
    </row>
    <row r="1804" spans="1:5" x14ac:dyDescent="0.3">
      <c r="A1804">
        <v>1802</v>
      </c>
      <c r="B1804" s="1">
        <f>Tool!$D$12</f>
        <v>4.4721358990952975</v>
      </c>
      <c r="C1804" s="1">
        <f>Tool!$D$13</f>
        <v>4.189543170689161</v>
      </c>
      <c r="D1804" s="1">
        <f>Tool!$D$14</f>
        <v>3.3765768471106861</v>
      </c>
      <c r="E1804" s="1">
        <f>Tool!$D$15</f>
        <v>2.0910120968580461</v>
      </c>
    </row>
    <row r="1805" spans="1:5" x14ac:dyDescent="0.3">
      <c r="A1805">
        <v>1803</v>
      </c>
      <c r="B1805" s="1">
        <f>Tool!$D$12</f>
        <v>4.4721358990952975</v>
      </c>
      <c r="C1805" s="1">
        <f>Tool!$D$13</f>
        <v>4.189543170689161</v>
      </c>
      <c r="D1805" s="1">
        <f>Tool!$D$14</f>
        <v>3.3765768471106861</v>
      </c>
      <c r="E1805" s="1">
        <f>Tool!$D$15</f>
        <v>2.0910120968580461</v>
      </c>
    </row>
    <row r="1806" spans="1:5" x14ac:dyDescent="0.3">
      <c r="A1806">
        <v>1804</v>
      </c>
      <c r="B1806" s="1">
        <f>Tool!$D$12</f>
        <v>4.4721358990952975</v>
      </c>
      <c r="C1806" s="1">
        <f>Tool!$D$13</f>
        <v>4.189543170689161</v>
      </c>
      <c r="D1806" s="1">
        <f>Tool!$D$14</f>
        <v>3.3765768471106861</v>
      </c>
      <c r="E1806" s="1">
        <f>Tool!$D$15</f>
        <v>2.0910120968580461</v>
      </c>
    </row>
    <row r="1807" spans="1:5" x14ac:dyDescent="0.3">
      <c r="A1807">
        <v>1805</v>
      </c>
      <c r="B1807" s="1">
        <f>Tool!$D$12</f>
        <v>4.4721358990952975</v>
      </c>
      <c r="C1807" s="1">
        <f>Tool!$D$13</f>
        <v>4.189543170689161</v>
      </c>
      <c r="D1807" s="1">
        <f>Tool!$D$14</f>
        <v>3.3765768471106861</v>
      </c>
      <c r="E1807" s="1">
        <f>Tool!$D$15</f>
        <v>2.0910120968580461</v>
      </c>
    </row>
    <row r="1808" spans="1:5" x14ac:dyDescent="0.3">
      <c r="A1808">
        <v>1806</v>
      </c>
      <c r="B1808" s="1">
        <f>Tool!$D$12</f>
        <v>4.4721358990952975</v>
      </c>
      <c r="C1808" s="1">
        <f>Tool!$D$13</f>
        <v>4.189543170689161</v>
      </c>
      <c r="D1808" s="1">
        <f>Tool!$D$14</f>
        <v>3.3765768471106861</v>
      </c>
      <c r="E1808" s="1">
        <f>Tool!$D$15</f>
        <v>2.0910120968580461</v>
      </c>
    </row>
    <row r="1809" spans="1:5" x14ac:dyDescent="0.3">
      <c r="A1809">
        <v>1807</v>
      </c>
      <c r="B1809" s="1">
        <f>Tool!$D$12</f>
        <v>4.4721358990952975</v>
      </c>
      <c r="C1809" s="1">
        <f>Tool!$D$13</f>
        <v>4.189543170689161</v>
      </c>
      <c r="D1809" s="1">
        <f>Tool!$D$14</f>
        <v>3.3765768471106861</v>
      </c>
      <c r="E1809" s="1">
        <f>Tool!$D$15</f>
        <v>2.0910120968580461</v>
      </c>
    </row>
    <row r="1810" spans="1:5" x14ac:dyDescent="0.3">
      <c r="A1810">
        <v>1808</v>
      </c>
      <c r="B1810" s="1">
        <f>Tool!$D$12</f>
        <v>4.4721358990952975</v>
      </c>
      <c r="C1810" s="1">
        <f>Tool!$D$13</f>
        <v>4.189543170689161</v>
      </c>
      <c r="D1810" s="1">
        <f>Tool!$D$14</f>
        <v>3.3765768471106861</v>
      </c>
      <c r="E1810" s="1">
        <f>Tool!$D$15</f>
        <v>2.0910120968580461</v>
      </c>
    </row>
    <row r="1811" spans="1:5" x14ac:dyDescent="0.3">
      <c r="A1811">
        <v>1809</v>
      </c>
      <c r="B1811" s="1">
        <f>Tool!$D$12</f>
        <v>4.4721358990952975</v>
      </c>
      <c r="C1811" s="1">
        <f>Tool!$D$13</f>
        <v>4.189543170689161</v>
      </c>
      <c r="D1811" s="1">
        <f>Tool!$D$14</f>
        <v>3.3765768471106861</v>
      </c>
      <c r="E1811" s="1">
        <f>Tool!$D$15</f>
        <v>2.0910120968580461</v>
      </c>
    </row>
    <row r="1812" spans="1:5" x14ac:dyDescent="0.3">
      <c r="A1812">
        <v>1810</v>
      </c>
      <c r="B1812" s="1">
        <f>Tool!$D$12</f>
        <v>4.4721358990952975</v>
      </c>
      <c r="C1812" s="1">
        <f>Tool!$D$13</f>
        <v>4.189543170689161</v>
      </c>
      <c r="D1812" s="1">
        <f>Tool!$D$14</f>
        <v>3.3765768471106861</v>
      </c>
      <c r="E1812" s="1">
        <f>Tool!$D$15</f>
        <v>2.0910120968580461</v>
      </c>
    </row>
    <row r="1813" spans="1:5" x14ac:dyDescent="0.3">
      <c r="A1813">
        <v>1811</v>
      </c>
      <c r="B1813" s="1">
        <f>Tool!$D$12</f>
        <v>4.4721358990952975</v>
      </c>
      <c r="C1813" s="1">
        <f>Tool!$D$13</f>
        <v>4.189543170689161</v>
      </c>
      <c r="D1813" s="1">
        <f>Tool!$D$14</f>
        <v>3.3765768471106861</v>
      </c>
      <c r="E1813" s="1">
        <f>Tool!$D$15</f>
        <v>2.0910120968580461</v>
      </c>
    </row>
    <row r="1814" spans="1:5" x14ac:dyDescent="0.3">
      <c r="A1814">
        <v>1812</v>
      </c>
      <c r="B1814" s="1">
        <f>Tool!$D$12</f>
        <v>4.4721358990952975</v>
      </c>
      <c r="C1814" s="1">
        <f>Tool!$D$13</f>
        <v>4.189543170689161</v>
      </c>
      <c r="D1814" s="1">
        <f>Tool!$D$14</f>
        <v>3.3765768471106861</v>
      </c>
      <c r="E1814" s="1">
        <f>Tool!$D$15</f>
        <v>2.0910120968580461</v>
      </c>
    </row>
    <row r="1815" spans="1:5" x14ac:dyDescent="0.3">
      <c r="A1815">
        <v>1813</v>
      </c>
      <c r="B1815" s="1">
        <f>Tool!$D$12</f>
        <v>4.4721358990952975</v>
      </c>
      <c r="C1815" s="1">
        <f>Tool!$D$13</f>
        <v>4.189543170689161</v>
      </c>
      <c r="D1815" s="1">
        <f>Tool!$D$14</f>
        <v>3.3765768471106861</v>
      </c>
      <c r="E1815" s="1">
        <f>Tool!$D$15</f>
        <v>2.0910120968580461</v>
      </c>
    </row>
    <row r="1816" spans="1:5" x14ac:dyDescent="0.3">
      <c r="A1816">
        <v>1814</v>
      </c>
      <c r="B1816" s="1">
        <f>Tool!$D$12</f>
        <v>4.4721358990952975</v>
      </c>
      <c r="C1816" s="1">
        <f>Tool!$D$13</f>
        <v>4.189543170689161</v>
      </c>
      <c r="D1816" s="1">
        <f>Tool!$D$14</f>
        <v>3.3765768471106861</v>
      </c>
      <c r="E1816" s="1">
        <f>Tool!$D$15</f>
        <v>2.0910120968580461</v>
      </c>
    </row>
    <row r="1817" spans="1:5" x14ac:dyDescent="0.3">
      <c r="A1817">
        <v>1815</v>
      </c>
      <c r="B1817" s="1">
        <f>Tool!$D$12</f>
        <v>4.4721358990952975</v>
      </c>
      <c r="C1817" s="1">
        <f>Tool!$D$13</f>
        <v>4.189543170689161</v>
      </c>
      <c r="D1817" s="1">
        <f>Tool!$D$14</f>
        <v>3.3765768471106861</v>
      </c>
      <c r="E1817" s="1">
        <f>Tool!$D$15</f>
        <v>2.0910120968580461</v>
      </c>
    </row>
    <row r="1818" spans="1:5" x14ac:dyDescent="0.3">
      <c r="A1818">
        <v>1816</v>
      </c>
      <c r="B1818" s="1">
        <f>Tool!$D$12</f>
        <v>4.4721358990952975</v>
      </c>
      <c r="C1818" s="1">
        <f>Tool!$D$13</f>
        <v>4.189543170689161</v>
      </c>
      <c r="D1818" s="1">
        <f>Tool!$D$14</f>
        <v>3.3765768471106861</v>
      </c>
      <c r="E1818" s="1">
        <f>Tool!$D$15</f>
        <v>2.0910120968580461</v>
      </c>
    </row>
    <row r="1819" spans="1:5" x14ac:dyDescent="0.3">
      <c r="A1819">
        <v>1817</v>
      </c>
      <c r="B1819" s="1">
        <f>Tool!$D$12</f>
        <v>4.4721358990952975</v>
      </c>
      <c r="C1819" s="1">
        <f>Tool!$D$13</f>
        <v>4.189543170689161</v>
      </c>
      <c r="D1819" s="1">
        <f>Tool!$D$14</f>
        <v>3.3765768471106861</v>
      </c>
      <c r="E1819" s="1">
        <f>Tool!$D$15</f>
        <v>2.0910120968580461</v>
      </c>
    </row>
    <row r="1820" spans="1:5" x14ac:dyDescent="0.3">
      <c r="A1820">
        <v>1818</v>
      </c>
      <c r="B1820" s="1">
        <f>Tool!$D$12</f>
        <v>4.4721358990952975</v>
      </c>
      <c r="C1820" s="1">
        <f>Tool!$D$13</f>
        <v>4.189543170689161</v>
      </c>
      <c r="D1820" s="1">
        <f>Tool!$D$14</f>
        <v>3.3765768471106861</v>
      </c>
      <c r="E1820" s="1">
        <f>Tool!$D$15</f>
        <v>2.0910120968580461</v>
      </c>
    </row>
    <row r="1821" spans="1:5" x14ac:dyDescent="0.3">
      <c r="A1821">
        <v>1819</v>
      </c>
      <c r="B1821" s="1">
        <f>Tool!$D$12</f>
        <v>4.4721358990952975</v>
      </c>
      <c r="C1821" s="1">
        <f>Tool!$D$13</f>
        <v>4.189543170689161</v>
      </c>
      <c r="D1821" s="1">
        <f>Tool!$D$14</f>
        <v>3.3765768471106861</v>
      </c>
      <c r="E1821" s="1">
        <f>Tool!$D$15</f>
        <v>2.0910120968580461</v>
      </c>
    </row>
    <row r="1822" spans="1:5" x14ac:dyDescent="0.3">
      <c r="A1822">
        <v>1820</v>
      </c>
      <c r="B1822" s="1">
        <f>Tool!$D$12</f>
        <v>4.4721358990952975</v>
      </c>
      <c r="C1822" s="1">
        <f>Tool!$D$13</f>
        <v>4.189543170689161</v>
      </c>
      <c r="D1822" s="1">
        <f>Tool!$D$14</f>
        <v>3.3765768471106861</v>
      </c>
      <c r="E1822" s="1">
        <f>Tool!$D$15</f>
        <v>2.0910120968580461</v>
      </c>
    </row>
    <row r="1823" spans="1:5" x14ac:dyDescent="0.3">
      <c r="A1823">
        <v>1821</v>
      </c>
      <c r="B1823" s="1">
        <f>Tool!$D$12</f>
        <v>4.4721358990952975</v>
      </c>
      <c r="C1823" s="1">
        <f>Tool!$D$13</f>
        <v>4.189543170689161</v>
      </c>
      <c r="D1823" s="1">
        <f>Tool!$D$14</f>
        <v>3.3765768471106861</v>
      </c>
      <c r="E1823" s="1">
        <f>Tool!$D$15</f>
        <v>2.0910120968580461</v>
      </c>
    </row>
    <row r="1824" spans="1:5" x14ac:dyDescent="0.3">
      <c r="A1824">
        <v>1822</v>
      </c>
      <c r="B1824" s="1">
        <f>Tool!$D$12</f>
        <v>4.4721358990952975</v>
      </c>
      <c r="C1824" s="1">
        <f>Tool!$D$13</f>
        <v>4.189543170689161</v>
      </c>
      <c r="D1824" s="1">
        <f>Tool!$D$14</f>
        <v>3.3765768471106861</v>
      </c>
      <c r="E1824" s="1">
        <f>Tool!$D$15</f>
        <v>2.0910120968580461</v>
      </c>
    </row>
    <row r="1825" spans="1:5" x14ac:dyDescent="0.3">
      <c r="A1825">
        <v>1823</v>
      </c>
      <c r="B1825" s="1">
        <f>Tool!$D$12</f>
        <v>4.4721358990952975</v>
      </c>
      <c r="C1825" s="1">
        <f>Tool!$D$13</f>
        <v>4.189543170689161</v>
      </c>
      <c r="D1825" s="1">
        <f>Tool!$D$14</f>
        <v>3.3765768471106861</v>
      </c>
      <c r="E1825" s="1">
        <f>Tool!$D$15</f>
        <v>2.0910120968580461</v>
      </c>
    </row>
    <row r="1826" spans="1:5" x14ac:dyDescent="0.3">
      <c r="A1826">
        <v>1824</v>
      </c>
      <c r="B1826" s="1">
        <f>Tool!$D$12</f>
        <v>4.4721358990952975</v>
      </c>
      <c r="C1826" s="1">
        <f>Tool!$D$13</f>
        <v>4.189543170689161</v>
      </c>
      <c r="D1826" s="1">
        <f>Tool!$D$14</f>
        <v>3.3765768471106861</v>
      </c>
      <c r="E1826" s="1">
        <f>Tool!$D$15</f>
        <v>2.0910120968580461</v>
      </c>
    </row>
    <row r="1827" spans="1:5" x14ac:dyDescent="0.3">
      <c r="A1827">
        <v>1825</v>
      </c>
      <c r="B1827" s="1">
        <f>Tool!$D$12</f>
        <v>4.4721358990952975</v>
      </c>
      <c r="C1827" s="1">
        <f>Tool!$D$13</f>
        <v>4.189543170689161</v>
      </c>
      <c r="D1827" s="1">
        <f>Tool!$D$14</f>
        <v>3.3765768471106861</v>
      </c>
      <c r="E1827" s="1">
        <f>Tool!$D$15</f>
        <v>2.0910120968580461</v>
      </c>
    </row>
    <row r="1828" spans="1:5" x14ac:dyDescent="0.3">
      <c r="A1828">
        <v>1826</v>
      </c>
      <c r="B1828" s="1">
        <f>Tool!$D$12</f>
        <v>4.4721358990952975</v>
      </c>
      <c r="C1828" s="1">
        <f>Tool!$D$13</f>
        <v>4.189543170689161</v>
      </c>
      <c r="D1828" s="1">
        <f>Tool!$D$14</f>
        <v>3.3765768471106861</v>
      </c>
      <c r="E1828" s="1">
        <f>Tool!$D$15</f>
        <v>2.0910120968580461</v>
      </c>
    </row>
    <row r="1829" spans="1:5" x14ac:dyDescent="0.3">
      <c r="A1829">
        <v>1827</v>
      </c>
      <c r="B1829" s="1">
        <f>Tool!$D$12</f>
        <v>4.4721358990952975</v>
      </c>
      <c r="C1829" s="1">
        <f>Tool!$D$13</f>
        <v>4.189543170689161</v>
      </c>
      <c r="D1829" s="1">
        <f>Tool!$D$14</f>
        <v>3.3765768471106861</v>
      </c>
      <c r="E1829" s="1">
        <f>Tool!$D$15</f>
        <v>2.0910120968580461</v>
      </c>
    </row>
    <row r="1830" spans="1:5" x14ac:dyDescent="0.3">
      <c r="A1830">
        <v>1828</v>
      </c>
      <c r="B1830" s="1">
        <f>Tool!$D$12</f>
        <v>4.4721358990952975</v>
      </c>
      <c r="C1830" s="1">
        <f>Tool!$D$13</f>
        <v>4.189543170689161</v>
      </c>
      <c r="D1830" s="1">
        <f>Tool!$D$14</f>
        <v>3.3765768471106861</v>
      </c>
      <c r="E1830" s="1">
        <f>Tool!$D$15</f>
        <v>2.0910120968580461</v>
      </c>
    </row>
    <row r="1831" spans="1:5" x14ac:dyDescent="0.3">
      <c r="A1831">
        <v>1829</v>
      </c>
      <c r="B1831" s="1">
        <f>Tool!$D$12</f>
        <v>4.4721358990952975</v>
      </c>
      <c r="C1831" s="1">
        <f>Tool!$D$13</f>
        <v>4.189543170689161</v>
      </c>
      <c r="D1831" s="1">
        <f>Tool!$D$14</f>
        <v>3.3765768471106861</v>
      </c>
      <c r="E1831" s="1">
        <f>Tool!$D$15</f>
        <v>2.0910120968580461</v>
      </c>
    </row>
    <row r="1832" spans="1:5" x14ac:dyDescent="0.3">
      <c r="A1832">
        <v>1830</v>
      </c>
      <c r="B1832" s="1">
        <f>Tool!$D$12</f>
        <v>4.4721358990952975</v>
      </c>
      <c r="C1832" s="1">
        <f>Tool!$D$13</f>
        <v>4.189543170689161</v>
      </c>
      <c r="D1832" s="1">
        <f>Tool!$D$14</f>
        <v>3.3765768471106861</v>
      </c>
      <c r="E1832" s="1">
        <f>Tool!$D$15</f>
        <v>2.0910120968580461</v>
      </c>
    </row>
    <row r="1833" spans="1:5" x14ac:dyDescent="0.3">
      <c r="A1833">
        <v>1831</v>
      </c>
      <c r="B1833" s="1">
        <f>Tool!$D$12</f>
        <v>4.4721358990952975</v>
      </c>
      <c r="C1833" s="1">
        <f>Tool!$D$13</f>
        <v>4.189543170689161</v>
      </c>
      <c r="D1833" s="1">
        <f>Tool!$D$14</f>
        <v>3.3765768471106861</v>
      </c>
      <c r="E1833" s="1">
        <f>Tool!$D$15</f>
        <v>2.0910120968580461</v>
      </c>
    </row>
    <row r="1834" spans="1:5" x14ac:dyDescent="0.3">
      <c r="A1834">
        <v>1832</v>
      </c>
      <c r="B1834" s="1">
        <f>Tool!$D$12</f>
        <v>4.4721358990952975</v>
      </c>
      <c r="C1834" s="1">
        <f>Tool!$D$13</f>
        <v>4.189543170689161</v>
      </c>
      <c r="D1834" s="1">
        <f>Tool!$D$14</f>
        <v>3.3765768471106861</v>
      </c>
      <c r="E1834" s="1">
        <f>Tool!$D$15</f>
        <v>2.0910120968580461</v>
      </c>
    </row>
    <row r="1835" spans="1:5" x14ac:dyDescent="0.3">
      <c r="A1835">
        <v>1833</v>
      </c>
      <c r="B1835" s="1">
        <f>Tool!$D$12</f>
        <v>4.4721358990952975</v>
      </c>
      <c r="C1835" s="1">
        <f>Tool!$D$13</f>
        <v>4.189543170689161</v>
      </c>
      <c r="D1835" s="1">
        <f>Tool!$D$14</f>
        <v>3.3765768471106861</v>
      </c>
      <c r="E1835" s="1">
        <f>Tool!$D$15</f>
        <v>2.0910120968580461</v>
      </c>
    </row>
    <row r="1836" spans="1:5" x14ac:dyDescent="0.3">
      <c r="A1836">
        <v>1834</v>
      </c>
      <c r="B1836" s="1">
        <f>Tool!$D$12</f>
        <v>4.4721358990952975</v>
      </c>
      <c r="C1836" s="1">
        <f>Tool!$D$13</f>
        <v>4.189543170689161</v>
      </c>
      <c r="D1836" s="1">
        <f>Tool!$D$14</f>
        <v>3.3765768471106861</v>
      </c>
      <c r="E1836" s="1">
        <f>Tool!$D$15</f>
        <v>2.0910120968580461</v>
      </c>
    </row>
    <row r="1837" spans="1:5" x14ac:dyDescent="0.3">
      <c r="A1837">
        <v>1835</v>
      </c>
      <c r="B1837" s="1">
        <f>Tool!$D$12</f>
        <v>4.4721358990952975</v>
      </c>
      <c r="C1837" s="1">
        <f>Tool!$D$13</f>
        <v>4.189543170689161</v>
      </c>
      <c r="D1837" s="1">
        <f>Tool!$D$14</f>
        <v>3.3765768471106861</v>
      </c>
      <c r="E1837" s="1">
        <f>Tool!$D$15</f>
        <v>2.0910120968580461</v>
      </c>
    </row>
    <row r="1838" spans="1:5" x14ac:dyDescent="0.3">
      <c r="A1838">
        <v>1836</v>
      </c>
      <c r="B1838" s="1">
        <f>Tool!$D$12</f>
        <v>4.4721358990952975</v>
      </c>
      <c r="C1838" s="1">
        <f>Tool!$D$13</f>
        <v>4.189543170689161</v>
      </c>
      <c r="D1838" s="1">
        <f>Tool!$D$14</f>
        <v>3.3765768471106861</v>
      </c>
      <c r="E1838" s="1">
        <f>Tool!$D$15</f>
        <v>2.0910120968580461</v>
      </c>
    </row>
    <row r="1839" spans="1:5" x14ac:dyDescent="0.3">
      <c r="A1839">
        <v>1837</v>
      </c>
      <c r="B1839" s="1">
        <f>Tool!$D$12</f>
        <v>4.4721358990952975</v>
      </c>
      <c r="C1839" s="1">
        <f>Tool!$D$13</f>
        <v>4.189543170689161</v>
      </c>
      <c r="D1839" s="1">
        <f>Tool!$D$14</f>
        <v>3.3765768471106861</v>
      </c>
      <c r="E1839" s="1">
        <f>Tool!$D$15</f>
        <v>2.0910120968580461</v>
      </c>
    </row>
    <row r="1840" spans="1:5" x14ac:dyDescent="0.3">
      <c r="A1840">
        <v>1838</v>
      </c>
      <c r="B1840" s="1">
        <f>Tool!$D$12</f>
        <v>4.4721358990952975</v>
      </c>
      <c r="C1840" s="1">
        <f>Tool!$D$13</f>
        <v>4.189543170689161</v>
      </c>
      <c r="D1840" s="1">
        <f>Tool!$D$14</f>
        <v>3.3765768471106861</v>
      </c>
      <c r="E1840" s="1">
        <f>Tool!$D$15</f>
        <v>2.0910120968580461</v>
      </c>
    </row>
    <row r="1841" spans="1:5" x14ac:dyDescent="0.3">
      <c r="A1841">
        <v>1839</v>
      </c>
      <c r="B1841" s="1">
        <f>Tool!$D$12</f>
        <v>4.4721358990952975</v>
      </c>
      <c r="C1841" s="1">
        <f>Tool!$D$13</f>
        <v>4.189543170689161</v>
      </c>
      <c r="D1841" s="1">
        <f>Tool!$D$14</f>
        <v>3.3765768471106861</v>
      </c>
      <c r="E1841" s="1">
        <f>Tool!$D$15</f>
        <v>2.0910120968580461</v>
      </c>
    </row>
    <row r="1842" spans="1:5" x14ac:dyDescent="0.3">
      <c r="A1842">
        <v>1840</v>
      </c>
      <c r="B1842" s="1">
        <f>Tool!$D$12</f>
        <v>4.4721358990952975</v>
      </c>
      <c r="C1842" s="1">
        <f>Tool!$D$13</f>
        <v>4.189543170689161</v>
      </c>
      <c r="D1842" s="1">
        <f>Tool!$D$14</f>
        <v>3.3765768471106861</v>
      </c>
      <c r="E1842" s="1">
        <f>Tool!$D$15</f>
        <v>2.0910120968580461</v>
      </c>
    </row>
    <row r="1843" spans="1:5" x14ac:dyDescent="0.3">
      <c r="A1843">
        <v>1841</v>
      </c>
      <c r="B1843" s="1">
        <f>Tool!$D$12</f>
        <v>4.4721358990952975</v>
      </c>
      <c r="C1843" s="1">
        <f>Tool!$D$13</f>
        <v>4.189543170689161</v>
      </c>
      <c r="D1843" s="1">
        <f>Tool!$D$14</f>
        <v>3.3765768471106861</v>
      </c>
      <c r="E1843" s="1">
        <f>Tool!$D$15</f>
        <v>2.0910120968580461</v>
      </c>
    </row>
    <row r="1844" spans="1:5" x14ac:dyDescent="0.3">
      <c r="A1844">
        <v>1842</v>
      </c>
      <c r="B1844" s="1">
        <f>Tool!$D$12</f>
        <v>4.4721358990952975</v>
      </c>
      <c r="C1844" s="1">
        <f>Tool!$D$13</f>
        <v>4.189543170689161</v>
      </c>
      <c r="D1844" s="1">
        <f>Tool!$D$14</f>
        <v>3.3765768471106861</v>
      </c>
      <c r="E1844" s="1">
        <f>Tool!$D$15</f>
        <v>2.0910120968580461</v>
      </c>
    </row>
    <row r="1845" spans="1:5" x14ac:dyDescent="0.3">
      <c r="A1845">
        <v>1843</v>
      </c>
      <c r="B1845" s="1">
        <f>Tool!$D$12</f>
        <v>4.4721358990952975</v>
      </c>
      <c r="C1845" s="1">
        <f>Tool!$D$13</f>
        <v>4.189543170689161</v>
      </c>
      <c r="D1845" s="1">
        <f>Tool!$D$14</f>
        <v>3.3765768471106861</v>
      </c>
      <c r="E1845" s="1">
        <f>Tool!$D$15</f>
        <v>2.0910120968580461</v>
      </c>
    </row>
    <row r="1846" spans="1:5" x14ac:dyDescent="0.3">
      <c r="A1846">
        <v>1844</v>
      </c>
      <c r="B1846" s="1">
        <f>Tool!$D$12</f>
        <v>4.4721358990952975</v>
      </c>
      <c r="C1846" s="1">
        <f>Tool!$D$13</f>
        <v>4.189543170689161</v>
      </c>
      <c r="D1846" s="1">
        <f>Tool!$D$14</f>
        <v>3.3765768471106861</v>
      </c>
      <c r="E1846" s="1">
        <f>Tool!$D$15</f>
        <v>2.0910120968580461</v>
      </c>
    </row>
    <row r="1847" spans="1:5" x14ac:dyDescent="0.3">
      <c r="A1847">
        <v>1845</v>
      </c>
      <c r="B1847" s="1">
        <f>Tool!$D$12</f>
        <v>4.4721358990952975</v>
      </c>
      <c r="C1847" s="1">
        <f>Tool!$D$13</f>
        <v>4.189543170689161</v>
      </c>
      <c r="D1847" s="1">
        <f>Tool!$D$14</f>
        <v>3.3765768471106861</v>
      </c>
      <c r="E1847" s="1">
        <f>Tool!$D$15</f>
        <v>2.0910120968580461</v>
      </c>
    </row>
    <row r="1848" spans="1:5" x14ac:dyDescent="0.3">
      <c r="A1848">
        <v>1846</v>
      </c>
      <c r="B1848" s="1">
        <f>Tool!$D$12</f>
        <v>4.4721358990952975</v>
      </c>
      <c r="C1848" s="1">
        <f>Tool!$D$13</f>
        <v>4.189543170689161</v>
      </c>
      <c r="D1848" s="1">
        <f>Tool!$D$14</f>
        <v>3.3765768471106861</v>
      </c>
      <c r="E1848" s="1">
        <f>Tool!$D$15</f>
        <v>2.0910120968580461</v>
      </c>
    </row>
    <row r="1849" spans="1:5" x14ac:dyDescent="0.3">
      <c r="A1849">
        <v>1847</v>
      </c>
      <c r="B1849" s="1">
        <f>Tool!$D$12</f>
        <v>4.4721358990952975</v>
      </c>
      <c r="C1849" s="1">
        <f>Tool!$D$13</f>
        <v>4.189543170689161</v>
      </c>
      <c r="D1849" s="1">
        <f>Tool!$D$14</f>
        <v>3.3765768471106861</v>
      </c>
      <c r="E1849" s="1">
        <f>Tool!$D$15</f>
        <v>2.0910120968580461</v>
      </c>
    </row>
    <row r="1850" spans="1:5" x14ac:dyDescent="0.3">
      <c r="A1850">
        <v>1848</v>
      </c>
      <c r="B1850" s="1">
        <f>Tool!$D$12</f>
        <v>4.4721358990952975</v>
      </c>
      <c r="C1850" s="1">
        <f>Tool!$D$13</f>
        <v>4.189543170689161</v>
      </c>
      <c r="D1850" s="1">
        <f>Tool!$D$14</f>
        <v>3.3765768471106861</v>
      </c>
      <c r="E1850" s="1">
        <f>Tool!$D$15</f>
        <v>2.0910120968580461</v>
      </c>
    </row>
    <row r="1851" spans="1:5" x14ac:dyDescent="0.3">
      <c r="A1851">
        <v>1849</v>
      </c>
      <c r="B1851" s="1">
        <f>Tool!$D$12</f>
        <v>4.4721358990952975</v>
      </c>
      <c r="C1851" s="1">
        <f>Tool!$D$13</f>
        <v>4.189543170689161</v>
      </c>
      <c r="D1851" s="1">
        <f>Tool!$D$14</f>
        <v>3.3765768471106861</v>
      </c>
      <c r="E1851" s="1">
        <f>Tool!$D$15</f>
        <v>2.0910120968580461</v>
      </c>
    </row>
    <row r="1852" spans="1:5" x14ac:dyDescent="0.3">
      <c r="A1852">
        <v>1850</v>
      </c>
      <c r="B1852" s="1">
        <f>Tool!$D$12</f>
        <v>4.4721358990952975</v>
      </c>
      <c r="C1852" s="1">
        <f>Tool!$D$13</f>
        <v>4.189543170689161</v>
      </c>
      <c r="D1852" s="1">
        <f>Tool!$D$14</f>
        <v>3.3765768471106861</v>
      </c>
      <c r="E1852" s="1">
        <f>Tool!$D$15</f>
        <v>2.0910120968580461</v>
      </c>
    </row>
    <row r="1853" spans="1:5" x14ac:dyDescent="0.3">
      <c r="A1853">
        <v>1851</v>
      </c>
      <c r="B1853" s="1">
        <f>Tool!$D$12</f>
        <v>4.4721358990952975</v>
      </c>
      <c r="C1853" s="1">
        <f>Tool!$D$13</f>
        <v>4.189543170689161</v>
      </c>
      <c r="D1853" s="1">
        <f>Tool!$D$14</f>
        <v>3.3765768471106861</v>
      </c>
      <c r="E1853" s="1">
        <f>Tool!$D$15</f>
        <v>2.0910120968580461</v>
      </c>
    </row>
    <row r="1854" spans="1:5" x14ac:dyDescent="0.3">
      <c r="A1854">
        <v>1852</v>
      </c>
      <c r="B1854" s="1">
        <f>Tool!$D$12</f>
        <v>4.4721358990952975</v>
      </c>
      <c r="C1854" s="1">
        <f>Tool!$D$13</f>
        <v>4.189543170689161</v>
      </c>
      <c r="D1854" s="1">
        <f>Tool!$D$14</f>
        <v>3.3765768471106861</v>
      </c>
      <c r="E1854" s="1">
        <f>Tool!$D$15</f>
        <v>2.0910120968580461</v>
      </c>
    </row>
    <row r="1855" spans="1:5" x14ac:dyDescent="0.3">
      <c r="A1855">
        <v>1853</v>
      </c>
      <c r="B1855" s="1">
        <f>Tool!$D$12</f>
        <v>4.4721358990952975</v>
      </c>
      <c r="C1855" s="1">
        <f>Tool!$D$13</f>
        <v>4.189543170689161</v>
      </c>
      <c r="D1855" s="1">
        <f>Tool!$D$14</f>
        <v>3.3765768471106861</v>
      </c>
      <c r="E1855" s="1">
        <f>Tool!$D$15</f>
        <v>2.0910120968580461</v>
      </c>
    </row>
    <row r="1856" spans="1:5" x14ac:dyDescent="0.3">
      <c r="A1856">
        <v>1854</v>
      </c>
      <c r="B1856" s="1">
        <f>Tool!$D$12</f>
        <v>4.4721358990952975</v>
      </c>
      <c r="C1856" s="1">
        <f>Tool!$D$13</f>
        <v>4.189543170689161</v>
      </c>
      <c r="D1856" s="1">
        <f>Tool!$D$14</f>
        <v>3.3765768471106861</v>
      </c>
      <c r="E1856" s="1">
        <f>Tool!$D$15</f>
        <v>2.0910120968580461</v>
      </c>
    </row>
    <row r="1857" spans="1:5" x14ac:dyDescent="0.3">
      <c r="A1857">
        <v>1855</v>
      </c>
      <c r="B1857" s="1">
        <f>Tool!$D$12</f>
        <v>4.4721358990952975</v>
      </c>
      <c r="C1857" s="1">
        <f>Tool!$D$13</f>
        <v>4.189543170689161</v>
      </c>
      <c r="D1857" s="1">
        <f>Tool!$D$14</f>
        <v>3.3765768471106861</v>
      </c>
      <c r="E1857" s="1">
        <f>Tool!$D$15</f>
        <v>2.0910120968580461</v>
      </c>
    </row>
    <row r="1858" spans="1:5" x14ac:dyDescent="0.3">
      <c r="A1858">
        <v>1856</v>
      </c>
      <c r="B1858" s="1">
        <f>Tool!$D$12</f>
        <v>4.4721358990952975</v>
      </c>
      <c r="C1858" s="1">
        <f>Tool!$D$13</f>
        <v>4.189543170689161</v>
      </c>
      <c r="D1858" s="1">
        <f>Tool!$D$14</f>
        <v>3.3765768471106861</v>
      </c>
      <c r="E1858" s="1">
        <f>Tool!$D$15</f>
        <v>2.0910120968580461</v>
      </c>
    </row>
    <row r="1859" spans="1:5" x14ac:dyDescent="0.3">
      <c r="A1859">
        <v>1857</v>
      </c>
      <c r="B1859" s="1">
        <f>Tool!$D$12</f>
        <v>4.4721358990952975</v>
      </c>
      <c r="C1859" s="1">
        <f>Tool!$D$13</f>
        <v>4.189543170689161</v>
      </c>
      <c r="D1859" s="1">
        <f>Tool!$D$14</f>
        <v>3.3765768471106861</v>
      </c>
      <c r="E1859" s="1">
        <f>Tool!$D$15</f>
        <v>2.0910120968580461</v>
      </c>
    </row>
    <row r="1860" spans="1:5" x14ac:dyDescent="0.3">
      <c r="A1860">
        <v>1858</v>
      </c>
      <c r="B1860" s="1">
        <f>Tool!$D$12</f>
        <v>4.4721358990952975</v>
      </c>
      <c r="C1860" s="1">
        <f>Tool!$D$13</f>
        <v>4.189543170689161</v>
      </c>
      <c r="D1860" s="1">
        <f>Tool!$D$14</f>
        <v>3.3765768471106861</v>
      </c>
      <c r="E1860" s="1">
        <f>Tool!$D$15</f>
        <v>2.0910120968580461</v>
      </c>
    </row>
    <row r="1861" spans="1:5" x14ac:dyDescent="0.3">
      <c r="A1861">
        <v>1859</v>
      </c>
      <c r="B1861" s="1">
        <f>Tool!$D$12</f>
        <v>4.4721358990952975</v>
      </c>
      <c r="C1861" s="1">
        <f>Tool!$D$13</f>
        <v>4.189543170689161</v>
      </c>
      <c r="D1861" s="1">
        <f>Tool!$D$14</f>
        <v>3.3765768471106861</v>
      </c>
      <c r="E1861" s="1">
        <f>Tool!$D$15</f>
        <v>2.0910120968580461</v>
      </c>
    </row>
    <row r="1862" spans="1:5" x14ac:dyDescent="0.3">
      <c r="A1862">
        <v>1860</v>
      </c>
      <c r="B1862" s="1">
        <f>Tool!$D$12</f>
        <v>4.4721358990952975</v>
      </c>
      <c r="C1862" s="1">
        <f>Tool!$D$13</f>
        <v>4.189543170689161</v>
      </c>
      <c r="D1862" s="1">
        <f>Tool!$D$14</f>
        <v>3.3765768471106861</v>
      </c>
      <c r="E1862" s="1">
        <f>Tool!$D$15</f>
        <v>2.0910120968580461</v>
      </c>
    </row>
    <row r="1863" spans="1:5" x14ac:dyDescent="0.3">
      <c r="A1863">
        <v>1861</v>
      </c>
      <c r="B1863" s="1">
        <f>Tool!$D$12</f>
        <v>4.4721358990952975</v>
      </c>
      <c r="C1863" s="1">
        <f>Tool!$D$13</f>
        <v>4.189543170689161</v>
      </c>
      <c r="D1863" s="1">
        <f>Tool!$D$14</f>
        <v>3.3765768471106861</v>
      </c>
      <c r="E1863" s="1">
        <f>Tool!$D$15</f>
        <v>2.0910120968580461</v>
      </c>
    </row>
    <row r="1864" spans="1:5" x14ac:dyDescent="0.3">
      <c r="A1864">
        <v>1862</v>
      </c>
      <c r="B1864" s="1">
        <f>Tool!$D$12</f>
        <v>4.4721358990952975</v>
      </c>
      <c r="C1864" s="1">
        <f>Tool!$D$13</f>
        <v>4.189543170689161</v>
      </c>
      <c r="D1864" s="1">
        <f>Tool!$D$14</f>
        <v>3.3765768471106861</v>
      </c>
      <c r="E1864" s="1">
        <f>Tool!$D$15</f>
        <v>2.0910120968580461</v>
      </c>
    </row>
    <row r="1865" spans="1:5" x14ac:dyDescent="0.3">
      <c r="A1865">
        <v>1863</v>
      </c>
      <c r="B1865" s="1">
        <f>Tool!$D$12</f>
        <v>4.4721358990952975</v>
      </c>
      <c r="C1865" s="1">
        <f>Tool!$D$13</f>
        <v>4.189543170689161</v>
      </c>
      <c r="D1865" s="1">
        <f>Tool!$D$14</f>
        <v>3.3765768471106861</v>
      </c>
      <c r="E1865" s="1">
        <f>Tool!$D$15</f>
        <v>2.0910120968580461</v>
      </c>
    </row>
    <row r="1866" spans="1:5" x14ac:dyDescent="0.3">
      <c r="A1866">
        <v>1864</v>
      </c>
      <c r="B1866" s="1">
        <f>Tool!$D$12</f>
        <v>4.4721358990952975</v>
      </c>
      <c r="C1866" s="1">
        <f>Tool!$D$13</f>
        <v>4.189543170689161</v>
      </c>
      <c r="D1866" s="1">
        <f>Tool!$D$14</f>
        <v>3.3765768471106861</v>
      </c>
      <c r="E1866" s="1">
        <f>Tool!$D$15</f>
        <v>2.0910120968580461</v>
      </c>
    </row>
    <row r="1867" spans="1:5" x14ac:dyDescent="0.3">
      <c r="A1867">
        <v>1865</v>
      </c>
      <c r="B1867" s="1">
        <f>Tool!$D$12</f>
        <v>4.4721358990952975</v>
      </c>
      <c r="C1867" s="1">
        <f>Tool!$D$13</f>
        <v>4.189543170689161</v>
      </c>
      <c r="D1867" s="1">
        <f>Tool!$D$14</f>
        <v>3.3765768471106861</v>
      </c>
      <c r="E1867" s="1">
        <f>Tool!$D$15</f>
        <v>2.0910120968580461</v>
      </c>
    </row>
    <row r="1868" spans="1:5" x14ac:dyDescent="0.3">
      <c r="A1868">
        <v>1866</v>
      </c>
      <c r="B1868" s="1">
        <f>Tool!$D$12</f>
        <v>4.4721358990952975</v>
      </c>
      <c r="C1868" s="1">
        <f>Tool!$D$13</f>
        <v>4.189543170689161</v>
      </c>
      <c r="D1868" s="1">
        <f>Tool!$D$14</f>
        <v>3.3765768471106861</v>
      </c>
      <c r="E1868" s="1">
        <f>Tool!$D$15</f>
        <v>2.0910120968580461</v>
      </c>
    </row>
    <row r="1869" spans="1:5" x14ac:dyDescent="0.3">
      <c r="A1869">
        <v>1867</v>
      </c>
      <c r="B1869" s="1">
        <f>Tool!$D$12</f>
        <v>4.4721358990952975</v>
      </c>
      <c r="C1869" s="1">
        <f>Tool!$D$13</f>
        <v>4.189543170689161</v>
      </c>
      <c r="D1869" s="1">
        <f>Tool!$D$14</f>
        <v>3.3765768471106861</v>
      </c>
      <c r="E1869" s="1">
        <f>Tool!$D$15</f>
        <v>2.0910120968580461</v>
      </c>
    </row>
    <row r="1870" spans="1:5" x14ac:dyDescent="0.3">
      <c r="A1870">
        <v>1868</v>
      </c>
      <c r="B1870" s="1">
        <f>Tool!$D$12</f>
        <v>4.4721358990952975</v>
      </c>
      <c r="C1870" s="1">
        <f>Tool!$D$13</f>
        <v>4.189543170689161</v>
      </c>
      <c r="D1870" s="1">
        <f>Tool!$D$14</f>
        <v>3.3765768471106861</v>
      </c>
      <c r="E1870" s="1">
        <f>Tool!$D$15</f>
        <v>2.0910120968580461</v>
      </c>
    </row>
    <row r="1871" spans="1:5" x14ac:dyDescent="0.3">
      <c r="A1871">
        <v>1869</v>
      </c>
      <c r="B1871" s="1">
        <f>Tool!$D$12</f>
        <v>4.4721358990952975</v>
      </c>
      <c r="C1871" s="1">
        <f>Tool!$D$13</f>
        <v>4.189543170689161</v>
      </c>
      <c r="D1871" s="1">
        <f>Tool!$D$14</f>
        <v>3.3765768471106861</v>
      </c>
      <c r="E1871" s="1">
        <f>Tool!$D$15</f>
        <v>2.0910120968580461</v>
      </c>
    </row>
    <row r="1872" spans="1:5" x14ac:dyDescent="0.3">
      <c r="A1872">
        <v>1870</v>
      </c>
      <c r="B1872" s="1">
        <f>Tool!$D$12</f>
        <v>4.4721358990952975</v>
      </c>
      <c r="C1872" s="1">
        <f>Tool!$D$13</f>
        <v>4.189543170689161</v>
      </c>
      <c r="D1872" s="1">
        <f>Tool!$D$14</f>
        <v>3.3765768471106861</v>
      </c>
      <c r="E1872" s="1">
        <f>Tool!$D$15</f>
        <v>2.0910120968580461</v>
      </c>
    </row>
    <row r="1873" spans="1:5" x14ac:dyDescent="0.3">
      <c r="A1873">
        <v>1871</v>
      </c>
      <c r="B1873" s="1">
        <f>Tool!$D$12</f>
        <v>4.4721358990952975</v>
      </c>
      <c r="C1873" s="1">
        <f>Tool!$D$13</f>
        <v>4.189543170689161</v>
      </c>
      <c r="D1873" s="1">
        <f>Tool!$D$14</f>
        <v>3.3765768471106861</v>
      </c>
      <c r="E1873" s="1">
        <f>Tool!$D$15</f>
        <v>2.0910120968580461</v>
      </c>
    </row>
    <row r="1874" spans="1:5" x14ac:dyDescent="0.3">
      <c r="A1874">
        <v>1872</v>
      </c>
      <c r="B1874" s="1">
        <f>Tool!$D$12</f>
        <v>4.4721358990952975</v>
      </c>
      <c r="C1874" s="1">
        <f>Tool!$D$13</f>
        <v>4.189543170689161</v>
      </c>
      <c r="D1874" s="1">
        <f>Tool!$D$14</f>
        <v>3.3765768471106861</v>
      </c>
      <c r="E1874" s="1">
        <f>Tool!$D$15</f>
        <v>2.0910120968580461</v>
      </c>
    </row>
    <row r="1875" spans="1:5" x14ac:dyDescent="0.3">
      <c r="A1875">
        <v>1873</v>
      </c>
      <c r="B1875" s="1">
        <f>Tool!$D$12</f>
        <v>4.4721358990952975</v>
      </c>
      <c r="C1875" s="1">
        <f>Tool!$D$13</f>
        <v>4.189543170689161</v>
      </c>
      <c r="D1875" s="1">
        <f>Tool!$D$14</f>
        <v>3.3765768471106861</v>
      </c>
      <c r="E1875" s="1">
        <f>Tool!$D$15</f>
        <v>2.0910120968580461</v>
      </c>
    </row>
    <row r="1876" spans="1:5" x14ac:dyDescent="0.3">
      <c r="A1876">
        <v>1874</v>
      </c>
      <c r="B1876" s="1">
        <f>Tool!$D$12</f>
        <v>4.4721358990952975</v>
      </c>
      <c r="C1876" s="1">
        <f>Tool!$D$13</f>
        <v>4.189543170689161</v>
      </c>
      <c r="D1876" s="1">
        <f>Tool!$D$14</f>
        <v>3.3765768471106861</v>
      </c>
      <c r="E1876" s="1">
        <f>Tool!$D$15</f>
        <v>2.0910120968580461</v>
      </c>
    </row>
    <row r="1877" spans="1:5" x14ac:dyDescent="0.3">
      <c r="A1877">
        <v>1875</v>
      </c>
      <c r="B1877" s="1">
        <f>Tool!$D$12</f>
        <v>4.4721358990952975</v>
      </c>
      <c r="C1877" s="1">
        <f>Tool!$D$13</f>
        <v>4.189543170689161</v>
      </c>
      <c r="D1877" s="1">
        <f>Tool!$D$14</f>
        <v>3.3765768471106861</v>
      </c>
      <c r="E1877" s="1">
        <f>Tool!$D$15</f>
        <v>2.0910120968580461</v>
      </c>
    </row>
    <row r="1878" spans="1:5" x14ac:dyDescent="0.3">
      <c r="A1878">
        <v>1876</v>
      </c>
      <c r="B1878" s="1">
        <f>Tool!$D$12</f>
        <v>4.4721358990952975</v>
      </c>
      <c r="C1878" s="1">
        <f>Tool!$D$13</f>
        <v>4.189543170689161</v>
      </c>
      <c r="D1878" s="1">
        <f>Tool!$D$14</f>
        <v>3.3765768471106861</v>
      </c>
      <c r="E1878" s="1">
        <f>Tool!$D$15</f>
        <v>2.0910120968580461</v>
      </c>
    </row>
    <row r="1879" spans="1:5" x14ac:dyDescent="0.3">
      <c r="A1879">
        <v>1877</v>
      </c>
      <c r="B1879" s="1">
        <f>Tool!$D$12</f>
        <v>4.4721358990952975</v>
      </c>
      <c r="C1879" s="1">
        <f>Tool!$D$13</f>
        <v>4.189543170689161</v>
      </c>
      <c r="D1879" s="1">
        <f>Tool!$D$14</f>
        <v>3.3765768471106861</v>
      </c>
      <c r="E1879" s="1">
        <f>Tool!$D$15</f>
        <v>2.0910120968580461</v>
      </c>
    </row>
    <row r="1880" spans="1:5" x14ac:dyDescent="0.3">
      <c r="A1880">
        <v>1878</v>
      </c>
      <c r="B1880" s="1">
        <f>Tool!$D$12</f>
        <v>4.4721358990952975</v>
      </c>
      <c r="C1880" s="1">
        <f>Tool!$D$13</f>
        <v>4.189543170689161</v>
      </c>
      <c r="D1880" s="1">
        <f>Tool!$D$14</f>
        <v>3.3765768471106861</v>
      </c>
      <c r="E1880" s="1">
        <f>Tool!$D$15</f>
        <v>2.0910120968580461</v>
      </c>
    </row>
    <row r="1881" spans="1:5" x14ac:dyDescent="0.3">
      <c r="A1881">
        <v>1879</v>
      </c>
      <c r="B1881" s="1">
        <f>Tool!$D$12</f>
        <v>4.4721358990952975</v>
      </c>
      <c r="C1881" s="1">
        <f>Tool!$D$13</f>
        <v>4.189543170689161</v>
      </c>
      <c r="D1881" s="1">
        <f>Tool!$D$14</f>
        <v>3.3765768471106861</v>
      </c>
      <c r="E1881" s="1">
        <f>Tool!$D$15</f>
        <v>2.0910120968580461</v>
      </c>
    </row>
    <row r="1882" spans="1:5" x14ac:dyDescent="0.3">
      <c r="A1882">
        <v>1880</v>
      </c>
      <c r="B1882" s="1">
        <f>Tool!$D$12</f>
        <v>4.4721358990952975</v>
      </c>
      <c r="C1882" s="1">
        <f>Tool!$D$13</f>
        <v>4.189543170689161</v>
      </c>
      <c r="D1882" s="1">
        <f>Tool!$D$14</f>
        <v>3.3765768471106861</v>
      </c>
      <c r="E1882" s="1">
        <f>Tool!$D$15</f>
        <v>2.0910120968580461</v>
      </c>
    </row>
    <row r="1883" spans="1:5" x14ac:dyDescent="0.3">
      <c r="A1883">
        <v>1881</v>
      </c>
      <c r="B1883" s="1">
        <f>Tool!$D$12</f>
        <v>4.4721358990952975</v>
      </c>
      <c r="C1883" s="1">
        <f>Tool!$D$13</f>
        <v>4.189543170689161</v>
      </c>
      <c r="D1883" s="1">
        <f>Tool!$D$14</f>
        <v>3.3765768471106861</v>
      </c>
      <c r="E1883" s="1">
        <f>Tool!$D$15</f>
        <v>2.0910120968580461</v>
      </c>
    </row>
    <row r="1884" spans="1:5" x14ac:dyDescent="0.3">
      <c r="A1884">
        <v>1882</v>
      </c>
      <c r="B1884" s="1">
        <f>Tool!$D$12</f>
        <v>4.4721358990952975</v>
      </c>
      <c r="C1884" s="1">
        <f>Tool!$D$13</f>
        <v>4.189543170689161</v>
      </c>
      <c r="D1884" s="1">
        <f>Tool!$D$14</f>
        <v>3.3765768471106861</v>
      </c>
      <c r="E1884" s="1">
        <f>Tool!$D$15</f>
        <v>2.0910120968580461</v>
      </c>
    </row>
    <row r="1885" spans="1:5" x14ac:dyDescent="0.3">
      <c r="A1885">
        <v>1883</v>
      </c>
      <c r="B1885" s="1">
        <f>Tool!$D$12</f>
        <v>4.4721358990952975</v>
      </c>
      <c r="C1885" s="1">
        <f>Tool!$D$13</f>
        <v>4.189543170689161</v>
      </c>
      <c r="D1885" s="1">
        <f>Tool!$D$14</f>
        <v>3.3765768471106861</v>
      </c>
      <c r="E1885" s="1">
        <f>Tool!$D$15</f>
        <v>2.0910120968580461</v>
      </c>
    </row>
    <row r="1886" spans="1:5" x14ac:dyDescent="0.3">
      <c r="A1886">
        <v>1884</v>
      </c>
      <c r="B1886" s="1">
        <f>Tool!$D$12</f>
        <v>4.4721358990952975</v>
      </c>
      <c r="C1886" s="1">
        <f>Tool!$D$13</f>
        <v>4.189543170689161</v>
      </c>
      <c r="D1886" s="1">
        <f>Tool!$D$14</f>
        <v>3.3765768471106861</v>
      </c>
      <c r="E1886" s="1">
        <f>Tool!$D$15</f>
        <v>2.0910120968580461</v>
      </c>
    </row>
    <row r="1887" spans="1:5" x14ac:dyDescent="0.3">
      <c r="A1887">
        <v>1885</v>
      </c>
      <c r="B1887" s="1">
        <f>Tool!$D$12</f>
        <v>4.4721358990952975</v>
      </c>
      <c r="C1887" s="1">
        <f>Tool!$D$13</f>
        <v>4.189543170689161</v>
      </c>
      <c r="D1887" s="1">
        <f>Tool!$D$14</f>
        <v>3.3765768471106861</v>
      </c>
      <c r="E1887" s="1">
        <f>Tool!$D$15</f>
        <v>2.0910120968580461</v>
      </c>
    </row>
    <row r="1888" spans="1:5" x14ac:dyDescent="0.3">
      <c r="A1888">
        <v>1886</v>
      </c>
      <c r="B1888" s="1">
        <f>Tool!$D$12</f>
        <v>4.4721358990952975</v>
      </c>
      <c r="C1888" s="1">
        <f>Tool!$D$13</f>
        <v>4.189543170689161</v>
      </c>
      <c r="D1888" s="1">
        <f>Tool!$D$14</f>
        <v>3.3765768471106861</v>
      </c>
      <c r="E1888" s="1">
        <f>Tool!$D$15</f>
        <v>2.0910120968580461</v>
      </c>
    </row>
    <row r="1889" spans="1:5" x14ac:dyDescent="0.3">
      <c r="A1889">
        <v>1887</v>
      </c>
      <c r="B1889" s="1">
        <f>Tool!$D$12</f>
        <v>4.4721358990952975</v>
      </c>
      <c r="C1889" s="1">
        <f>Tool!$D$13</f>
        <v>4.189543170689161</v>
      </c>
      <c r="D1889" s="1">
        <f>Tool!$D$14</f>
        <v>3.3765768471106861</v>
      </c>
      <c r="E1889" s="1">
        <f>Tool!$D$15</f>
        <v>2.0910120968580461</v>
      </c>
    </row>
    <row r="1890" spans="1:5" x14ac:dyDescent="0.3">
      <c r="A1890">
        <v>1888</v>
      </c>
      <c r="B1890" s="1">
        <f>Tool!$D$12</f>
        <v>4.4721358990952975</v>
      </c>
      <c r="C1890" s="1">
        <f>Tool!$D$13</f>
        <v>4.189543170689161</v>
      </c>
      <c r="D1890" s="1">
        <f>Tool!$D$14</f>
        <v>3.3765768471106861</v>
      </c>
      <c r="E1890" s="1">
        <f>Tool!$D$15</f>
        <v>2.0910120968580461</v>
      </c>
    </row>
    <row r="1891" spans="1:5" x14ac:dyDescent="0.3">
      <c r="A1891">
        <v>1889</v>
      </c>
      <c r="B1891" s="1">
        <f>Tool!$D$12</f>
        <v>4.4721358990952975</v>
      </c>
      <c r="C1891" s="1">
        <f>Tool!$D$13</f>
        <v>4.189543170689161</v>
      </c>
      <c r="D1891" s="1">
        <f>Tool!$D$14</f>
        <v>3.3765768471106861</v>
      </c>
      <c r="E1891" s="1">
        <f>Tool!$D$15</f>
        <v>2.0910120968580461</v>
      </c>
    </row>
    <row r="1892" spans="1:5" x14ac:dyDescent="0.3">
      <c r="A1892">
        <v>1890</v>
      </c>
      <c r="B1892" s="1">
        <f>Tool!$D$12</f>
        <v>4.4721358990952975</v>
      </c>
      <c r="C1892" s="1">
        <f>Tool!$D$13</f>
        <v>4.189543170689161</v>
      </c>
      <c r="D1892" s="1">
        <f>Tool!$D$14</f>
        <v>3.3765768471106861</v>
      </c>
      <c r="E1892" s="1">
        <f>Tool!$D$15</f>
        <v>2.0910120968580461</v>
      </c>
    </row>
    <row r="1893" spans="1:5" x14ac:dyDescent="0.3">
      <c r="A1893">
        <v>1891</v>
      </c>
      <c r="B1893" s="1">
        <f>Tool!$D$12</f>
        <v>4.4721358990952975</v>
      </c>
      <c r="C1893" s="1">
        <f>Tool!$D$13</f>
        <v>4.189543170689161</v>
      </c>
      <c r="D1893" s="1">
        <f>Tool!$D$14</f>
        <v>3.3765768471106861</v>
      </c>
      <c r="E1893" s="1">
        <f>Tool!$D$15</f>
        <v>2.0910120968580461</v>
      </c>
    </row>
    <row r="1894" spans="1:5" x14ac:dyDescent="0.3">
      <c r="A1894">
        <v>1892</v>
      </c>
      <c r="B1894" s="1">
        <f>Tool!$D$12</f>
        <v>4.4721358990952975</v>
      </c>
      <c r="C1894" s="1">
        <f>Tool!$D$13</f>
        <v>4.189543170689161</v>
      </c>
      <c r="D1894" s="1">
        <f>Tool!$D$14</f>
        <v>3.3765768471106861</v>
      </c>
      <c r="E1894" s="1">
        <f>Tool!$D$15</f>
        <v>2.0910120968580461</v>
      </c>
    </row>
    <row r="1895" spans="1:5" x14ac:dyDescent="0.3">
      <c r="A1895">
        <v>1893</v>
      </c>
      <c r="B1895" s="1">
        <f>Tool!$D$12</f>
        <v>4.4721358990952975</v>
      </c>
      <c r="C1895" s="1">
        <f>Tool!$D$13</f>
        <v>4.189543170689161</v>
      </c>
      <c r="D1895" s="1">
        <f>Tool!$D$14</f>
        <v>3.3765768471106861</v>
      </c>
      <c r="E1895" s="1">
        <f>Tool!$D$15</f>
        <v>2.0910120968580461</v>
      </c>
    </row>
    <row r="1896" spans="1:5" x14ac:dyDescent="0.3">
      <c r="A1896">
        <v>1894</v>
      </c>
      <c r="B1896" s="1">
        <f>Tool!$D$12</f>
        <v>4.4721358990952975</v>
      </c>
      <c r="C1896" s="1">
        <f>Tool!$D$13</f>
        <v>4.189543170689161</v>
      </c>
      <c r="D1896" s="1">
        <f>Tool!$D$14</f>
        <v>3.3765768471106861</v>
      </c>
      <c r="E1896" s="1">
        <f>Tool!$D$15</f>
        <v>2.0910120968580461</v>
      </c>
    </row>
    <row r="1897" spans="1:5" x14ac:dyDescent="0.3">
      <c r="A1897">
        <v>1895</v>
      </c>
      <c r="B1897" s="1">
        <f>Tool!$D$12</f>
        <v>4.4721358990952975</v>
      </c>
      <c r="C1897" s="1">
        <f>Tool!$D$13</f>
        <v>4.189543170689161</v>
      </c>
      <c r="D1897" s="1">
        <f>Tool!$D$14</f>
        <v>3.3765768471106861</v>
      </c>
      <c r="E1897" s="1">
        <f>Tool!$D$15</f>
        <v>2.0910120968580461</v>
      </c>
    </row>
    <row r="1898" spans="1:5" x14ac:dyDescent="0.3">
      <c r="A1898">
        <v>1896</v>
      </c>
      <c r="B1898" s="1">
        <f>Tool!$D$12</f>
        <v>4.4721358990952975</v>
      </c>
      <c r="C1898" s="1">
        <f>Tool!$D$13</f>
        <v>4.189543170689161</v>
      </c>
      <c r="D1898" s="1">
        <f>Tool!$D$14</f>
        <v>3.3765768471106861</v>
      </c>
      <c r="E1898" s="1">
        <f>Tool!$D$15</f>
        <v>2.0910120968580461</v>
      </c>
    </row>
    <row r="1899" spans="1:5" x14ac:dyDescent="0.3">
      <c r="A1899">
        <v>1897</v>
      </c>
      <c r="B1899" s="1">
        <f>Tool!$D$12</f>
        <v>4.4721358990952975</v>
      </c>
      <c r="C1899" s="1">
        <f>Tool!$D$13</f>
        <v>4.189543170689161</v>
      </c>
      <c r="D1899" s="1">
        <f>Tool!$D$14</f>
        <v>3.3765768471106861</v>
      </c>
      <c r="E1899" s="1">
        <f>Tool!$D$15</f>
        <v>2.0910120968580461</v>
      </c>
    </row>
    <row r="1900" spans="1:5" x14ac:dyDescent="0.3">
      <c r="A1900">
        <v>1898</v>
      </c>
      <c r="B1900" s="1">
        <f>Tool!$D$12</f>
        <v>4.4721358990952975</v>
      </c>
      <c r="C1900" s="1">
        <f>Tool!$D$13</f>
        <v>4.189543170689161</v>
      </c>
      <c r="D1900" s="1">
        <f>Tool!$D$14</f>
        <v>3.3765768471106861</v>
      </c>
      <c r="E1900" s="1">
        <f>Tool!$D$15</f>
        <v>2.0910120968580461</v>
      </c>
    </row>
    <row r="1901" spans="1:5" x14ac:dyDescent="0.3">
      <c r="A1901">
        <v>1899</v>
      </c>
      <c r="B1901" s="1">
        <f>Tool!$D$12</f>
        <v>4.4721358990952975</v>
      </c>
      <c r="C1901" s="1">
        <f>Tool!$D$13</f>
        <v>4.189543170689161</v>
      </c>
      <c r="D1901" s="1">
        <f>Tool!$D$14</f>
        <v>3.3765768471106861</v>
      </c>
      <c r="E1901" s="1">
        <f>Tool!$D$15</f>
        <v>2.0910120968580461</v>
      </c>
    </row>
    <row r="1902" spans="1:5" x14ac:dyDescent="0.3">
      <c r="A1902">
        <v>1900</v>
      </c>
      <c r="B1902" s="1">
        <f>Tool!$D$12</f>
        <v>4.4721358990952975</v>
      </c>
      <c r="C1902" s="1">
        <f>Tool!$D$13</f>
        <v>4.189543170689161</v>
      </c>
      <c r="D1902" s="1">
        <f>Tool!$D$14</f>
        <v>3.3765768471106861</v>
      </c>
      <c r="E1902" s="1">
        <f>Tool!$D$15</f>
        <v>2.0910120968580461</v>
      </c>
    </row>
    <row r="1903" spans="1:5" x14ac:dyDescent="0.3">
      <c r="A1903">
        <v>1901</v>
      </c>
      <c r="B1903" s="1">
        <f>Tool!$D$12</f>
        <v>4.4721358990952975</v>
      </c>
      <c r="C1903" s="1">
        <f>Tool!$D$13</f>
        <v>4.189543170689161</v>
      </c>
      <c r="D1903" s="1">
        <f>Tool!$D$14</f>
        <v>3.3765768471106861</v>
      </c>
      <c r="E1903" s="1">
        <f>Tool!$D$15</f>
        <v>2.0910120968580461</v>
      </c>
    </row>
    <row r="1904" spans="1:5" x14ac:dyDescent="0.3">
      <c r="A1904">
        <v>1902</v>
      </c>
      <c r="B1904" s="1">
        <f>Tool!$D$12</f>
        <v>4.4721358990952975</v>
      </c>
      <c r="C1904" s="1">
        <f>Tool!$D$13</f>
        <v>4.189543170689161</v>
      </c>
      <c r="D1904" s="1">
        <f>Tool!$D$14</f>
        <v>3.3765768471106861</v>
      </c>
      <c r="E1904" s="1">
        <f>Tool!$D$15</f>
        <v>2.0910120968580461</v>
      </c>
    </row>
    <row r="1905" spans="1:5" x14ac:dyDescent="0.3">
      <c r="A1905">
        <v>1903</v>
      </c>
      <c r="B1905" s="1">
        <f>Tool!$D$12</f>
        <v>4.4721358990952975</v>
      </c>
      <c r="C1905" s="1">
        <f>Tool!$D$13</f>
        <v>4.189543170689161</v>
      </c>
      <c r="D1905" s="1">
        <f>Tool!$D$14</f>
        <v>3.3765768471106861</v>
      </c>
      <c r="E1905" s="1">
        <f>Tool!$D$15</f>
        <v>2.0910120968580461</v>
      </c>
    </row>
    <row r="1906" spans="1:5" x14ac:dyDescent="0.3">
      <c r="A1906">
        <v>1904</v>
      </c>
      <c r="B1906" s="1">
        <f>Tool!$D$12</f>
        <v>4.4721358990952975</v>
      </c>
      <c r="C1906" s="1">
        <f>Tool!$D$13</f>
        <v>4.189543170689161</v>
      </c>
      <c r="D1906" s="1">
        <f>Tool!$D$14</f>
        <v>3.3765768471106861</v>
      </c>
      <c r="E1906" s="1">
        <f>Tool!$D$15</f>
        <v>2.0910120968580461</v>
      </c>
    </row>
    <row r="1907" spans="1:5" x14ac:dyDescent="0.3">
      <c r="A1907">
        <v>1905</v>
      </c>
      <c r="B1907" s="1">
        <f>Tool!$D$12</f>
        <v>4.4721358990952975</v>
      </c>
      <c r="C1907" s="1">
        <f>Tool!$D$13</f>
        <v>4.189543170689161</v>
      </c>
      <c r="D1907" s="1">
        <f>Tool!$D$14</f>
        <v>3.3765768471106861</v>
      </c>
      <c r="E1907" s="1">
        <f>Tool!$D$15</f>
        <v>2.0910120968580461</v>
      </c>
    </row>
    <row r="1908" spans="1:5" x14ac:dyDescent="0.3">
      <c r="A1908">
        <v>1906</v>
      </c>
      <c r="B1908" s="1">
        <f>Tool!$D$12</f>
        <v>4.4721358990952975</v>
      </c>
      <c r="C1908" s="1">
        <f>Tool!$D$13</f>
        <v>4.189543170689161</v>
      </c>
      <c r="D1908" s="1">
        <f>Tool!$D$14</f>
        <v>3.3765768471106861</v>
      </c>
      <c r="E1908" s="1">
        <f>Tool!$D$15</f>
        <v>2.0910120968580461</v>
      </c>
    </row>
    <row r="1909" spans="1:5" x14ac:dyDescent="0.3">
      <c r="A1909">
        <v>1907</v>
      </c>
      <c r="B1909" s="1">
        <f>Tool!$D$12</f>
        <v>4.4721358990952975</v>
      </c>
      <c r="C1909" s="1">
        <f>Tool!$D$13</f>
        <v>4.189543170689161</v>
      </c>
      <c r="D1909" s="1">
        <f>Tool!$D$14</f>
        <v>3.3765768471106861</v>
      </c>
      <c r="E1909" s="1">
        <f>Tool!$D$15</f>
        <v>2.0910120968580461</v>
      </c>
    </row>
    <row r="1910" spans="1:5" x14ac:dyDescent="0.3">
      <c r="A1910">
        <v>1908</v>
      </c>
      <c r="B1910" s="1">
        <f>Tool!$D$12</f>
        <v>4.4721358990952975</v>
      </c>
      <c r="C1910" s="1">
        <f>Tool!$D$13</f>
        <v>4.189543170689161</v>
      </c>
      <c r="D1910" s="1">
        <f>Tool!$D$14</f>
        <v>3.3765768471106861</v>
      </c>
      <c r="E1910" s="1">
        <f>Tool!$D$15</f>
        <v>2.0910120968580461</v>
      </c>
    </row>
    <row r="1911" spans="1:5" x14ac:dyDescent="0.3">
      <c r="A1911">
        <v>1909</v>
      </c>
      <c r="B1911" s="1">
        <f>Tool!$D$12</f>
        <v>4.4721358990952975</v>
      </c>
      <c r="C1911" s="1">
        <f>Tool!$D$13</f>
        <v>4.189543170689161</v>
      </c>
      <c r="D1911" s="1">
        <f>Tool!$D$14</f>
        <v>3.3765768471106861</v>
      </c>
      <c r="E1911" s="1">
        <f>Tool!$D$15</f>
        <v>2.0910120968580461</v>
      </c>
    </row>
    <row r="1912" spans="1:5" x14ac:dyDescent="0.3">
      <c r="A1912">
        <v>1910</v>
      </c>
      <c r="B1912" s="1">
        <f>Tool!$D$12</f>
        <v>4.4721358990952975</v>
      </c>
      <c r="C1912" s="1">
        <f>Tool!$D$13</f>
        <v>4.189543170689161</v>
      </c>
      <c r="D1912" s="1">
        <f>Tool!$D$14</f>
        <v>3.3765768471106861</v>
      </c>
      <c r="E1912" s="1">
        <f>Tool!$D$15</f>
        <v>2.0910120968580461</v>
      </c>
    </row>
    <row r="1913" spans="1:5" x14ac:dyDescent="0.3">
      <c r="A1913">
        <v>1911</v>
      </c>
      <c r="B1913" s="1">
        <f>Tool!$D$12</f>
        <v>4.4721358990952975</v>
      </c>
      <c r="C1913" s="1">
        <f>Tool!$D$13</f>
        <v>4.189543170689161</v>
      </c>
      <c r="D1913" s="1">
        <f>Tool!$D$14</f>
        <v>3.3765768471106861</v>
      </c>
      <c r="E1913" s="1">
        <f>Tool!$D$15</f>
        <v>2.0910120968580461</v>
      </c>
    </row>
    <row r="1914" spans="1:5" x14ac:dyDescent="0.3">
      <c r="A1914">
        <v>1912</v>
      </c>
      <c r="B1914" s="1">
        <f>Tool!$D$12</f>
        <v>4.4721358990952975</v>
      </c>
      <c r="C1914" s="1">
        <f>Tool!$D$13</f>
        <v>4.189543170689161</v>
      </c>
      <c r="D1914" s="1">
        <f>Tool!$D$14</f>
        <v>3.3765768471106861</v>
      </c>
      <c r="E1914" s="1">
        <f>Tool!$D$15</f>
        <v>2.0910120968580461</v>
      </c>
    </row>
    <row r="1915" spans="1:5" x14ac:dyDescent="0.3">
      <c r="A1915">
        <v>1913</v>
      </c>
      <c r="B1915" s="1">
        <f>Tool!$D$12</f>
        <v>4.4721358990952975</v>
      </c>
      <c r="C1915" s="1">
        <f>Tool!$D$13</f>
        <v>4.189543170689161</v>
      </c>
      <c r="D1915" s="1">
        <f>Tool!$D$14</f>
        <v>3.3765768471106861</v>
      </c>
      <c r="E1915" s="1">
        <f>Tool!$D$15</f>
        <v>2.0910120968580461</v>
      </c>
    </row>
    <row r="1916" spans="1:5" x14ac:dyDescent="0.3">
      <c r="A1916">
        <v>1914</v>
      </c>
      <c r="B1916" s="1">
        <f>Tool!$D$12</f>
        <v>4.4721358990952975</v>
      </c>
      <c r="C1916" s="1">
        <f>Tool!$D$13</f>
        <v>4.189543170689161</v>
      </c>
      <c r="D1916" s="1">
        <f>Tool!$D$14</f>
        <v>3.3765768471106861</v>
      </c>
      <c r="E1916" s="1">
        <f>Tool!$D$15</f>
        <v>2.0910120968580461</v>
      </c>
    </row>
    <row r="1917" spans="1:5" x14ac:dyDescent="0.3">
      <c r="A1917">
        <v>1915</v>
      </c>
      <c r="B1917" s="1">
        <f>Tool!$D$12</f>
        <v>4.4721358990952975</v>
      </c>
      <c r="C1917" s="1">
        <f>Tool!$D$13</f>
        <v>4.189543170689161</v>
      </c>
      <c r="D1917" s="1">
        <f>Tool!$D$14</f>
        <v>3.3765768471106861</v>
      </c>
      <c r="E1917" s="1">
        <f>Tool!$D$15</f>
        <v>2.0910120968580461</v>
      </c>
    </row>
    <row r="1918" spans="1:5" x14ac:dyDescent="0.3">
      <c r="A1918">
        <v>1916</v>
      </c>
      <c r="B1918" s="1">
        <f>Tool!$D$12</f>
        <v>4.4721358990952975</v>
      </c>
      <c r="C1918" s="1">
        <f>Tool!$D$13</f>
        <v>4.189543170689161</v>
      </c>
      <c r="D1918" s="1">
        <f>Tool!$D$14</f>
        <v>3.3765768471106861</v>
      </c>
      <c r="E1918" s="1">
        <f>Tool!$D$15</f>
        <v>2.0910120968580461</v>
      </c>
    </row>
    <row r="1919" spans="1:5" x14ac:dyDescent="0.3">
      <c r="A1919">
        <v>1917</v>
      </c>
      <c r="B1919" s="1">
        <f>Tool!$D$12</f>
        <v>4.4721358990952975</v>
      </c>
      <c r="C1919" s="1">
        <f>Tool!$D$13</f>
        <v>4.189543170689161</v>
      </c>
      <c r="D1919" s="1">
        <f>Tool!$D$14</f>
        <v>3.3765768471106861</v>
      </c>
      <c r="E1919" s="1">
        <f>Tool!$D$15</f>
        <v>2.0910120968580461</v>
      </c>
    </row>
    <row r="1920" spans="1:5" x14ac:dyDescent="0.3">
      <c r="A1920">
        <v>1918</v>
      </c>
      <c r="B1920" s="1">
        <f>Tool!$D$12</f>
        <v>4.4721358990952975</v>
      </c>
      <c r="C1920" s="1">
        <f>Tool!$D$13</f>
        <v>4.189543170689161</v>
      </c>
      <c r="D1920" s="1">
        <f>Tool!$D$14</f>
        <v>3.3765768471106861</v>
      </c>
      <c r="E1920" s="1">
        <f>Tool!$D$15</f>
        <v>2.0910120968580461</v>
      </c>
    </row>
    <row r="1921" spans="1:5" x14ac:dyDescent="0.3">
      <c r="A1921">
        <v>1919</v>
      </c>
      <c r="B1921" s="1">
        <f>Tool!$D$12</f>
        <v>4.4721358990952975</v>
      </c>
      <c r="C1921" s="1">
        <f>Tool!$D$13</f>
        <v>4.189543170689161</v>
      </c>
      <c r="D1921" s="1">
        <f>Tool!$D$14</f>
        <v>3.3765768471106861</v>
      </c>
      <c r="E1921" s="1">
        <f>Tool!$D$15</f>
        <v>2.0910120968580461</v>
      </c>
    </row>
    <row r="1922" spans="1:5" x14ac:dyDescent="0.3">
      <c r="A1922">
        <v>1920</v>
      </c>
      <c r="B1922" s="1">
        <f>Tool!$D$12</f>
        <v>4.4721358990952975</v>
      </c>
      <c r="C1922" s="1">
        <f>Tool!$D$13</f>
        <v>4.189543170689161</v>
      </c>
      <c r="D1922" s="1">
        <f>Tool!$D$14</f>
        <v>3.3765768471106861</v>
      </c>
      <c r="E1922" s="1">
        <f>Tool!$D$15</f>
        <v>2.0910120968580461</v>
      </c>
    </row>
    <row r="1923" spans="1:5" x14ac:dyDescent="0.3">
      <c r="A1923">
        <v>1921</v>
      </c>
      <c r="B1923" s="1">
        <f>Tool!$D$12</f>
        <v>4.4721358990952975</v>
      </c>
      <c r="C1923" s="1">
        <f>Tool!$D$13</f>
        <v>4.189543170689161</v>
      </c>
      <c r="D1923" s="1">
        <f>Tool!$D$14</f>
        <v>3.3765768471106861</v>
      </c>
      <c r="E1923" s="1">
        <f>Tool!$D$15</f>
        <v>2.0910120968580461</v>
      </c>
    </row>
    <row r="1924" spans="1:5" x14ac:dyDescent="0.3">
      <c r="A1924">
        <v>1922</v>
      </c>
      <c r="B1924" s="1">
        <f>Tool!$D$12</f>
        <v>4.4721358990952975</v>
      </c>
      <c r="C1924" s="1">
        <f>Tool!$D$13</f>
        <v>4.189543170689161</v>
      </c>
      <c r="D1924" s="1">
        <f>Tool!$D$14</f>
        <v>3.3765768471106861</v>
      </c>
      <c r="E1924" s="1">
        <f>Tool!$D$15</f>
        <v>2.0910120968580461</v>
      </c>
    </row>
    <row r="1925" spans="1:5" x14ac:dyDescent="0.3">
      <c r="A1925">
        <v>1923</v>
      </c>
      <c r="B1925" s="1">
        <f>Tool!$D$12</f>
        <v>4.4721358990952975</v>
      </c>
      <c r="C1925" s="1">
        <f>Tool!$D$13</f>
        <v>4.189543170689161</v>
      </c>
      <c r="D1925" s="1">
        <f>Tool!$D$14</f>
        <v>3.3765768471106861</v>
      </c>
      <c r="E1925" s="1">
        <f>Tool!$D$15</f>
        <v>2.0910120968580461</v>
      </c>
    </row>
    <row r="1926" spans="1:5" x14ac:dyDescent="0.3">
      <c r="A1926">
        <v>1924</v>
      </c>
      <c r="B1926" s="1">
        <f>Tool!$D$12</f>
        <v>4.4721358990952975</v>
      </c>
      <c r="C1926" s="1">
        <f>Tool!$D$13</f>
        <v>4.189543170689161</v>
      </c>
      <c r="D1926" s="1">
        <f>Tool!$D$14</f>
        <v>3.3765768471106861</v>
      </c>
      <c r="E1926" s="1">
        <f>Tool!$D$15</f>
        <v>2.0910120968580461</v>
      </c>
    </row>
    <row r="1927" spans="1:5" x14ac:dyDescent="0.3">
      <c r="A1927">
        <v>1925</v>
      </c>
      <c r="B1927" s="1">
        <f>Tool!$D$12</f>
        <v>4.4721358990952975</v>
      </c>
      <c r="C1927" s="1">
        <f>Tool!$D$13</f>
        <v>4.189543170689161</v>
      </c>
      <c r="D1927" s="1">
        <f>Tool!$D$14</f>
        <v>3.3765768471106861</v>
      </c>
      <c r="E1927" s="1">
        <f>Tool!$D$15</f>
        <v>2.0910120968580461</v>
      </c>
    </row>
    <row r="1928" spans="1:5" x14ac:dyDescent="0.3">
      <c r="A1928">
        <v>1926</v>
      </c>
      <c r="B1928" s="1">
        <f>Tool!$D$12</f>
        <v>4.4721358990952975</v>
      </c>
      <c r="C1928" s="1">
        <f>Tool!$D$13</f>
        <v>4.189543170689161</v>
      </c>
      <c r="D1928" s="1">
        <f>Tool!$D$14</f>
        <v>3.3765768471106861</v>
      </c>
      <c r="E1928" s="1">
        <f>Tool!$D$15</f>
        <v>2.0910120968580461</v>
      </c>
    </row>
    <row r="1929" spans="1:5" x14ac:dyDescent="0.3">
      <c r="A1929">
        <v>1927</v>
      </c>
      <c r="B1929" s="1">
        <f>Tool!$D$12</f>
        <v>4.4721358990952975</v>
      </c>
      <c r="C1929" s="1">
        <f>Tool!$D$13</f>
        <v>4.189543170689161</v>
      </c>
      <c r="D1929" s="1">
        <f>Tool!$D$14</f>
        <v>3.3765768471106861</v>
      </c>
      <c r="E1929" s="1">
        <f>Tool!$D$15</f>
        <v>2.0910120968580461</v>
      </c>
    </row>
    <row r="1930" spans="1:5" x14ac:dyDescent="0.3">
      <c r="A1930">
        <v>1928</v>
      </c>
      <c r="B1930" s="1">
        <f>Tool!$D$12</f>
        <v>4.4721358990952975</v>
      </c>
      <c r="C1930" s="1">
        <f>Tool!$D$13</f>
        <v>4.189543170689161</v>
      </c>
      <c r="D1930" s="1">
        <f>Tool!$D$14</f>
        <v>3.3765768471106861</v>
      </c>
      <c r="E1930" s="1">
        <f>Tool!$D$15</f>
        <v>2.0910120968580461</v>
      </c>
    </row>
    <row r="1931" spans="1:5" x14ac:dyDescent="0.3">
      <c r="A1931">
        <v>1929</v>
      </c>
      <c r="B1931" s="1">
        <f>Tool!$D$12</f>
        <v>4.4721358990952975</v>
      </c>
      <c r="C1931" s="1">
        <f>Tool!$D$13</f>
        <v>4.189543170689161</v>
      </c>
      <c r="D1931" s="1">
        <f>Tool!$D$14</f>
        <v>3.3765768471106861</v>
      </c>
      <c r="E1931" s="1">
        <f>Tool!$D$15</f>
        <v>2.0910120968580461</v>
      </c>
    </row>
    <row r="1932" spans="1:5" x14ac:dyDescent="0.3">
      <c r="A1932">
        <v>1930</v>
      </c>
      <c r="B1932" s="1">
        <f>Tool!$D$12</f>
        <v>4.4721358990952975</v>
      </c>
      <c r="C1932" s="1">
        <f>Tool!$D$13</f>
        <v>4.189543170689161</v>
      </c>
      <c r="D1932" s="1">
        <f>Tool!$D$14</f>
        <v>3.3765768471106861</v>
      </c>
      <c r="E1932" s="1">
        <f>Tool!$D$15</f>
        <v>2.0910120968580461</v>
      </c>
    </row>
    <row r="1933" spans="1:5" x14ac:dyDescent="0.3">
      <c r="A1933">
        <v>1931</v>
      </c>
      <c r="B1933" s="1">
        <f>Tool!$D$12</f>
        <v>4.4721358990952975</v>
      </c>
      <c r="C1933" s="1">
        <f>Tool!$D$13</f>
        <v>4.189543170689161</v>
      </c>
      <c r="D1933" s="1">
        <f>Tool!$D$14</f>
        <v>3.3765768471106861</v>
      </c>
      <c r="E1933" s="1">
        <f>Tool!$D$15</f>
        <v>2.0910120968580461</v>
      </c>
    </row>
    <row r="1934" spans="1:5" x14ac:dyDescent="0.3">
      <c r="A1934">
        <v>1932</v>
      </c>
      <c r="B1934" s="1">
        <f>Tool!$D$12</f>
        <v>4.4721358990952975</v>
      </c>
      <c r="C1934" s="1">
        <f>Tool!$D$13</f>
        <v>4.189543170689161</v>
      </c>
      <c r="D1934" s="1">
        <f>Tool!$D$14</f>
        <v>3.3765768471106861</v>
      </c>
      <c r="E1934" s="1">
        <f>Tool!$D$15</f>
        <v>2.0910120968580461</v>
      </c>
    </row>
    <row r="1935" spans="1:5" x14ac:dyDescent="0.3">
      <c r="A1935">
        <v>1933</v>
      </c>
      <c r="B1935" s="1">
        <f>Tool!$D$12</f>
        <v>4.4721358990952975</v>
      </c>
      <c r="C1935" s="1">
        <f>Tool!$D$13</f>
        <v>4.189543170689161</v>
      </c>
      <c r="D1935" s="1">
        <f>Tool!$D$14</f>
        <v>3.3765768471106861</v>
      </c>
      <c r="E1935" s="1">
        <f>Tool!$D$15</f>
        <v>2.0910120968580461</v>
      </c>
    </row>
    <row r="1936" spans="1:5" x14ac:dyDescent="0.3">
      <c r="A1936">
        <v>1934</v>
      </c>
      <c r="B1936" s="1">
        <f>Tool!$D$12</f>
        <v>4.4721358990952975</v>
      </c>
      <c r="C1936" s="1">
        <f>Tool!$D$13</f>
        <v>4.189543170689161</v>
      </c>
      <c r="D1936" s="1">
        <f>Tool!$D$14</f>
        <v>3.3765768471106861</v>
      </c>
      <c r="E1936" s="1">
        <f>Tool!$D$15</f>
        <v>2.0910120968580461</v>
      </c>
    </row>
    <row r="1937" spans="1:5" x14ac:dyDescent="0.3">
      <c r="A1937">
        <v>1935</v>
      </c>
      <c r="B1937" s="1">
        <f>Tool!$D$12</f>
        <v>4.4721358990952975</v>
      </c>
      <c r="C1937" s="1">
        <f>Tool!$D$13</f>
        <v>4.189543170689161</v>
      </c>
      <c r="D1937" s="1">
        <f>Tool!$D$14</f>
        <v>3.3765768471106861</v>
      </c>
      <c r="E1937" s="1">
        <f>Tool!$D$15</f>
        <v>2.0910120968580461</v>
      </c>
    </row>
    <row r="1938" spans="1:5" x14ac:dyDescent="0.3">
      <c r="A1938">
        <v>1936</v>
      </c>
      <c r="B1938" s="1">
        <f>Tool!$D$12</f>
        <v>4.4721358990952975</v>
      </c>
      <c r="C1938" s="1">
        <f>Tool!$D$13</f>
        <v>4.189543170689161</v>
      </c>
      <c r="D1938" s="1">
        <f>Tool!$D$14</f>
        <v>3.3765768471106861</v>
      </c>
      <c r="E1938" s="1">
        <f>Tool!$D$15</f>
        <v>2.0910120968580461</v>
      </c>
    </row>
    <row r="1939" spans="1:5" x14ac:dyDescent="0.3">
      <c r="A1939">
        <v>1937</v>
      </c>
      <c r="B1939" s="1">
        <f>Tool!$D$12</f>
        <v>4.4721358990952975</v>
      </c>
      <c r="C1939" s="1">
        <f>Tool!$D$13</f>
        <v>4.189543170689161</v>
      </c>
      <c r="D1939" s="1">
        <f>Tool!$D$14</f>
        <v>3.3765768471106861</v>
      </c>
      <c r="E1939" s="1">
        <f>Tool!$D$15</f>
        <v>2.0910120968580461</v>
      </c>
    </row>
    <row r="1940" spans="1:5" x14ac:dyDescent="0.3">
      <c r="A1940">
        <v>1938</v>
      </c>
      <c r="B1940" s="1">
        <f>Tool!$D$12</f>
        <v>4.4721358990952975</v>
      </c>
      <c r="C1940" s="1">
        <f>Tool!$D$13</f>
        <v>4.189543170689161</v>
      </c>
      <c r="D1940" s="1">
        <f>Tool!$D$14</f>
        <v>3.3765768471106861</v>
      </c>
      <c r="E1940" s="1">
        <f>Tool!$D$15</f>
        <v>2.0910120968580461</v>
      </c>
    </row>
    <row r="1941" spans="1:5" x14ac:dyDescent="0.3">
      <c r="A1941">
        <v>1939</v>
      </c>
      <c r="B1941" s="1">
        <f>Tool!$D$12</f>
        <v>4.4721358990952975</v>
      </c>
      <c r="C1941" s="1">
        <f>Tool!$D$13</f>
        <v>4.189543170689161</v>
      </c>
      <c r="D1941" s="1">
        <f>Tool!$D$14</f>
        <v>3.3765768471106861</v>
      </c>
      <c r="E1941" s="1">
        <f>Tool!$D$15</f>
        <v>2.0910120968580461</v>
      </c>
    </row>
    <row r="1942" spans="1:5" x14ac:dyDescent="0.3">
      <c r="A1942">
        <v>1940</v>
      </c>
      <c r="B1942" s="1">
        <f>Tool!$D$12</f>
        <v>4.4721358990952975</v>
      </c>
      <c r="C1942" s="1">
        <f>Tool!$D$13</f>
        <v>4.189543170689161</v>
      </c>
      <c r="D1942" s="1">
        <f>Tool!$D$14</f>
        <v>3.3765768471106861</v>
      </c>
      <c r="E1942" s="1">
        <f>Tool!$D$15</f>
        <v>2.0910120968580461</v>
      </c>
    </row>
    <row r="1943" spans="1:5" x14ac:dyDescent="0.3">
      <c r="A1943">
        <v>1941</v>
      </c>
      <c r="B1943" s="1">
        <f>Tool!$D$12</f>
        <v>4.4721358990952975</v>
      </c>
      <c r="C1943" s="1">
        <f>Tool!$D$13</f>
        <v>4.189543170689161</v>
      </c>
      <c r="D1943" s="1">
        <f>Tool!$D$14</f>
        <v>3.3765768471106861</v>
      </c>
      <c r="E1943" s="1">
        <f>Tool!$D$15</f>
        <v>2.0910120968580461</v>
      </c>
    </row>
    <row r="1944" spans="1:5" x14ac:dyDescent="0.3">
      <c r="A1944">
        <v>1942</v>
      </c>
      <c r="B1944" s="1">
        <f>Tool!$D$12</f>
        <v>4.4721358990952975</v>
      </c>
      <c r="C1944" s="1">
        <f>Tool!$D$13</f>
        <v>4.189543170689161</v>
      </c>
      <c r="D1944" s="1">
        <f>Tool!$D$14</f>
        <v>3.3765768471106861</v>
      </c>
      <c r="E1944" s="1">
        <f>Tool!$D$15</f>
        <v>2.0910120968580461</v>
      </c>
    </row>
    <row r="1945" spans="1:5" x14ac:dyDescent="0.3">
      <c r="A1945">
        <v>1943</v>
      </c>
      <c r="B1945" s="1">
        <f>Tool!$D$12</f>
        <v>4.4721358990952975</v>
      </c>
      <c r="C1945" s="1">
        <f>Tool!$D$13</f>
        <v>4.189543170689161</v>
      </c>
      <c r="D1945" s="1">
        <f>Tool!$D$14</f>
        <v>3.3765768471106861</v>
      </c>
      <c r="E1945" s="1">
        <f>Tool!$D$15</f>
        <v>2.0910120968580461</v>
      </c>
    </row>
    <row r="1946" spans="1:5" x14ac:dyDescent="0.3">
      <c r="A1946">
        <v>1944</v>
      </c>
      <c r="B1946" s="1">
        <f>Tool!$D$12</f>
        <v>4.4721358990952975</v>
      </c>
      <c r="C1946" s="1">
        <f>Tool!$D$13</f>
        <v>4.189543170689161</v>
      </c>
      <c r="D1946" s="1">
        <f>Tool!$D$14</f>
        <v>3.3765768471106861</v>
      </c>
      <c r="E1946" s="1">
        <f>Tool!$D$15</f>
        <v>2.0910120968580461</v>
      </c>
    </row>
    <row r="1947" spans="1:5" x14ac:dyDescent="0.3">
      <c r="A1947">
        <v>1945</v>
      </c>
      <c r="B1947" s="1">
        <f>Tool!$D$12</f>
        <v>4.4721358990952975</v>
      </c>
      <c r="C1947" s="1">
        <f>Tool!$D$13</f>
        <v>4.189543170689161</v>
      </c>
      <c r="D1947" s="1">
        <f>Tool!$D$14</f>
        <v>3.3765768471106861</v>
      </c>
      <c r="E1947" s="1">
        <f>Tool!$D$15</f>
        <v>2.0910120968580461</v>
      </c>
    </row>
    <row r="1948" spans="1:5" x14ac:dyDescent="0.3">
      <c r="A1948">
        <v>1946</v>
      </c>
      <c r="B1948" s="1">
        <f>Tool!$D$12</f>
        <v>4.4721358990952975</v>
      </c>
      <c r="C1948" s="1">
        <f>Tool!$D$13</f>
        <v>4.189543170689161</v>
      </c>
      <c r="D1948" s="1">
        <f>Tool!$D$14</f>
        <v>3.3765768471106861</v>
      </c>
      <c r="E1948" s="1">
        <f>Tool!$D$15</f>
        <v>2.0910120968580461</v>
      </c>
    </row>
    <row r="1949" spans="1:5" x14ac:dyDescent="0.3">
      <c r="A1949">
        <v>1947</v>
      </c>
      <c r="B1949" s="1">
        <f>Tool!$D$12</f>
        <v>4.4721358990952975</v>
      </c>
      <c r="C1949" s="1">
        <f>Tool!$D$13</f>
        <v>4.189543170689161</v>
      </c>
      <c r="D1949" s="1">
        <f>Tool!$D$14</f>
        <v>3.3765768471106861</v>
      </c>
      <c r="E1949" s="1">
        <f>Tool!$D$15</f>
        <v>2.0910120968580461</v>
      </c>
    </row>
    <row r="1950" spans="1:5" x14ac:dyDescent="0.3">
      <c r="A1950">
        <v>1948</v>
      </c>
      <c r="B1950" s="1">
        <f>Tool!$D$12</f>
        <v>4.4721358990952975</v>
      </c>
      <c r="C1950" s="1">
        <f>Tool!$D$13</f>
        <v>4.189543170689161</v>
      </c>
      <c r="D1950" s="1">
        <f>Tool!$D$14</f>
        <v>3.3765768471106861</v>
      </c>
      <c r="E1950" s="1">
        <f>Tool!$D$15</f>
        <v>2.0910120968580461</v>
      </c>
    </row>
    <row r="1951" spans="1:5" x14ac:dyDescent="0.3">
      <c r="A1951">
        <v>1949</v>
      </c>
      <c r="B1951" s="1">
        <f>Tool!$D$12</f>
        <v>4.4721358990952975</v>
      </c>
      <c r="C1951" s="1">
        <f>Tool!$D$13</f>
        <v>4.189543170689161</v>
      </c>
      <c r="D1951" s="1">
        <f>Tool!$D$14</f>
        <v>3.3765768471106861</v>
      </c>
      <c r="E1951" s="1">
        <f>Tool!$D$15</f>
        <v>2.0910120968580461</v>
      </c>
    </row>
    <row r="1952" spans="1:5" x14ac:dyDescent="0.3">
      <c r="A1952">
        <v>1950</v>
      </c>
      <c r="B1952" s="1">
        <f>Tool!$D$12</f>
        <v>4.4721358990952975</v>
      </c>
      <c r="C1952" s="1">
        <f>Tool!$D$13</f>
        <v>4.189543170689161</v>
      </c>
      <c r="D1952" s="1">
        <f>Tool!$D$14</f>
        <v>3.3765768471106861</v>
      </c>
      <c r="E1952" s="1">
        <f>Tool!$D$15</f>
        <v>2.0910120968580461</v>
      </c>
    </row>
    <row r="1953" spans="1:5" x14ac:dyDescent="0.3">
      <c r="A1953">
        <v>1951</v>
      </c>
      <c r="B1953" s="1">
        <f>Tool!$D$12</f>
        <v>4.4721358990952975</v>
      </c>
      <c r="C1953" s="1">
        <f>Tool!$D$13</f>
        <v>4.189543170689161</v>
      </c>
      <c r="D1953" s="1">
        <f>Tool!$D$14</f>
        <v>3.3765768471106861</v>
      </c>
      <c r="E1953" s="1">
        <f>Tool!$D$15</f>
        <v>2.0910120968580461</v>
      </c>
    </row>
    <row r="1954" spans="1:5" x14ac:dyDescent="0.3">
      <c r="A1954">
        <v>1952</v>
      </c>
      <c r="B1954" s="1">
        <f>Tool!$D$12</f>
        <v>4.4721358990952975</v>
      </c>
      <c r="C1954" s="1">
        <f>Tool!$D$13</f>
        <v>4.189543170689161</v>
      </c>
      <c r="D1954" s="1">
        <f>Tool!$D$14</f>
        <v>3.3765768471106861</v>
      </c>
      <c r="E1954" s="1">
        <f>Tool!$D$15</f>
        <v>2.0910120968580461</v>
      </c>
    </row>
    <row r="1955" spans="1:5" x14ac:dyDescent="0.3">
      <c r="A1955">
        <v>1953</v>
      </c>
      <c r="B1955" s="1">
        <f>Tool!$D$12</f>
        <v>4.4721358990952975</v>
      </c>
      <c r="C1955" s="1">
        <f>Tool!$D$13</f>
        <v>4.189543170689161</v>
      </c>
      <c r="D1955" s="1">
        <f>Tool!$D$14</f>
        <v>3.3765768471106861</v>
      </c>
      <c r="E1955" s="1">
        <f>Tool!$D$15</f>
        <v>2.0910120968580461</v>
      </c>
    </row>
    <row r="1956" spans="1:5" x14ac:dyDescent="0.3">
      <c r="A1956">
        <v>1954</v>
      </c>
      <c r="B1956" s="1">
        <f>Tool!$D$12</f>
        <v>4.4721358990952975</v>
      </c>
      <c r="C1956" s="1">
        <f>Tool!$D$13</f>
        <v>4.189543170689161</v>
      </c>
      <c r="D1956" s="1">
        <f>Tool!$D$14</f>
        <v>3.3765768471106861</v>
      </c>
      <c r="E1956" s="1">
        <f>Tool!$D$15</f>
        <v>2.0910120968580461</v>
      </c>
    </row>
    <row r="1957" spans="1:5" x14ac:dyDescent="0.3">
      <c r="A1957">
        <v>1955</v>
      </c>
      <c r="B1957" s="1">
        <f>Tool!$D$12</f>
        <v>4.4721358990952975</v>
      </c>
      <c r="C1957" s="1">
        <f>Tool!$D$13</f>
        <v>4.189543170689161</v>
      </c>
      <c r="D1957" s="1">
        <f>Tool!$D$14</f>
        <v>3.3765768471106861</v>
      </c>
      <c r="E1957" s="1">
        <f>Tool!$D$15</f>
        <v>2.0910120968580461</v>
      </c>
    </row>
    <row r="1958" spans="1:5" x14ac:dyDescent="0.3">
      <c r="A1958">
        <v>1956</v>
      </c>
      <c r="B1958" s="1">
        <f>Tool!$D$12</f>
        <v>4.4721358990952975</v>
      </c>
      <c r="C1958" s="1">
        <f>Tool!$D$13</f>
        <v>4.189543170689161</v>
      </c>
      <c r="D1958" s="1">
        <f>Tool!$D$14</f>
        <v>3.3765768471106861</v>
      </c>
      <c r="E1958" s="1">
        <f>Tool!$D$15</f>
        <v>2.0910120968580461</v>
      </c>
    </row>
    <row r="1959" spans="1:5" x14ac:dyDescent="0.3">
      <c r="A1959">
        <v>1957</v>
      </c>
      <c r="B1959" s="1">
        <f>Tool!$D$12</f>
        <v>4.4721358990952975</v>
      </c>
      <c r="C1959" s="1">
        <f>Tool!$D$13</f>
        <v>4.189543170689161</v>
      </c>
      <c r="D1959" s="1">
        <f>Tool!$D$14</f>
        <v>3.3765768471106861</v>
      </c>
      <c r="E1959" s="1">
        <f>Tool!$D$15</f>
        <v>2.0910120968580461</v>
      </c>
    </row>
    <row r="1960" spans="1:5" x14ac:dyDescent="0.3">
      <c r="A1960">
        <v>1958</v>
      </c>
      <c r="B1960" s="1">
        <f>Tool!$D$12</f>
        <v>4.4721358990952975</v>
      </c>
      <c r="C1960" s="1">
        <f>Tool!$D$13</f>
        <v>4.189543170689161</v>
      </c>
      <c r="D1960" s="1">
        <f>Tool!$D$14</f>
        <v>3.3765768471106861</v>
      </c>
      <c r="E1960" s="1">
        <f>Tool!$D$15</f>
        <v>2.0910120968580461</v>
      </c>
    </row>
    <row r="1961" spans="1:5" x14ac:dyDescent="0.3">
      <c r="A1961">
        <v>1959</v>
      </c>
      <c r="B1961" s="1">
        <f>Tool!$D$12</f>
        <v>4.4721358990952975</v>
      </c>
      <c r="C1961" s="1">
        <f>Tool!$D$13</f>
        <v>4.189543170689161</v>
      </c>
      <c r="D1961" s="1">
        <f>Tool!$D$14</f>
        <v>3.3765768471106861</v>
      </c>
      <c r="E1961" s="1">
        <f>Tool!$D$15</f>
        <v>2.0910120968580461</v>
      </c>
    </row>
    <row r="1962" spans="1:5" x14ac:dyDescent="0.3">
      <c r="A1962">
        <v>1960</v>
      </c>
      <c r="B1962" s="1">
        <f>Tool!$D$12</f>
        <v>4.4721358990952975</v>
      </c>
      <c r="C1962" s="1">
        <f>Tool!$D$13</f>
        <v>4.189543170689161</v>
      </c>
      <c r="D1962" s="1">
        <f>Tool!$D$14</f>
        <v>3.3765768471106861</v>
      </c>
      <c r="E1962" s="1">
        <f>Tool!$D$15</f>
        <v>2.0910120968580461</v>
      </c>
    </row>
    <row r="1963" spans="1:5" x14ac:dyDescent="0.3">
      <c r="A1963">
        <v>1961</v>
      </c>
      <c r="B1963" s="1">
        <f>Tool!$D$12</f>
        <v>4.4721358990952975</v>
      </c>
      <c r="C1963" s="1">
        <f>Tool!$D$13</f>
        <v>4.189543170689161</v>
      </c>
      <c r="D1963" s="1">
        <f>Tool!$D$14</f>
        <v>3.3765768471106861</v>
      </c>
      <c r="E1963" s="1">
        <f>Tool!$D$15</f>
        <v>2.0910120968580461</v>
      </c>
    </row>
    <row r="1964" spans="1:5" x14ac:dyDescent="0.3">
      <c r="A1964">
        <v>1962</v>
      </c>
      <c r="B1964" s="1">
        <f>Tool!$D$12</f>
        <v>4.4721358990952975</v>
      </c>
      <c r="C1964" s="1">
        <f>Tool!$D$13</f>
        <v>4.189543170689161</v>
      </c>
      <c r="D1964" s="1">
        <f>Tool!$D$14</f>
        <v>3.3765768471106861</v>
      </c>
      <c r="E1964" s="1">
        <f>Tool!$D$15</f>
        <v>2.0910120968580461</v>
      </c>
    </row>
    <row r="1965" spans="1:5" x14ac:dyDescent="0.3">
      <c r="A1965">
        <v>1963</v>
      </c>
      <c r="B1965" s="1">
        <f>Tool!$D$12</f>
        <v>4.4721358990952975</v>
      </c>
      <c r="C1965" s="1">
        <f>Tool!$D$13</f>
        <v>4.189543170689161</v>
      </c>
      <c r="D1965" s="1">
        <f>Tool!$D$14</f>
        <v>3.3765768471106861</v>
      </c>
      <c r="E1965" s="1">
        <f>Tool!$D$15</f>
        <v>2.0910120968580461</v>
      </c>
    </row>
    <row r="1966" spans="1:5" x14ac:dyDescent="0.3">
      <c r="A1966">
        <v>1964</v>
      </c>
      <c r="B1966" s="1">
        <f>Tool!$D$12</f>
        <v>4.4721358990952975</v>
      </c>
      <c r="C1966" s="1">
        <f>Tool!$D$13</f>
        <v>4.189543170689161</v>
      </c>
      <c r="D1966" s="1">
        <f>Tool!$D$14</f>
        <v>3.3765768471106861</v>
      </c>
      <c r="E1966" s="1">
        <f>Tool!$D$15</f>
        <v>2.0910120968580461</v>
      </c>
    </row>
    <row r="1967" spans="1:5" x14ac:dyDescent="0.3">
      <c r="A1967">
        <v>1965</v>
      </c>
      <c r="B1967" s="1">
        <f>Tool!$D$12</f>
        <v>4.4721358990952975</v>
      </c>
      <c r="C1967" s="1">
        <f>Tool!$D$13</f>
        <v>4.189543170689161</v>
      </c>
      <c r="D1967" s="1">
        <f>Tool!$D$14</f>
        <v>3.3765768471106861</v>
      </c>
      <c r="E1967" s="1">
        <f>Tool!$D$15</f>
        <v>2.0910120968580461</v>
      </c>
    </row>
    <row r="1968" spans="1:5" x14ac:dyDescent="0.3">
      <c r="A1968">
        <v>1966</v>
      </c>
      <c r="B1968" s="1">
        <f>Tool!$D$12</f>
        <v>4.4721358990952975</v>
      </c>
      <c r="C1968" s="1">
        <f>Tool!$D$13</f>
        <v>4.189543170689161</v>
      </c>
      <c r="D1968" s="1">
        <f>Tool!$D$14</f>
        <v>3.3765768471106861</v>
      </c>
      <c r="E1968" s="1">
        <f>Tool!$D$15</f>
        <v>2.0910120968580461</v>
      </c>
    </row>
    <row r="1969" spans="1:5" x14ac:dyDescent="0.3">
      <c r="A1969">
        <v>1967</v>
      </c>
      <c r="B1969" s="1">
        <f>Tool!$D$12</f>
        <v>4.4721358990952975</v>
      </c>
      <c r="C1969" s="1">
        <f>Tool!$D$13</f>
        <v>4.189543170689161</v>
      </c>
      <c r="D1969" s="1">
        <f>Tool!$D$14</f>
        <v>3.3765768471106861</v>
      </c>
      <c r="E1969" s="1">
        <f>Tool!$D$15</f>
        <v>2.0910120968580461</v>
      </c>
    </row>
    <row r="1970" spans="1:5" x14ac:dyDescent="0.3">
      <c r="A1970">
        <v>1968</v>
      </c>
      <c r="B1970" s="1">
        <f>Tool!$D$12</f>
        <v>4.4721358990952975</v>
      </c>
      <c r="C1970" s="1">
        <f>Tool!$D$13</f>
        <v>4.189543170689161</v>
      </c>
      <c r="D1970" s="1">
        <f>Tool!$D$14</f>
        <v>3.3765768471106861</v>
      </c>
      <c r="E1970" s="1">
        <f>Tool!$D$15</f>
        <v>2.0910120968580461</v>
      </c>
    </row>
    <row r="1971" spans="1:5" x14ac:dyDescent="0.3">
      <c r="A1971">
        <v>1969</v>
      </c>
      <c r="B1971" s="1">
        <f>Tool!$D$12</f>
        <v>4.4721358990952975</v>
      </c>
      <c r="C1971" s="1">
        <f>Tool!$D$13</f>
        <v>4.189543170689161</v>
      </c>
      <c r="D1971" s="1">
        <f>Tool!$D$14</f>
        <v>3.3765768471106861</v>
      </c>
      <c r="E1971" s="1">
        <f>Tool!$D$15</f>
        <v>2.0910120968580461</v>
      </c>
    </row>
    <row r="1972" spans="1:5" x14ac:dyDescent="0.3">
      <c r="A1972">
        <v>1970</v>
      </c>
      <c r="B1972" s="1">
        <f>Tool!$D$12</f>
        <v>4.4721358990952975</v>
      </c>
      <c r="C1972" s="1">
        <f>Tool!$D$13</f>
        <v>4.189543170689161</v>
      </c>
      <c r="D1972" s="1">
        <f>Tool!$D$14</f>
        <v>3.3765768471106861</v>
      </c>
      <c r="E1972" s="1">
        <f>Tool!$D$15</f>
        <v>2.0910120968580461</v>
      </c>
    </row>
    <row r="1973" spans="1:5" x14ac:dyDescent="0.3">
      <c r="A1973">
        <v>1971</v>
      </c>
      <c r="B1973" s="1">
        <f>Tool!$D$12</f>
        <v>4.4721358990952975</v>
      </c>
      <c r="C1973" s="1">
        <f>Tool!$D$13</f>
        <v>4.189543170689161</v>
      </c>
      <c r="D1973" s="1">
        <f>Tool!$D$14</f>
        <v>3.3765768471106861</v>
      </c>
      <c r="E1973" s="1">
        <f>Tool!$D$15</f>
        <v>2.0910120968580461</v>
      </c>
    </row>
    <row r="1974" spans="1:5" x14ac:dyDescent="0.3">
      <c r="A1974">
        <v>1972</v>
      </c>
      <c r="B1974" s="1">
        <f>Tool!$D$12</f>
        <v>4.4721358990952975</v>
      </c>
      <c r="C1974" s="1">
        <f>Tool!$D$13</f>
        <v>4.189543170689161</v>
      </c>
      <c r="D1974" s="1">
        <f>Tool!$D$14</f>
        <v>3.3765768471106861</v>
      </c>
      <c r="E1974" s="1">
        <f>Tool!$D$15</f>
        <v>2.0910120968580461</v>
      </c>
    </row>
    <row r="1975" spans="1:5" x14ac:dyDescent="0.3">
      <c r="A1975">
        <v>1973</v>
      </c>
      <c r="B1975" s="1">
        <f>Tool!$D$12</f>
        <v>4.4721358990952975</v>
      </c>
      <c r="C1975" s="1">
        <f>Tool!$D$13</f>
        <v>4.189543170689161</v>
      </c>
      <c r="D1975" s="1">
        <f>Tool!$D$14</f>
        <v>3.3765768471106861</v>
      </c>
      <c r="E1975" s="1">
        <f>Tool!$D$15</f>
        <v>2.0910120968580461</v>
      </c>
    </row>
    <row r="1976" spans="1:5" x14ac:dyDescent="0.3">
      <c r="A1976">
        <v>1974</v>
      </c>
      <c r="B1976" s="1">
        <f>Tool!$D$12</f>
        <v>4.4721358990952975</v>
      </c>
      <c r="C1976" s="1">
        <f>Tool!$D$13</f>
        <v>4.189543170689161</v>
      </c>
      <c r="D1976" s="1">
        <f>Tool!$D$14</f>
        <v>3.3765768471106861</v>
      </c>
      <c r="E1976" s="1">
        <f>Tool!$D$15</f>
        <v>2.0910120968580461</v>
      </c>
    </row>
    <row r="1977" spans="1:5" x14ac:dyDescent="0.3">
      <c r="A1977">
        <v>1975</v>
      </c>
      <c r="B1977" s="1">
        <f>Tool!$D$12</f>
        <v>4.4721358990952975</v>
      </c>
      <c r="C1977" s="1">
        <f>Tool!$D$13</f>
        <v>4.189543170689161</v>
      </c>
      <c r="D1977" s="1">
        <f>Tool!$D$14</f>
        <v>3.3765768471106861</v>
      </c>
      <c r="E1977" s="1">
        <f>Tool!$D$15</f>
        <v>2.0910120968580461</v>
      </c>
    </row>
    <row r="1978" spans="1:5" x14ac:dyDescent="0.3">
      <c r="A1978">
        <v>1976</v>
      </c>
      <c r="B1978" s="1">
        <f>Tool!$D$12</f>
        <v>4.4721358990952975</v>
      </c>
      <c r="C1978" s="1">
        <f>Tool!$D$13</f>
        <v>4.189543170689161</v>
      </c>
      <c r="D1978" s="1">
        <f>Tool!$D$14</f>
        <v>3.3765768471106861</v>
      </c>
      <c r="E1978" s="1">
        <f>Tool!$D$15</f>
        <v>2.0910120968580461</v>
      </c>
    </row>
    <row r="1979" spans="1:5" x14ac:dyDescent="0.3">
      <c r="A1979">
        <v>1977</v>
      </c>
      <c r="B1979" s="1">
        <f>Tool!$D$12</f>
        <v>4.4721358990952975</v>
      </c>
      <c r="C1979" s="1">
        <f>Tool!$D$13</f>
        <v>4.189543170689161</v>
      </c>
      <c r="D1979" s="1">
        <f>Tool!$D$14</f>
        <v>3.3765768471106861</v>
      </c>
      <c r="E1979" s="1">
        <f>Tool!$D$15</f>
        <v>2.0910120968580461</v>
      </c>
    </row>
    <row r="1980" spans="1:5" x14ac:dyDescent="0.3">
      <c r="A1980">
        <v>1978</v>
      </c>
      <c r="B1980" s="1">
        <f>Tool!$D$12</f>
        <v>4.4721358990952975</v>
      </c>
      <c r="C1980" s="1">
        <f>Tool!$D$13</f>
        <v>4.189543170689161</v>
      </c>
      <c r="D1980" s="1">
        <f>Tool!$D$14</f>
        <v>3.3765768471106861</v>
      </c>
      <c r="E1980" s="1">
        <f>Tool!$D$15</f>
        <v>2.0910120968580461</v>
      </c>
    </row>
    <row r="1981" spans="1:5" x14ac:dyDescent="0.3">
      <c r="A1981">
        <v>1979</v>
      </c>
      <c r="B1981" s="1">
        <f>Tool!$D$12</f>
        <v>4.4721358990952975</v>
      </c>
      <c r="C1981" s="1">
        <f>Tool!$D$13</f>
        <v>4.189543170689161</v>
      </c>
      <c r="D1981" s="1">
        <f>Tool!$D$14</f>
        <v>3.3765768471106861</v>
      </c>
      <c r="E1981" s="1">
        <f>Tool!$D$15</f>
        <v>2.0910120968580461</v>
      </c>
    </row>
    <row r="1982" spans="1:5" x14ac:dyDescent="0.3">
      <c r="A1982">
        <v>1980</v>
      </c>
      <c r="B1982" s="1">
        <f>Tool!$D$12</f>
        <v>4.4721358990952975</v>
      </c>
      <c r="C1982" s="1">
        <f>Tool!$D$13</f>
        <v>4.189543170689161</v>
      </c>
      <c r="D1982" s="1">
        <f>Tool!$D$14</f>
        <v>3.3765768471106861</v>
      </c>
      <c r="E1982" s="1">
        <f>Tool!$D$15</f>
        <v>2.0910120968580461</v>
      </c>
    </row>
    <row r="1983" spans="1:5" x14ac:dyDescent="0.3">
      <c r="A1983">
        <v>1981</v>
      </c>
      <c r="B1983" s="1">
        <f>Tool!$D$12</f>
        <v>4.4721358990952975</v>
      </c>
      <c r="C1983" s="1">
        <f>Tool!$D$13</f>
        <v>4.189543170689161</v>
      </c>
      <c r="D1983" s="1">
        <f>Tool!$D$14</f>
        <v>3.3765768471106861</v>
      </c>
      <c r="E1983" s="1">
        <f>Tool!$D$15</f>
        <v>2.0910120968580461</v>
      </c>
    </row>
    <row r="1984" spans="1:5" x14ac:dyDescent="0.3">
      <c r="A1984">
        <v>1982</v>
      </c>
      <c r="B1984" s="1">
        <f>Tool!$D$12</f>
        <v>4.4721358990952975</v>
      </c>
      <c r="C1984" s="1">
        <f>Tool!$D$13</f>
        <v>4.189543170689161</v>
      </c>
      <c r="D1984" s="1">
        <f>Tool!$D$14</f>
        <v>3.3765768471106861</v>
      </c>
      <c r="E1984" s="1">
        <f>Tool!$D$15</f>
        <v>2.0910120968580461</v>
      </c>
    </row>
    <row r="1985" spans="1:5" x14ac:dyDescent="0.3">
      <c r="A1985">
        <v>1983</v>
      </c>
      <c r="B1985" s="1">
        <f>Tool!$D$12</f>
        <v>4.4721358990952975</v>
      </c>
      <c r="C1985" s="1">
        <f>Tool!$D$13</f>
        <v>4.189543170689161</v>
      </c>
      <c r="D1985" s="1">
        <f>Tool!$D$14</f>
        <v>3.3765768471106861</v>
      </c>
      <c r="E1985" s="1">
        <f>Tool!$D$15</f>
        <v>2.0910120968580461</v>
      </c>
    </row>
    <row r="1986" spans="1:5" x14ac:dyDescent="0.3">
      <c r="A1986">
        <v>1984</v>
      </c>
      <c r="B1986" s="1">
        <f>Tool!$D$12</f>
        <v>4.4721358990952975</v>
      </c>
      <c r="C1986" s="1">
        <f>Tool!$D$13</f>
        <v>4.189543170689161</v>
      </c>
      <c r="D1986" s="1">
        <f>Tool!$D$14</f>
        <v>3.3765768471106861</v>
      </c>
      <c r="E1986" s="1">
        <f>Tool!$D$15</f>
        <v>2.0910120968580461</v>
      </c>
    </row>
    <row r="1987" spans="1:5" x14ac:dyDescent="0.3">
      <c r="A1987">
        <v>1985</v>
      </c>
      <c r="B1987" s="1">
        <f>Tool!$D$12</f>
        <v>4.4721358990952975</v>
      </c>
      <c r="C1987" s="1">
        <f>Tool!$D$13</f>
        <v>4.189543170689161</v>
      </c>
      <c r="D1987" s="1">
        <f>Tool!$D$14</f>
        <v>3.3765768471106861</v>
      </c>
      <c r="E1987" s="1">
        <f>Tool!$D$15</f>
        <v>2.0910120968580461</v>
      </c>
    </row>
    <row r="1988" spans="1:5" x14ac:dyDescent="0.3">
      <c r="A1988">
        <v>1986</v>
      </c>
      <c r="B1988" s="1">
        <f>Tool!$D$12</f>
        <v>4.4721358990952975</v>
      </c>
      <c r="C1988" s="1">
        <f>Tool!$D$13</f>
        <v>4.189543170689161</v>
      </c>
      <c r="D1988" s="1">
        <f>Tool!$D$14</f>
        <v>3.3765768471106861</v>
      </c>
      <c r="E1988" s="1">
        <f>Tool!$D$15</f>
        <v>2.0910120968580461</v>
      </c>
    </row>
    <row r="1989" spans="1:5" x14ac:dyDescent="0.3">
      <c r="A1989">
        <v>1987</v>
      </c>
      <c r="B1989" s="1">
        <f>Tool!$D$12</f>
        <v>4.4721358990952975</v>
      </c>
      <c r="C1989" s="1">
        <f>Tool!$D$13</f>
        <v>4.189543170689161</v>
      </c>
      <c r="D1989" s="1">
        <f>Tool!$D$14</f>
        <v>3.3765768471106861</v>
      </c>
      <c r="E1989" s="1">
        <f>Tool!$D$15</f>
        <v>2.0910120968580461</v>
      </c>
    </row>
    <row r="1990" spans="1:5" x14ac:dyDescent="0.3">
      <c r="A1990">
        <v>1988</v>
      </c>
      <c r="B1990" s="1">
        <f>Tool!$D$12</f>
        <v>4.4721358990952975</v>
      </c>
      <c r="C1990" s="1">
        <f>Tool!$D$13</f>
        <v>4.189543170689161</v>
      </c>
      <c r="D1990" s="1">
        <f>Tool!$D$14</f>
        <v>3.3765768471106861</v>
      </c>
      <c r="E1990" s="1">
        <f>Tool!$D$15</f>
        <v>2.0910120968580461</v>
      </c>
    </row>
    <row r="1991" spans="1:5" x14ac:dyDescent="0.3">
      <c r="A1991">
        <v>1989</v>
      </c>
      <c r="B1991" s="1">
        <f>Tool!$D$12</f>
        <v>4.4721358990952975</v>
      </c>
      <c r="C1991" s="1">
        <f>Tool!$D$13</f>
        <v>4.189543170689161</v>
      </c>
      <c r="D1991" s="1">
        <f>Tool!$D$14</f>
        <v>3.3765768471106861</v>
      </c>
      <c r="E1991" s="1">
        <f>Tool!$D$15</f>
        <v>2.0910120968580461</v>
      </c>
    </row>
    <row r="1992" spans="1:5" x14ac:dyDescent="0.3">
      <c r="A1992">
        <v>1990</v>
      </c>
      <c r="B1992" s="1">
        <f>Tool!$D$12</f>
        <v>4.4721358990952975</v>
      </c>
      <c r="C1992" s="1">
        <f>Tool!$D$13</f>
        <v>4.189543170689161</v>
      </c>
      <c r="D1992" s="1">
        <f>Tool!$D$14</f>
        <v>3.3765768471106861</v>
      </c>
      <c r="E1992" s="1">
        <f>Tool!$D$15</f>
        <v>2.0910120968580461</v>
      </c>
    </row>
    <row r="1993" spans="1:5" x14ac:dyDescent="0.3">
      <c r="A1993">
        <v>1991</v>
      </c>
      <c r="B1993" s="1">
        <f>Tool!$D$12</f>
        <v>4.4721358990952975</v>
      </c>
      <c r="C1993" s="1">
        <f>Tool!$D$13</f>
        <v>4.189543170689161</v>
      </c>
      <c r="D1993" s="1">
        <f>Tool!$D$14</f>
        <v>3.3765768471106861</v>
      </c>
      <c r="E1993" s="1">
        <f>Tool!$D$15</f>
        <v>2.0910120968580461</v>
      </c>
    </row>
    <row r="1994" spans="1:5" x14ac:dyDescent="0.3">
      <c r="A1994">
        <v>1992</v>
      </c>
      <c r="B1994" s="1">
        <f>Tool!$D$12</f>
        <v>4.4721358990952975</v>
      </c>
      <c r="C1994" s="1">
        <f>Tool!$D$13</f>
        <v>4.189543170689161</v>
      </c>
      <c r="D1994" s="1">
        <f>Tool!$D$14</f>
        <v>3.3765768471106861</v>
      </c>
      <c r="E1994" s="1">
        <f>Tool!$D$15</f>
        <v>2.0910120968580461</v>
      </c>
    </row>
    <row r="1995" spans="1:5" x14ac:dyDescent="0.3">
      <c r="A1995">
        <v>1993</v>
      </c>
      <c r="B1995" s="1">
        <f>Tool!$D$12</f>
        <v>4.4721358990952975</v>
      </c>
      <c r="C1995" s="1">
        <f>Tool!$D$13</f>
        <v>4.189543170689161</v>
      </c>
      <c r="D1995" s="1">
        <f>Tool!$D$14</f>
        <v>3.3765768471106861</v>
      </c>
      <c r="E1995" s="1">
        <f>Tool!$D$15</f>
        <v>2.0910120968580461</v>
      </c>
    </row>
    <row r="1996" spans="1:5" x14ac:dyDescent="0.3">
      <c r="A1996">
        <v>1994</v>
      </c>
      <c r="B1996" s="1">
        <f>Tool!$D$12</f>
        <v>4.4721358990952975</v>
      </c>
      <c r="C1996" s="1">
        <f>Tool!$D$13</f>
        <v>4.189543170689161</v>
      </c>
      <c r="D1996" s="1">
        <f>Tool!$D$14</f>
        <v>3.3765768471106861</v>
      </c>
      <c r="E1996" s="1">
        <f>Tool!$D$15</f>
        <v>2.0910120968580461</v>
      </c>
    </row>
    <row r="1997" spans="1:5" x14ac:dyDescent="0.3">
      <c r="A1997">
        <v>1995</v>
      </c>
      <c r="B1997" s="1">
        <f>Tool!$D$12</f>
        <v>4.4721358990952975</v>
      </c>
      <c r="C1997" s="1">
        <f>Tool!$D$13</f>
        <v>4.189543170689161</v>
      </c>
      <c r="D1997" s="1">
        <f>Tool!$D$14</f>
        <v>3.3765768471106861</v>
      </c>
      <c r="E1997" s="1">
        <f>Tool!$D$15</f>
        <v>2.0910120968580461</v>
      </c>
    </row>
    <row r="1998" spans="1:5" x14ac:dyDescent="0.3">
      <c r="A1998">
        <v>1996</v>
      </c>
      <c r="B1998" s="1">
        <f>Tool!$D$12</f>
        <v>4.4721358990952975</v>
      </c>
      <c r="C1998" s="1">
        <f>Tool!$D$13</f>
        <v>4.189543170689161</v>
      </c>
      <c r="D1998" s="1">
        <f>Tool!$D$14</f>
        <v>3.3765768471106861</v>
      </c>
      <c r="E1998" s="1">
        <f>Tool!$D$15</f>
        <v>2.0910120968580461</v>
      </c>
    </row>
    <row r="1999" spans="1:5" x14ac:dyDescent="0.3">
      <c r="A1999">
        <v>1997</v>
      </c>
      <c r="B1999" s="1">
        <f>Tool!$D$12</f>
        <v>4.4721358990952975</v>
      </c>
      <c r="C1999" s="1">
        <f>Tool!$D$13</f>
        <v>4.189543170689161</v>
      </c>
      <c r="D1999" s="1">
        <f>Tool!$D$14</f>
        <v>3.3765768471106861</v>
      </c>
      <c r="E1999" s="1">
        <f>Tool!$D$15</f>
        <v>2.0910120968580461</v>
      </c>
    </row>
    <row r="2000" spans="1:5" x14ac:dyDescent="0.3">
      <c r="A2000">
        <v>1998</v>
      </c>
      <c r="B2000" s="1">
        <f>Tool!$D$12</f>
        <v>4.4721358990952975</v>
      </c>
      <c r="C2000" s="1">
        <f>Tool!$D$13</f>
        <v>4.189543170689161</v>
      </c>
      <c r="D2000" s="1">
        <f>Tool!$D$14</f>
        <v>3.3765768471106861</v>
      </c>
      <c r="E2000" s="1">
        <f>Tool!$D$15</f>
        <v>2.0910120968580461</v>
      </c>
    </row>
    <row r="2001" spans="1:5" x14ac:dyDescent="0.3">
      <c r="A2001">
        <v>1999</v>
      </c>
      <c r="B2001" s="1">
        <f>Tool!$D$12</f>
        <v>4.4721358990952975</v>
      </c>
      <c r="C2001" s="1">
        <f>Tool!$D$13</f>
        <v>4.189543170689161</v>
      </c>
      <c r="D2001" s="1">
        <f>Tool!$D$14</f>
        <v>3.3765768471106861</v>
      </c>
      <c r="E2001" s="1">
        <f>Tool!$D$15</f>
        <v>2.0910120968580461</v>
      </c>
    </row>
    <row r="2002" spans="1:5" x14ac:dyDescent="0.3">
      <c r="A2002">
        <v>2000</v>
      </c>
      <c r="B2002" s="1">
        <f>Tool!$D$12</f>
        <v>4.4721358990952975</v>
      </c>
      <c r="C2002" s="1">
        <f>Tool!$D$13</f>
        <v>4.189543170689161</v>
      </c>
      <c r="D2002" s="1">
        <f>Tool!$D$14</f>
        <v>3.3765768471106861</v>
      </c>
      <c r="E2002" s="1">
        <f>Tool!$D$15</f>
        <v>2.0910120968580461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71563-E31F-483E-9365-5ACDBF718F8F}">
  <sheetPr codeName="Sheet3"/>
  <dimension ref="A1:D27"/>
  <sheetViews>
    <sheetView topLeftCell="A10" workbookViewId="0">
      <selection activeCell="B17" sqref="B17"/>
    </sheetView>
  </sheetViews>
  <sheetFormatPr baseColWidth="10" defaultColWidth="9.140625" defaultRowHeight="15" x14ac:dyDescent="0.3"/>
  <cols>
    <col min="1" max="1" width="36.85546875" bestFit="1" customWidth="1"/>
  </cols>
  <sheetData>
    <row r="1" spans="1:1" x14ac:dyDescent="0.3">
      <c r="A1" t="s">
        <v>6</v>
      </c>
    </row>
    <row r="2" spans="1:1" x14ac:dyDescent="0.3">
      <c r="A2" t="s">
        <v>1</v>
      </c>
    </row>
    <row r="3" spans="1:1" x14ac:dyDescent="0.3">
      <c r="A3" t="s">
        <v>7</v>
      </c>
    </row>
    <row r="5" spans="1:1" x14ac:dyDescent="0.3">
      <c r="A5" s="4" t="s">
        <v>88</v>
      </c>
    </row>
    <row r="6" spans="1:1" x14ac:dyDescent="0.3">
      <c r="A6" s="4" t="s">
        <v>88</v>
      </c>
    </row>
    <row r="7" spans="1:1" x14ac:dyDescent="0.3">
      <c r="A7" s="4" t="s">
        <v>88</v>
      </c>
    </row>
    <row r="8" spans="1:1" x14ac:dyDescent="0.3">
      <c r="A8" s="4" t="s">
        <v>88</v>
      </c>
    </row>
    <row r="9" spans="1:1" x14ac:dyDescent="0.3">
      <c r="A9" s="4" t="s">
        <v>88</v>
      </c>
    </row>
    <row r="11" spans="1:1" x14ac:dyDescent="0.3">
      <c r="A11" s="4" t="s">
        <v>89</v>
      </c>
    </row>
    <row r="12" spans="1:1" x14ac:dyDescent="0.3">
      <c r="A12" s="4" t="s">
        <v>89</v>
      </c>
    </row>
    <row r="13" spans="1:1" x14ac:dyDescent="0.3">
      <c r="A13" s="4" t="s">
        <v>89</v>
      </c>
    </row>
    <row r="14" spans="1:1" x14ac:dyDescent="0.3">
      <c r="A14" s="4" t="s">
        <v>89</v>
      </c>
    </row>
    <row r="15" spans="1:1" x14ac:dyDescent="0.3">
      <c r="A15" s="4" t="s">
        <v>89</v>
      </c>
    </row>
    <row r="17" spans="1:4" x14ac:dyDescent="0.3">
      <c r="A17" s="10" t="s">
        <v>90</v>
      </c>
    </row>
    <row r="18" spans="1:4" x14ac:dyDescent="0.3">
      <c r="A18" s="10" t="s">
        <v>90</v>
      </c>
    </row>
    <row r="20" spans="1:4" x14ac:dyDescent="0.3">
      <c r="A20" s="10" t="s">
        <v>91</v>
      </c>
    </row>
    <row r="21" spans="1:4" x14ac:dyDescent="0.3">
      <c r="A21" s="10" t="s">
        <v>91</v>
      </c>
    </row>
    <row r="22" spans="1:4" x14ac:dyDescent="0.3">
      <c r="B22" t="s">
        <v>8</v>
      </c>
      <c r="C22" t="s">
        <v>9</v>
      </c>
    </row>
    <row r="23" spans="1:4" x14ac:dyDescent="0.3">
      <c r="A23" s="16" t="s">
        <v>10</v>
      </c>
      <c r="B23">
        <v>5</v>
      </c>
      <c r="C23">
        <v>0.3</v>
      </c>
      <c r="D23" t="s">
        <v>85</v>
      </c>
    </row>
    <row r="24" spans="1:4" x14ac:dyDescent="0.3">
      <c r="A24" s="16" t="s">
        <v>11</v>
      </c>
      <c r="B24">
        <v>1.5</v>
      </c>
      <c r="C24">
        <v>0.1</v>
      </c>
    </row>
    <row r="25" spans="1:4" x14ac:dyDescent="0.3">
      <c r="B25" t="s">
        <v>84</v>
      </c>
    </row>
    <row r="27" spans="1:4" x14ac:dyDescent="0.3">
      <c r="A27" t="s">
        <v>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A216D-2E86-44DE-A8AA-7281D28ACAE8}">
  <sheetPr codeName="Sheet5"/>
  <dimension ref="A1:S16"/>
  <sheetViews>
    <sheetView workbookViewId="0">
      <selection activeCell="W11" sqref="W11"/>
    </sheetView>
  </sheetViews>
  <sheetFormatPr baseColWidth="10" defaultColWidth="9.140625" defaultRowHeight="15" x14ac:dyDescent="0.3"/>
  <cols>
    <col min="1" max="10" width="0.28515625" customWidth="1"/>
    <col min="13" max="16" width="9.140625" customWidth="1"/>
  </cols>
  <sheetData>
    <row r="1" spans="1:19" x14ac:dyDescent="0.3">
      <c r="A1" s="13"/>
      <c r="I1" s="17"/>
    </row>
    <row r="2" spans="1:19" x14ac:dyDescent="0.3">
      <c r="C2" s="13"/>
      <c r="G2" s="13"/>
      <c r="J2" s="13"/>
    </row>
    <row r="3" spans="1:19" x14ac:dyDescent="0.3">
      <c r="N3" s="20">
        <v>0.25</v>
      </c>
      <c r="O3" s="20">
        <v>0.25</v>
      </c>
      <c r="Q3" t="s">
        <v>32</v>
      </c>
    </row>
    <row r="5" spans="1:19" x14ac:dyDescent="0.3">
      <c r="P5" s="20">
        <v>0.25</v>
      </c>
    </row>
    <row r="6" spans="1:19" x14ac:dyDescent="0.3">
      <c r="S6" t="s">
        <v>31</v>
      </c>
    </row>
    <row r="8" spans="1:19" x14ac:dyDescent="0.3">
      <c r="Q8" s="20">
        <v>0.25</v>
      </c>
    </row>
    <row r="9" spans="1:19" x14ac:dyDescent="0.3">
      <c r="R9" t="s">
        <v>32</v>
      </c>
    </row>
    <row r="12" spans="1:19" x14ac:dyDescent="0.3">
      <c r="Q12" t="s">
        <v>33</v>
      </c>
    </row>
    <row r="13" spans="1:19" x14ac:dyDescent="0.3">
      <c r="Q13" t="s">
        <v>34</v>
      </c>
    </row>
    <row r="14" spans="1:19" x14ac:dyDescent="0.3">
      <c r="Q14" t="s">
        <v>35</v>
      </c>
    </row>
    <row r="15" spans="1:19" x14ac:dyDescent="0.3">
      <c r="Q15" t="s">
        <v>36</v>
      </c>
    </row>
    <row r="16" spans="1:19" x14ac:dyDescent="0.3">
      <c r="Q16" t="s">
        <v>37</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oject_x0020_Manager xmlns="3038d5b2-cfc2-44f2-8ea1-db682ff2d95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61A87330F0A434C90FA80AB5F5C7BF9" ma:contentTypeVersion="13" ma:contentTypeDescription="Create a new document." ma:contentTypeScope="" ma:versionID="ac75132487be063eea74bfc4746137f4">
  <xsd:schema xmlns:xsd="http://www.w3.org/2001/XMLSchema" xmlns:xs="http://www.w3.org/2001/XMLSchema" xmlns:p="http://schemas.microsoft.com/office/2006/metadata/properties" xmlns:ns2="3038d5b2-cfc2-44f2-8ea1-db682ff2d952" xmlns:ns3="1e52c10f-e8e5-425c-842f-520cf3725330" targetNamespace="http://schemas.microsoft.com/office/2006/metadata/properties" ma:root="true" ma:fieldsID="de43c8fea6295cad0db6727774ebfb4f" ns2:_="" ns3:_="">
    <xsd:import namespace="3038d5b2-cfc2-44f2-8ea1-db682ff2d952"/>
    <xsd:import namespace="1e52c10f-e8e5-425c-842f-520cf372533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Project_x0020_Manager"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8d5b2-cfc2-44f2-8ea1-db682ff2d9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Project_x0020_Manager" ma:index="16" nillable="true" ma:displayName="Project Manager" ma:format="Dropdown" ma:internalName="Project_x0020_Manager">
      <xsd:simpleType>
        <xsd:restriction base="dms:Choice">
          <xsd:enumeration value="Andy Davis"/>
          <xsd:enumeration value="Mary Jo Spence"/>
          <xsd:enumeration value="Michael Mass"/>
          <xsd:enumeration value="Robert Waterhouse"/>
          <xsd:enumeration value="Lisa Stephenson"/>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52c10f-e8e5-425c-842f-520cf372533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D2A78F-92A3-4457-8554-DA4687BB2A7F}">
  <ds:schemaRefs>
    <ds:schemaRef ds:uri="http://schemas.microsoft.com/sharepoint/v3/contenttype/forms"/>
  </ds:schemaRefs>
</ds:datastoreItem>
</file>

<file path=customXml/itemProps2.xml><?xml version="1.0" encoding="utf-8"?>
<ds:datastoreItem xmlns:ds="http://schemas.openxmlformats.org/officeDocument/2006/customXml" ds:itemID="{2374E5D1-6747-44F7-9C11-D0DF4773747B}">
  <ds:schemaRefs>
    <ds:schemaRef ds:uri="http://schemas.microsoft.com/office/infopath/2007/PartnerControls"/>
    <ds:schemaRef ds:uri="http://purl.org/dc/dcmitype/"/>
    <ds:schemaRef ds:uri="http://www.w3.org/XML/1998/namespace"/>
    <ds:schemaRef ds:uri="1e52c10f-e8e5-425c-842f-520cf3725330"/>
    <ds:schemaRef ds:uri="http://purl.org/dc/elements/1.1/"/>
    <ds:schemaRef ds:uri="http://schemas.microsoft.com/office/2006/documentManagement/types"/>
    <ds:schemaRef ds:uri="http://schemas.openxmlformats.org/package/2006/metadata/core-properties"/>
    <ds:schemaRef ds:uri="3038d5b2-cfc2-44f2-8ea1-db682ff2d952"/>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83CC60A-F3B4-4EF6-B9D5-1EECD8B270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8d5b2-cfc2-44f2-8ea1-db682ff2d952"/>
    <ds:schemaRef ds:uri="1e52c10f-e8e5-425c-842f-520cf37253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Tool</vt:lpstr>
      <vt:lpstr>Example</vt:lpstr>
      <vt:lpstr>Basic</vt:lpstr>
      <vt:lpstr>Trajectory Map</vt:lpstr>
      <vt:lpstr>Heat Map</vt:lpstr>
      <vt:lpstr>Pick List</vt:lpstr>
      <vt:lpstr>Probability</vt:lpstr>
      <vt:lpstr>Tool!Área_de_impresión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Waterhouse</dc:creator>
  <cp:keywords/>
  <dc:description/>
  <cp:lastModifiedBy>Borja Marugan</cp:lastModifiedBy>
  <cp:revision/>
  <cp:lastPrinted>2020-06-30T17:49:16Z</cp:lastPrinted>
  <dcterms:created xsi:type="dcterms:W3CDTF">2020-05-18T17:29:16Z</dcterms:created>
  <dcterms:modified xsi:type="dcterms:W3CDTF">2024-11-25T14:47:22Z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0x010100661A87330F0A434C90FA80AB5F5C7BF9</vt:lpwstr>
  </property>
</Properties>
</file>